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0" yWindow="0" windowWidth="20640" windowHeight="8985" tabRatio="584" firstSheet="7" activeTab="11"/>
  </bookViews>
  <sheets>
    <sheet name="Illustration" sheetId="6" r:id="rId1"/>
    <sheet name="Pivot Table for dashboard 2" sheetId="11" r:id="rId2"/>
    <sheet name="Donut Data" sheetId="14" r:id="rId3"/>
    <sheet name="RawData" sheetId="5" r:id="rId4"/>
    <sheet name="Processing 1" sheetId="13" r:id="rId5"/>
    <sheet name="Processing 2" sheetId="15" r:id="rId6"/>
    <sheet name="Processing 3" sheetId="18" r:id="rId7"/>
    <sheet name="Pivot Table for dashboard 1" sheetId="21" r:id="rId8"/>
    <sheet name="NEW" sheetId="27" r:id="rId9"/>
    <sheet name="NEW1" sheetId="20" r:id="rId10"/>
    <sheet name="Processing 4" sheetId="29" r:id="rId11"/>
    <sheet name="Dashboard 1" sheetId="19" r:id="rId12"/>
    <sheet name="Dashboard 2" sheetId="12" r:id="rId13"/>
    <sheet name="Sheet1" sheetId="30" r:id="rId14"/>
  </sheets>
  <calcPr calcId="145621"/>
  <pivotCaches>
    <pivotCache cacheId="0" r:id="rId15"/>
  </pivotCaches>
</workbook>
</file>

<file path=xl/calcChain.xml><?xml version="1.0" encoding="utf-8"?>
<calcChain xmlns="http://schemas.openxmlformats.org/spreadsheetml/2006/main">
  <c r="I5" i="29" l="1"/>
  <c r="K6" i="29"/>
  <c r="I6" i="29"/>
  <c r="J6" i="29"/>
  <c r="H6" i="29"/>
  <c r="K5" i="29"/>
  <c r="J5" i="29"/>
  <c r="H5" i="29"/>
  <c r="K4" i="29"/>
  <c r="I4" i="29"/>
  <c r="J4" i="29"/>
  <c r="H4" i="29"/>
  <c r="P4" i="29"/>
  <c r="D10" i="13"/>
  <c r="E10" i="13"/>
  <c r="C10" i="13"/>
  <c r="J7" i="19"/>
  <c r="G7" i="19"/>
  <c r="D7" i="19"/>
  <c r="H16" i="20"/>
  <c r="B4" i="27"/>
  <c r="B33" i="27"/>
  <c r="B34" i="27"/>
  <c r="B36" i="27"/>
  <c r="B21" i="27"/>
  <c r="B22" i="27"/>
  <c r="B47" i="27"/>
  <c r="B9" i="27"/>
  <c r="B10" i="27"/>
  <c r="B35" i="27"/>
  <c r="B40" i="27"/>
  <c r="B46" i="27"/>
  <c r="B23" i="27"/>
  <c r="B15" i="27"/>
  <c r="B50" i="27"/>
  <c r="B30" i="27"/>
  <c r="B18" i="27"/>
  <c r="B5" i="27"/>
  <c r="B32" i="27"/>
  <c r="B16" i="27"/>
  <c r="B3" i="27"/>
  <c r="B20" i="27"/>
  <c r="B49" i="27"/>
  <c r="B11" i="27"/>
  <c r="B8" i="27"/>
  <c r="B37" i="27"/>
  <c r="B42" i="27"/>
  <c r="B44" i="27"/>
  <c r="B25" i="27"/>
  <c r="B26" i="27"/>
  <c r="B51" i="27"/>
  <c r="B13" i="27"/>
  <c r="B14" i="27"/>
  <c r="B39" i="27"/>
  <c r="B12" i="27"/>
  <c r="B52" i="27"/>
  <c r="B28" i="27"/>
  <c r="B17" i="27"/>
  <c r="B6" i="27"/>
  <c r="B38" i="27"/>
  <c r="B45" i="27"/>
  <c r="B48" i="27"/>
  <c r="B54" i="27"/>
  <c r="B27" i="27"/>
  <c r="B24" i="27"/>
  <c r="B53" i="27"/>
  <c r="B41" i="27"/>
  <c r="B29" i="27"/>
  <c r="B43" i="27"/>
  <c r="B31" i="27"/>
  <c r="B19" i="27"/>
  <c r="B7" i="27"/>
  <c r="K9" i="30" l="1"/>
  <c r="C14" i="29"/>
  <c r="K10" i="30"/>
  <c r="D14" i="29"/>
  <c r="K11" i="30"/>
  <c r="E14" i="29"/>
  <c r="E11" i="29"/>
  <c r="H11" i="30"/>
  <c r="I10" i="30"/>
  <c r="D12" i="29"/>
  <c r="H9" i="30"/>
  <c r="C11" i="29"/>
  <c r="H10" i="30"/>
  <c r="D11" i="29"/>
  <c r="E13" i="29"/>
  <c r="J11" i="30"/>
  <c r="C13" i="29"/>
  <c r="J9" i="30"/>
  <c r="J10" i="30"/>
  <c r="D13" i="29"/>
  <c r="I11" i="30"/>
  <c r="E12" i="29"/>
  <c r="C12" i="29"/>
  <c r="I9" i="30"/>
  <c r="J22" i="19"/>
  <c r="J26" i="19"/>
  <c r="J23" i="19"/>
  <c r="J24" i="19"/>
  <c r="J21" i="19"/>
  <c r="J25" i="19"/>
  <c r="J20" i="19"/>
  <c r="G22" i="19"/>
  <c r="G26" i="19"/>
  <c r="G23" i="19"/>
  <c r="G24" i="19"/>
  <c r="G21" i="19"/>
  <c r="G25" i="19"/>
  <c r="G20" i="19"/>
  <c r="D22" i="19"/>
  <c r="D26" i="19"/>
  <c r="D23" i="19"/>
  <c r="D24" i="19"/>
  <c r="D21" i="19"/>
  <c r="D25" i="19"/>
  <c r="D20" i="19"/>
  <c r="C21" i="19"/>
  <c r="C25" i="19"/>
  <c r="C26" i="19"/>
  <c r="C22" i="19"/>
  <c r="C23" i="19"/>
  <c r="C24" i="19"/>
  <c r="C20" i="19"/>
  <c r="J16" i="19"/>
  <c r="J12" i="19"/>
  <c r="J13" i="19"/>
  <c r="J15" i="19"/>
  <c r="J14" i="19"/>
  <c r="J11" i="19"/>
  <c r="J10" i="19"/>
  <c r="D13" i="19"/>
  <c r="D11" i="19"/>
  <c r="D12" i="19"/>
  <c r="D14" i="19"/>
  <c r="D15" i="19"/>
  <c r="D16" i="19"/>
  <c r="D10" i="19"/>
  <c r="G12" i="19"/>
  <c r="G16" i="19"/>
  <c r="G13" i="19"/>
  <c r="G14" i="19"/>
  <c r="G11" i="19"/>
  <c r="G15" i="19"/>
  <c r="G10" i="19"/>
  <c r="C15" i="19"/>
  <c r="C12" i="19"/>
  <c r="C16" i="19"/>
  <c r="C13" i="19"/>
  <c r="C14" i="19"/>
  <c r="C11" i="19"/>
  <c r="C10" i="19"/>
  <c r="U5" i="18" l="1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AL5" i="18"/>
  <c r="AM5" i="18"/>
  <c r="AN5" i="18"/>
  <c r="AO5" i="18"/>
  <c r="AP5" i="18"/>
  <c r="AQ5" i="18"/>
  <c r="AR5" i="18"/>
  <c r="AS5" i="18"/>
  <c r="AT5" i="18"/>
  <c r="AU5" i="18"/>
  <c r="AV5" i="18"/>
  <c r="AW5" i="18"/>
  <c r="AX5" i="18"/>
  <c r="AY5" i="18"/>
  <c r="AZ5" i="18"/>
  <c r="BA5" i="18"/>
  <c r="BB5" i="18"/>
  <c r="BC5" i="18"/>
  <c r="BD5" i="18"/>
  <c r="BE5" i="18"/>
  <c r="BF5" i="18"/>
  <c r="M5" i="18"/>
  <c r="N5" i="18"/>
  <c r="O5" i="18"/>
  <c r="P5" i="18"/>
  <c r="Q5" i="18"/>
  <c r="R5" i="18"/>
  <c r="S5" i="18"/>
  <c r="T5" i="18"/>
  <c r="H5" i="18"/>
  <c r="I5" i="18"/>
  <c r="J5" i="18"/>
  <c r="K5" i="18"/>
  <c r="L5" i="18"/>
  <c r="G5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AL4" i="18"/>
  <c r="AM4" i="18"/>
  <c r="AN4" i="18"/>
  <c r="AO4" i="18"/>
  <c r="AP4" i="18"/>
  <c r="AQ4" i="18"/>
  <c r="AR4" i="18"/>
  <c r="AS4" i="18"/>
  <c r="AT4" i="18"/>
  <c r="AU4" i="18"/>
  <c r="AV4" i="18"/>
  <c r="AW4" i="18"/>
  <c r="AX4" i="18"/>
  <c r="AY4" i="18"/>
  <c r="AZ4" i="18"/>
  <c r="BA4" i="18"/>
  <c r="BB4" i="18"/>
  <c r="BC4" i="18"/>
  <c r="BD4" i="18"/>
  <c r="BE4" i="18"/>
  <c r="BF4" i="18"/>
  <c r="H4" i="18"/>
  <c r="I4" i="18"/>
  <c r="J4" i="18"/>
  <c r="K4" i="18"/>
  <c r="L4" i="18"/>
  <c r="M4" i="18"/>
  <c r="N4" i="18"/>
  <c r="B55" i="5"/>
  <c r="BF36" i="5" l="1"/>
  <c r="BF37" i="5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F70" i="5"/>
  <c r="BF71" i="5"/>
  <c r="BF72" i="5"/>
  <c r="BF73" i="5"/>
  <c r="BF74" i="5"/>
  <c r="BF75" i="5"/>
  <c r="BF76" i="5"/>
  <c r="BF77" i="5"/>
  <c r="BF78" i="5"/>
  <c r="BF79" i="5"/>
  <c r="BF80" i="5"/>
  <c r="BF81" i="5"/>
  <c r="BF82" i="5"/>
  <c r="BF83" i="5"/>
  <c r="BF84" i="5"/>
  <c r="BF85" i="5"/>
  <c r="BF86" i="5"/>
  <c r="BF87" i="5"/>
  <c r="BF88" i="5"/>
  <c r="BF89" i="5"/>
  <c r="BF90" i="5"/>
  <c r="BF91" i="5"/>
  <c r="BF92" i="5"/>
  <c r="BF93" i="5"/>
  <c r="BF94" i="5"/>
  <c r="BF95" i="5"/>
  <c r="BF96" i="5"/>
  <c r="BF97" i="5"/>
  <c r="BF98" i="5"/>
  <c r="BF99" i="5"/>
  <c r="BF100" i="5"/>
  <c r="BF101" i="5"/>
  <c r="BF102" i="5"/>
  <c r="BF103" i="5"/>
  <c r="BF104" i="5"/>
  <c r="BF105" i="5"/>
  <c r="BF106" i="5"/>
  <c r="BF107" i="5"/>
  <c r="BF108" i="5"/>
  <c r="BF109" i="5"/>
  <c r="BF110" i="5"/>
  <c r="BF111" i="5"/>
  <c r="BF112" i="5"/>
  <c r="BF113" i="5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4" i="5"/>
  <c r="BF5" i="5"/>
  <c r="BF6" i="5"/>
  <c r="BF7" i="5"/>
  <c r="BF8" i="5"/>
  <c r="BF9" i="5"/>
  <c r="BF10" i="5"/>
  <c r="BF11" i="5"/>
  <c r="BF12" i="5"/>
  <c r="BF13" i="5"/>
  <c r="BF14" i="5"/>
  <c r="BF15" i="5"/>
  <c r="BF16" i="5"/>
  <c r="BF17" i="5"/>
  <c r="BF18" i="5"/>
  <c r="BF19" i="5"/>
  <c r="BF20" i="5"/>
  <c r="BF21" i="5"/>
  <c r="BF22" i="5"/>
  <c r="BF23" i="5"/>
  <c r="BF24" i="5"/>
  <c r="BF25" i="5"/>
  <c r="BF26" i="5"/>
  <c r="BF27" i="5"/>
  <c r="BF28" i="5"/>
  <c r="BF29" i="5"/>
  <c r="BF30" i="5"/>
  <c r="BF31" i="5"/>
  <c r="BF32" i="5"/>
  <c r="BF33" i="5"/>
  <c r="BF34" i="5"/>
  <c r="BF35" i="5"/>
  <c r="BF3" i="5"/>
  <c r="BF2" i="5"/>
  <c r="G4" i="18" l="1"/>
  <c r="AB3" i="18"/>
  <c r="I5" i="15"/>
  <c r="AH3" i="18"/>
  <c r="AL3" i="18"/>
  <c r="AO3" i="18"/>
  <c r="AY3" i="18"/>
  <c r="T3" i="18"/>
  <c r="K3" i="18"/>
  <c r="H3" i="18"/>
  <c r="P3" i="18"/>
  <c r="S3" i="18"/>
  <c r="BF3" i="18"/>
  <c r="BB3" i="18"/>
  <c r="V3" i="18"/>
  <c r="AW3" i="18"/>
  <c r="AN3" i="18"/>
  <c r="AD3" i="18"/>
  <c r="AS3" i="18"/>
  <c r="AA3" i="18"/>
  <c r="AT3" i="18"/>
  <c r="AI3" i="18"/>
  <c r="AQ3" i="18"/>
  <c r="AC3" i="18"/>
  <c r="X3" i="18"/>
  <c r="J5" i="15"/>
  <c r="I3" i="18"/>
  <c r="BA3" i="18"/>
  <c r="AR3" i="18"/>
  <c r="Y3" i="18"/>
  <c r="AU3" i="18"/>
  <c r="AE3" i="18"/>
  <c r="R3" i="18"/>
  <c r="AJ3" i="18"/>
  <c r="Z3" i="18"/>
  <c r="AV3" i="18"/>
  <c r="AP3" i="18"/>
  <c r="L3" i="18"/>
  <c r="Q3" i="18"/>
  <c r="AG3" i="18"/>
  <c r="AX3" i="18"/>
  <c r="AZ3" i="18"/>
  <c r="AM3" i="18"/>
  <c r="K5" i="15"/>
  <c r="O3" i="18"/>
  <c r="BE3" i="18"/>
  <c r="N3" i="18"/>
  <c r="G3" i="18"/>
  <c r="BC3" i="18"/>
  <c r="U3" i="18"/>
  <c r="BD3" i="18"/>
  <c r="AK3" i="18"/>
  <c r="AF3" i="18"/>
  <c r="J3" i="18"/>
  <c r="W3" i="18"/>
  <c r="M3" i="18"/>
  <c r="C7" i="13"/>
  <c r="D8" i="13"/>
  <c r="E9" i="13"/>
  <c r="C9" i="13"/>
  <c r="E8" i="13"/>
  <c r="E7" i="13"/>
  <c r="C8" i="13"/>
  <c r="D9" i="13"/>
  <c r="D7" i="13"/>
</calcChain>
</file>

<file path=xl/sharedStrings.xml><?xml version="1.0" encoding="utf-8"?>
<sst xmlns="http://schemas.openxmlformats.org/spreadsheetml/2006/main" count="969" uniqueCount="109">
  <si>
    <t>Population 1 year and over</t>
  </si>
  <si>
    <t>Same residence 1 year ago</t>
  </si>
  <si>
    <t>Different residence, same state 1 year ago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</si>
  <si>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</si>
  <si>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</si>
  <si>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</si>
  <si>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</si>
  <si>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</si>
  <si>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</si>
  <si>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</si>
  <si>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</si>
  <si>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 xml:space="preserve">District of Columbia 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</si>
  <si>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</si>
  <si>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</si>
  <si>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</si>
  <si>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</si>
  <si>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</si>
  <si>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</si>
  <si>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</si>
  <si>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</si>
  <si>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</si>
  <si>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</si>
  <si>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</si>
  <si>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</si>
  <si>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</si>
  <si>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</si>
  <si>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</si>
  <si>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</si>
  <si>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</si>
  <si>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</si>
  <si>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</si>
  <si>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</si>
  <si>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</si>
  <si>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</si>
  <si>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</si>
  <si>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</si>
  <si>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</si>
  <si>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</si>
  <si>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</si>
  <si>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</si>
  <si>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</si>
  <si>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</si>
  <si>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</si>
  <si>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</si>
  <si>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</si>
  <si>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</si>
  <si>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</si>
  <si>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</si>
  <si>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</si>
  <si>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</si>
  <si>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</si>
  <si>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</si>
  <si>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</si>
  <si>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</si>
  <si>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</si>
  <si>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Current residence in --</t>
  </si>
  <si>
    <t>N/A</t>
  </si>
  <si>
    <t>This section covers top 7 and bottom 7 states residing status</t>
  </si>
  <si>
    <r>
      <rPr>
        <b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 xml:space="preserve">  Select the radio button placed besides the year to sort the data as per the scenario and year combination</t>
    </r>
  </si>
  <si>
    <t>This section covers state-wise population trend</t>
  </si>
  <si>
    <r>
      <rPr>
        <b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 xml:space="preserve">  select the state for which you want to view the data</t>
    </r>
  </si>
  <si>
    <r>
      <rPr>
        <b/>
        <sz val="11"/>
        <color theme="1"/>
        <rFont val="Calibri"/>
        <family val="2"/>
        <scheme val="minor"/>
      </rPr>
      <t>(b)</t>
    </r>
    <r>
      <rPr>
        <sz val="11"/>
        <color theme="1"/>
        <rFont val="Calibri"/>
        <family val="2"/>
        <scheme val="minor"/>
      </rPr>
      <t xml:space="preserve">  Select the radio button placed above each scenario and it will sort the data as per the selected scenario</t>
    </r>
  </si>
  <si>
    <r>
      <rPr>
        <b/>
        <sz val="11"/>
        <color theme="1"/>
        <rFont val="Calibri"/>
        <family val="2"/>
        <scheme val="minor"/>
      </rPr>
      <t>(b)</t>
    </r>
    <r>
      <rPr>
        <sz val="11"/>
        <color theme="1"/>
        <rFont val="Calibri"/>
        <family val="2"/>
        <scheme val="minor"/>
      </rPr>
      <t xml:space="preserve">  select scenario, and the graph will display population residing trend for each year</t>
    </r>
  </si>
  <si>
    <r>
      <rPr>
        <b/>
        <sz val="11"/>
        <color theme="1"/>
        <rFont val="Calibri"/>
        <family val="2"/>
        <scheme val="minor"/>
      </rPr>
      <t xml:space="preserve">(c)  </t>
    </r>
    <r>
      <rPr>
        <sz val="11"/>
        <color theme="1"/>
        <rFont val="Calibri"/>
        <family val="2"/>
        <scheme val="minor"/>
      </rPr>
      <t xml:space="preserve">the donut graph displays the total population migration trend for the state selected in section </t>
    </r>
    <r>
      <rPr>
        <b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 xml:space="preserve"> for each year and the bar graph represents the population migrated from each state to the state selected in section </t>
    </r>
    <r>
      <rPr>
        <b/>
        <sz val="11"/>
        <color theme="1"/>
        <rFont val="Calibri"/>
        <family val="2"/>
        <scheme val="minor"/>
      </rPr>
      <t>(a)</t>
    </r>
  </si>
  <si>
    <t>STATE MIGRATION DASHBOARD</t>
  </si>
  <si>
    <t>Row Labels</t>
  </si>
  <si>
    <t>Grand Total</t>
  </si>
  <si>
    <t>Year</t>
  </si>
  <si>
    <t>Total</t>
  </si>
  <si>
    <t>SELECT STATE</t>
  </si>
  <si>
    <t>State -Wise Population Trend</t>
  </si>
  <si>
    <t>Population residing trend(in millions)</t>
  </si>
  <si>
    <t>Selection</t>
  </si>
  <si>
    <t>Population residing in different residence but same state since last 1 year</t>
  </si>
  <si>
    <t>Population residing in same residence since last 1 year</t>
  </si>
  <si>
    <t>All</t>
  </si>
  <si>
    <t>Sum of Total</t>
  </si>
  <si>
    <t>State-wise population migration trend(in thousands)</t>
  </si>
  <si>
    <t>State-wise population trend</t>
  </si>
  <si>
    <t>Population Residing in same residence since last year</t>
  </si>
  <si>
    <t>Population residing in different state last  year ago</t>
  </si>
  <si>
    <t>Population Residing in different state since last ago</t>
  </si>
  <si>
    <t>Population Residing in different state last year</t>
  </si>
  <si>
    <t>List</t>
  </si>
  <si>
    <t>Population residing in different state last year</t>
  </si>
  <si>
    <t>Top 7</t>
  </si>
  <si>
    <t>Column Labels</t>
  </si>
  <si>
    <t/>
  </si>
  <si>
    <t>Select Scenario</t>
  </si>
  <si>
    <t>Select Year</t>
  </si>
  <si>
    <t>Scenario</t>
  </si>
  <si>
    <t>Code</t>
  </si>
  <si>
    <t>Scenario &amp; year</t>
  </si>
  <si>
    <t>column</t>
  </si>
  <si>
    <t>D</t>
  </si>
  <si>
    <t>E</t>
  </si>
  <si>
    <t>F</t>
  </si>
  <si>
    <t>H</t>
  </si>
  <si>
    <t>I</t>
  </si>
  <si>
    <t>J</t>
  </si>
  <si>
    <t>L</t>
  </si>
  <si>
    <t>M</t>
  </si>
  <si>
    <t>N</t>
  </si>
  <si>
    <t>Select Scenario &amp; Year Combination</t>
  </si>
  <si>
    <t>column No</t>
  </si>
  <si>
    <t>Bottom 7</t>
  </si>
  <si>
    <t>State/Country Population</t>
  </si>
  <si>
    <t>State/Country Popultaion</t>
  </si>
  <si>
    <t>Top 7 and Bottom 7 States residing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</si>
</sst>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_ ;_ * \-#,##0_ ;_ * &quot;-&quot;??_ ;_ @_ "/>
    <numFmt numFmtId="165" formatCode="#,##0.0,,&quot;M&quot;"/>
    <numFmt numFmtId="166" formatCode="#,##0,&quot;k&quot;"/>
    <numFmt numFmtId="167" formatCode="_(* #,##0_);_(* \(#,##0\);_(* &quot;-&quot;??_);_(@_)"/>
    <numFmt numFmtId="168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1BA1E2"/>
      <name val="Calibri"/>
      <family val="2"/>
      <scheme val="minor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CC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color rgb="FF34AADC"/>
      <name val="Calibri"/>
      <family val="2"/>
      <scheme val="minor"/>
    </font>
    <font>
      <sz val="28"/>
      <color rgb="FF34AADC"/>
      <name val="Calibri"/>
      <family val="2"/>
      <scheme val="minor"/>
    </font>
    <font>
      <sz val="12"/>
      <color rgb="FF00B05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164" fontId="0" fillId="0" borderId="0" xfId="1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166" fontId="0" fillId="0" borderId="0" xfId="0" applyNumberFormat="1"/>
    <xf numFmtId="0" fontId="0" fillId="0" borderId="9" xfId="0" applyBorder="1"/>
    <xf numFmtId="0" fontId="2" fillId="3" borderId="9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65" fontId="0" fillId="0" borderId="9" xfId="0" applyNumberFormat="1" applyBorder="1" applyAlignment="1">
      <alignment wrapText="1"/>
    </xf>
    <xf numFmtId="0" fontId="2" fillId="0" borderId="9" xfId="0" applyFont="1" applyBorder="1" applyAlignment="1">
      <alignment wrapText="1"/>
    </xf>
    <xf numFmtId="165" fontId="0" fillId="0" borderId="9" xfId="0" applyNumberFormat="1" applyBorder="1"/>
    <xf numFmtId="0" fontId="5" fillId="0" borderId="0" xfId="0" applyFont="1"/>
    <xf numFmtId="0" fontId="6" fillId="0" borderId="0" xfId="0" applyFont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7" fillId="4" borderId="5" xfId="0" applyFont="1" applyFill="1" applyBorder="1"/>
    <xf numFmtId="0" fontId="7" fillId="4" borderId="0" xfId="0" applyFont="1" applyFill="1" applyBorder="1"/>
    <xf numFmtId="0" fontId="5" fillId="4" borderId="0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5" fillId="4" borderId="1" xfId="0" applyFont="1" applyFill="1" applyBorder="1"/>
    <xf numFmtId="0" fontId="5" fillId="4" borderId="8" xfId="0" applyFont="1" applyFill="1" applyBorder="1"/>
    <xf numFmtId="0" fontId="5" fillId="5" borderId="0" xfId="0" applyFont="1" applyFill="1" applyBorder="1"/>
    <xf numFmtId="0" fontId="5" fillId="5" borderId="0" xfId="0" applyFont="1" applyFill="1"/>
    <xf numFmtId="0" fontId="8" fillId="0" borderId="0" xfId="0" applyFont="1"/>
    <xf numFmtId="0" fontId="8" fillId="0" borderId="0" xfId="0" applyFont="1" applyBorder="1"/>
    <xf numFmtId="0" fontId="0" fillId="0" borderId="0" xfId="0" applyBorder="1"/>
    <xf numFmtId="0" fontId="2" fillId="3" borderId="11" xfId="0" applyFont="1" applyFill="1" applyBorder="1"/>
    <xf numFmtId="0" fontId="2" fillId="6" borderId="0" xfId="0" applyFont="1" applyFill="1"/>
    <xf numFmtId="0" fontId="2" fillId="0" borderId="0" xfId="0" applyFont="1"/>
    <xf numFmtId="0" fontId="0" fillId="0" borderId="0" xfId="0" applyFont="1" applyAlignment="1"/>
    <xf numFmtId="0" fontId="0" fillId="0" borderId="9" xfId="0" applyFont="1" applyBorder="1" applyAlignment="1">
      <alignment wrapText="1"/>
    </xf>
    <xf numFmtId="0" fontId="0" fillId="0" borderId="9" xfId="0" applyFont="1" applyBorder="1" applyAlignment="1"/>
    <xf numFmtId="0" fontId="0" fillId="7" borderId="9" xfId="0" applyFill="1" applyBorder="1" applyAlignment="1"/>
    <xf numFmtId="0" fontId="0" fillId="7" borderId="9" xfId="0" applyFill="1" applyBorder="1"/>
    <xf numFmtId="0" fontId="0" fillId="7" borderId="5" xfId="0" applyFill="1" applyBorder="1"/>
    <xf numFmtId="0" fontId="0" fillId="7" borderId="9" xfId="0" applyFont="1" applyFill="1" applyBorder="1" applyAlignment="1">
      <alignment wrapText="1"/>
    </xf>
    <xf numFmtId="0" fontId="0" fillId="0" borderId="0" xfId="0" quotePrefix="1"/>
    <xf numFmtId="167" fontId="0" fillId="0" borderId="0" xfId="1" applyNumberFormat="1" applyFont="1"/>
    <xf numFmtId="0" fontId="0" fillId="0" borderId="0" xfId="0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5" fillId="8" borderId="0" xfId="0" applyFont="1" applyFill="1" applyBorder="1"/>
    <xf numFmtId="0" fontId="8" fillId="5" borderId="0" xfId="0" applyFont="1" applyFill="1" applyBorder="1"/>
    <xf numFmtId="168" fontId="0" fillId="0" borderId="0" xfId="0" applyNumberFormat="1"/>
    <xf numFmtId="0" fontId="0" fillId="0" borderId="0" xfId="0" applyFill="1" applyBorder="1"/>
    <xf numFmtId="0" fontId="6" fillId="5" borderId="0" xfId="0" applyFont="1" applyFill="1" applyBorder="1"/>
    <xf numFmtId="0" fontId="12" fillId="5" borderId="0" xfId="0" applyFont="1" applyFill="1" applyBorder="1"/>
    <xf numFmtId="0" fontId="13" fillId="5" borderId="0" xfId="0" applyFont="1" applyFill="1" applyBorder="1"/>
    <xf numFmtId="0" fontId="9" fillId="8" borderId="0" xfId="0" applyFont="1" applyFill="1" applyBorder="1"/>
    <xf numFmtId="0" fontId="14" fillId="8" borderId="0" xfId="0" applyFont="1" applyFill="1" applyBorder="1"/>
    <xf numFmtId="0" fontId="5" fillId="8" borderId="12" xfId="0" applyFont="1" applyFill="1" applyBorder="1"/>
    <xf numFmtId="0" fontId="5" fillId="8" borderId="13" xfId="0" applyFont="1" applyFill="1" applyBorder="1"/>
    <xf numFmtId="0" fontId="5" fillId="8" borderId="14" xfId="0" applyFont="1" applyFill="1" applyBorder="1"/>
    <xf numFmtId="0" fontId="5" fillId="8" borderId="15" xfId="0" applyFont="1" applyFill="1" applyBorder="1"/>
    <xf numFmtId="0" fontId="5" fillId="8" borderId="16" xfId="0" applyFont="1" applyFill="1" applyBorder="1"/>
    <xf numFmtId="0" fontId="14" fillId="8" borderId="15" xfId="0" applyFont="1" applyFill="1" applyBorder="1"/>
    <xf numFmtId="0" fontId="5" fillId="8" borderId="17" xfId="0" applyFont="1" applyFill="1" applyBorder="1"/>
    <xf numFmtId="0" fontId="5" fillId="8" borderId="18" xfId="0" applyFont="1" applyFill="1" applyBorder="1"/>
    <xf numFmtId="0" fontId="5" fillId="8" borderId="19" xfId="0" applyFont="1" applyFill="1" applyBorder="1"/>
    <xf numFmtId="0" fontId="15" fillId="4" borderId="1" xfId="0" applyFont="1" applyFill="1" applyBorder="1"/>
    <xf numFmtId="0" fontId="2" fillId="3" borderId="9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vertical="top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2" fillId="6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alignment wrapText="1" readingOrder="0"/>
    </dxf>
    <dxf>
      <alignment wrapText="1" readingOrder="0"/>
    </dxf>
    <dxf>
      <alignment wrapText="1" readingOrder="0"/>
    </dxf>
    <dxf>
      <numFmt numFmtId="165" formatCode="#,##0.0,,&quot;M&quot;"/>
    </dxf>
    <dxf>
      <numFmt numFmtId="1" formatCode="0"/>
    </dxf>
  </dxfs>
  <tableStyles count="0" defaultTableStyle="TableStyleMedium2" defaultPivotStyle="PivotStyleLight16"/>
  <colors>
    <mruColors>
      <color rgb="FF5AC8FA"/>
      <color rgb="FF34AADC"/>
      <color rgb="FF1BA1E2"/>
      <color rgb="FF007AFF"/>
      <color rgb="FFFF2D55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563264"/>
        <c:axId val="339564800"/>
      </c:barChart>
      <c:catAx>
        <c:axId val="339563264"/>
        <c:scaling>
          <c:orientation val="minMax"/>
        </c:scaling>
        <c:delete val="0"/>
        <c:axPos val="l"/>
        <c:majorTickMark val="out"/>
        <c:minorTickMark val="none"/>
        <c:tickLblPos val="nextTo"/>
        <c:crossAx val="339564800"/>
        <c:crosses val="autoZero"/>
        <c:auto val="1"/>
        <c:lblAlgn val="ctr"/>
        <c:lblOffset val="100"/>
        <c:noMultiLvlLbl val="0"/>
      </c:catAx>
      <c:valAx>
        <c:axId val="3395648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3956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86552688470616"/>
          <c:y val="0.19212962962962962"/>
          <c:w val="0.56087321578505456"/>
          <c:h val="0.77314814814814814"/>
        </c:manualLayout>
      </c:layout>
      <c:doughnutChart>
        <c:varyColors val="1"/>
        <c:ser>
          <c:idx val="0"/>
          <c:order val="0"/>
          <c:tx>
            <c:strRef>
              <c:f>'Processing 2'!$H$5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'Processing 2'!$I$4:$K$4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'Processing 2'!$I$5:$K$5</c:f>
              <c:numCache>
                <c:formatCode>#,##0,"k"</c:formatCode>
                <c:ptCount val="3"/>
                <c:pt idx="0">
                  <c:v>143247</c:v>
                </c:pt>
                <c:pt idx="1">
                  <c:v>144243</c:v>
                </c:pt>
                <c:pt idx="2">
                  <c:v>146633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3963254593172E-2"/>
          <c:y val="7.4548702245552642E-2"/>
          <c:w val="0.74333245844269469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'Processing 3'!$F$3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'Processing 3'!$G$2:$K$2</c:f>
              <c:strCache>
                <c:ptCount val="5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</c:strCache>
            </c:strRef>
          </c:cat>
          <c:val>
            <c:numRef>
              <c:f>'Processing 3'!$G$3:$K$3</c:f>
              <c:numCache>
                <c:formatCode>#,##0,"k"</c:formatCode>
                <c:ptCount val="5"/>
                <c:pt idx="0">
                  <c:v>435</c:v>
                </c:pt>
                <c:pt idx="1">
                  <c:v>2334</c:v>
                </c:pt>
                <c:pt idx="2">
                  <c:v>386</c:v>
                </c:pt>
                <c:pt idx="3">
                  <c:v>7233</c:v>
                </c:pt>
                <c:pt idx="4">
                  <c:v>1373</c:v>
                </c:pt>
              </c:numCache>
            </c:numRef>
          </c:val>
        </c:ser>
        <c:ser>
          <c:idx val="1"/>
          <c:order val="1"/>
          <c:tx>
            <c:strRef>
              <c:f>'Processing 3'!$F$4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'Processing 3'!$G$2:$K$2</c:f>
              <c:strCache>
                <c:ptCount val="5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</c:strCache>
            </c:strRef>
          </c:cat>
          <c:val>
            <c:numRef>
              <c:f>'Processing 3'!$G$4:$K$4</c:f>
              <c:numCache>
                <c:formatCode>#,##0,"k"</c:formatCode>
                <c:ptCount val="5"/>
                <c:pt idx="0">
                  <c:v>112</c:v>
                </c:pt>
                <c:pt idx="1">
                  <c:v>2797</c:v>
                </c:pt>
                <c:pt idx="2">
                  <c:v>327</c:v>
                </c:pt>
                <c:pt idx="3">
                  <c:v>3945</c:v>
                </c:pt>
                <c:pt idx="4">
                  <c:v>1086</c:v>
                </c:pt>
              </c:numCache>
            </c:numRef>
          </c:val>
        </c:ser>
        <c:ser>
          <c:idx val="2"/>
          <c:order val="2"/>
          <c:tx>
            <c:strRef>
              <c:f>'Processing 3'!$F$5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'Processing 3'!$G$2:$K$2</c:f>
              <c:strCache>
                <c:ptCount val="5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</c:strCache>
            </c:strRef>
          </c:cat>
          <c:val>
            <c:numRef>
              <c:f>'Processing 3'!$G$5:$K$5</c:f>
              <c:numCache>
                <c:formatCode>#,##0,"k"</c:formatCode>
                <c:ptCount val="5"/>
                <c:pt idx="0">
                  <c:v>334</c:v>
                </c:pt>
                <c:pt idx="1">
                  <c:v>2298</c:v>
                </c:pt>
                <c:pt idx="2">
                  <c:v>752</c:v>
                </c:pt>
                <c:pt idx="3">
                  <c:v>4952</c:v>
                </c:pt>
                <c:pt idx="4">
                  <c:v>1555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965952"/>
        <c:axId val="351967488"/>
      </c:barChart>
      <c:catAx>
        <c:axId val="3519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51967488"/>
        <c:crosses val="autoZero"/>
        <c:auto val="1"/>
        <c:lblAlgn val="ctr"/>
        <c:lblOffset val="100"/>
        <c:noMultiLvlLbl val="0"/>
      </c:catAx>
      <c:valAx>
        <c:axId val="351967488"/>
        <c:scaling>
          <c:orientation val="minMax"/>
        </c:scaling>
        <c:delete val="1"/>
        <c:axPos val="l"/>
        <c:numFmt formatCode="#,##0,&quot;k&quot;" sourceLinked="1"/>
        <c:majorTickMark val="out"/>
        <c:minorTickMark val="none"/>
        <c:tickLblPos val="nextTo"/>
        <c:crossAx val="351965952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25400" cap="flat" cmpd="sng" algn="ctr">
      <a:solidFill>
        <a:schemeClr val="accent5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'Processing 4'!$B$11</c:f>
              <c:strCache>
                <c:ptCount val="1"/>
                <c:pt idx="0">
                  <c:v>Population residing in same residence since last 1 year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'Processing 4'!$C$10:$E$10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'Processing 4'!$C$11:$E$11</c:f>
              <c:numCache>
                <c:formatCode>#,##0.0,,"M"</c:formatCode>
                <c:ptCount val="3"/>
                <c:pt idx="0">
                  <c:v>5583650</c:v>
                </c:pt>
                <c:pt idx="1">
                  <c:v>5658768</c:v>
                </c:pt>
                <c:pt idx="2">
                  <c:v>5752166</c:v>
                </c:pt>
              </c:numCache>
            </c:numRef>
          </c:val>
        </c:ser>
        <c:ser>
          <c:idx val="1"/>
          <c:order val="1"/>
          <c:tx>
            <c:strRef>
              <c:f>'Processing 4'!$B$12</c:f>
              <c:strCache>
                <c:ptCount val="1"/>
                <c:pt idx="0">
                  <c:v>Population residing in different residence but same state since last 1 year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'Processing 4'!$C$10:$E$10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'Processing 4'!$C$12:$E$12</c:f>
              <c:numCache>
                <c:formatCode>#,##0.0,,"M"</c:formatCode>
                <c:ptCount val="3"/>
                <c:pt idx="0">
                  <c:v>706624</c:v>
                </c:pt>
                <c:pt idx="1">
                  <c:v>656441</c:v>
                </c:pt>
                <c:pt idx="2">
                  <c:v>626380</c:v>
                </c:pt>
              </c:numCache>
            </c:numRef>
          </c:val>
        </c:ser>
        <c:ser>
          <c:idx val="2"/>
          <c:order val="2"/>
          <c:tx>
            <c:strRef>
              <c:f>'Processing 4'!$B$13</c:f>
              <c:strCache>
                <c:ptCount val="1"/>
                <c:pt idx="0">
                  <c:v>Population Residing in different state last year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'Processing 4'!$C$10:$E$10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'Processing 4'!$C$13:$E$13</c:f>
              <c:numCache>
                <c:formatCode>#,##0.0,,"M"</c:formatCode>
                <c:ptCount val="3"/>
                <c:pt idx="0">
                  <c:v>143247</c:v>
                </c:pt>
                <c:pt idx="1">
                  <c:v>144243</c:v>
                </c:pt>
                <c:pt idx="2">
                  <c:v>146633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676672"/>
        <c:axId val="351694848"/>
      </c:barChart>
      <c:lineChart>
        <c:grouping val="standard"/>
        <c:varyColors val="0"/>
        <c:ser>
          <c:idx val="3"/>
          <c:order val="3"/>
          <c:tx>
            <c:strRef>
              <c:f>'Processing 4'!$B$14</c:f>
              <c:strCache>
                <c:ptCount val="1"/>
                <c:pt idx="0">
                  <c:v>State/Country Popultaion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4186686701153933E-2"/>
                  <c:y val="-0.1484058061337171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0571045725332307E-2"/>
                  <c:y val="-0.680193278112870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7378866213243127E-2"/>
                  <c:y val="-0.735845455413014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'Processing 4'!$C$10:$E$10</c:f>
              <c:numCache>
                <c:formatCode>General</c:formatCode>
                <c:ptCount val="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</c:numCache>
            </c:numRef>
          </c:cat>
          <c:val>
            <c:numRef>
              <c:f>'Processing 4'!$C$14:$E$14</c:f>
              <c:numCache>
                <c:formatCode>#,##0.0,,"M"</c:formatCode>
                <c:ptCount val="3"/>
                <c:pt idx="0">
                  <c:v>6489250</c:v>
                </c:pt>
                <c:pt idx="1">
                  <c:v>6515057</c:v>
                </c:pt>
                <c:pt idx="2">
                  <c:v>6580641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676672"/>
        <c:axId val="351694848"/>
      </c:lineChart>
      <c:catAx>
        <c:axId val="3516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1694848"/>
        <c:crosses val="autoZero"/>
        <c:auto val="1"/>
        <c:lblAlgn val="ctr"/>
        <c:lblOffset val="100"/>
        <c:noMultiLvlLbl val="0"/>
      </c:catAx>
      <c:valAx>
        <c:axId val="351694848"/>
        <c:scaling>
          <c:orientation val="minMax"/>
        </c:scaling>
        <c:delete val="1"/>
        <c:axPos val="l"/>
        <c:numFmt formatCode="#,##0.0,,&quot;M&quot;" sourceLinked="1"/>
        <c:majorTickMark val="out"/>
        <c:minorTickMark val="none"/>
        <c:tickLblPos val="nextTo"/>
        <c:crossAx val="35167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'NEW1'!$H$6" lockText="1" noThreeD="1"/>
</file>

<file path=xl/ctrlProps/ctrlProp10.xml><?xml version="1.0" encoding="utf-8"?>
<formControlPr xmlns="http://schemas.microsoft.com/office/spreadsheetml/2009/9/main" objectType="CheckBox" checked="Checked" fmlaLink="'Processing 4'!$C$4" lockText="1" noThreeD="1"/>
</file>

<file path=xl/ctrlProps/ctrlProp11.xml><?xml version="1.0" encoding="utf-8"?>
<formControlPr xmlns="http://schemas.microsoft.com/office/spreadsheetml/2009/9/main" objectType="CheckBox" checked="Checked" fmlaLink="'Processing 4'!$C$5" lockText="1" noThreeD="1"/>
</file>

<file path=xl/ctrlProps/ctrlProp12.xml><?xml version="1.0" encoding="utf-8"?>
<formControlPr xmlns="http://schemas.microsoft.com/office/spreadsheetml/2009/9/main" objectType="CheckBox" checked="Checked" fmlaLink="'Processing 4'!$C$3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fmlaLink="'NEW1'!$J$6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Drop" dropStyle="combo" dx="16" fmlaLink="'Processing 4'!$O$4" fmlaRange="'Processing 1'!$H$3:$H$55" noThreeD="1" sel="22" val="1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26</xdr:col>
      <xdr:colOff>0</xdr:colOff>
      <xdr:row>1</xdr:row>
      <xdr:rowOff>1588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0" y="583406"/>
          <a:ext cx="15871031" cy="1588"/>
        </a:xfrm>
        <a:prstGeom prst="line">
          <a:avLst/>
        </a:prstGeom>
        <a:ln w="38100">
          <a:solidFill>
            <a:srgbClr val="34AAD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9525</xdr:colOff>
      <xdr:row>1</xdr:row>
      <xdr:rowOff>102145</xdr:rowOff>
    </xdr:from>
    <xdr:to>
      <xdr:col>13</xdr:col>
      <xdr:colOff>400050</xdr:colOff>
      <xdr:row>17</xdr:row>
      <xdr:rowOff>80962</xdr:rowOff>
    </xdr:to>
    <xdr:grpSp>
      <xdr:nvGrpSpPr>
        <xdr:cNvPr id="23" name="Group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9525" y="683613"/>
          <a:ext cx="8309566" cy="2991375"/>
          <a:chOff x="0" y="2073273"/>
          <a:chExt cx="8284369" cy="3099253"/>
        </a:xfrm>
      </xdr:grpSpPr>
      <xdr:grpSp>
        <xdr:nvGrpSpPr>
          <xdr:cNvPr id="11" name="Group 10">
            <a:extLst>
              <a:ext uri="{FF2B5EF4-FFF2-40B4-BE49-F238E27FC236}">
                <a16:creationId xmlns=""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0" y="2073273"/>
            <a:ext cx="8284369" cy="3099253"/>
            <a:chOff x="2881312" y="2763836"/>
            <a:chExt cx="8284369" cy="3099253"/>
          </a:xfrm>
        </xdr:grpSpPr>
        <xdr:pic>
          <xdr:nvPicPr>
            <xdr:cNvPr id="2049" name="Picture 1">
              <a:extLst>
                <a:ext uri="{FF2B5EF4-FFF2-40B4-BE49-F238E27FC236}">
                  <a16:creationId xmlns="" xmlns:a16="http://schemas.microsoft.com/office/drawing/2014/main" id="{00000000-0008-0000-0000-00000108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/>
            <a:srcRect l="1" t="29609" r="62"/>
            <a:stretch/>
          </xdr:blipFill>
          <xdr:spPr bwMode="auto">
            <a:xfrm>
              <a:off x="3067051" y="2763836"/>
              <a:ext cx="7953159" cy="3099253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=""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3057526" y="2771773"/>
              <a:ext cx="3764756" cy="2967039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IN" sz="1100"/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6853239" y="2769391"/>
              <a:ext cx="4124324" cy="2967039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IN" sz="1100"/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=""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2881312" y="3071812"/>
              <a:ext cx="381000" cy="392906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IN" sz="1600" b="1">
                  <a:solidFill>
                    <a:srgbClr val="FF0000"/>
                  </a:solidFill>
                </a:rPr>
                <a:t>1</a:t>
              </a: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=""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784681" y="2783681"/>
              <a:ext cx="381000" cy="392906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IN" sz="1600" b="1">
                  <a:solidFill>
                    <a:srgbClr val="FF0000"/>
                  </a:solidFill>
                </a:rPr>
                <a:t>2</a:t>
              </a:r>
            </a:p>
          </xdr:txBody>
        </xdr:sp>
      </xdr:grpSp>
      <xdr:sp macro="" textlink="">
        <xdr:nvSpPr>
          <xdr:cNvPr id="12" name="Rounded Rectangle 11">
            <a:extLst>
              <a:ext uri="{FF2B5EF4-FFF2-40B4-BE49-F238E27FC236}">
                <a16:creationId xmlns=""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333500" y="2333625"/>
            <a:ext cx="2345531" cy="130969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3" name="Rounded Rectangle 12">
            <a:extLst>
              <a:ext uri="{FF2B5EF4-FFF2-40B4-BE49-F238E27FC236}">
                <a16:creationId xmlns=""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462088" y="4855369"/>
            <a:ext cx="1824038" cy="157161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=""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1095375" y="2262187"/>
            <a:ext cx="285750" cy="273844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IN" sz="1600" b="0">
                <a:solidFill>
                  <a:srgbClr val="FF0000"/>
                </a:solidFill>
              </a:rPr>
              <a:t>b</a:t>
            </a:r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=""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283494" y="4700587"/>
            <a:ext cx="285750" cy="273844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IN" sz="1600" b="1">
                <a:solidFill>
                  <a:srgbClr val="FF0000"/>
                </a:solidFill>
              </a:rPr>
              <a:t>a</a:t>
            </a:r>
          </a:p>
        </xdr:txBody>
      </xdr:sp>
      <xdr:sp macro="" textlink="">
        <xdr:nvSpPr>
          <xdr:cNvPr id="17" name="Rounded Rectangle 16">
            <a:extLst>
              <a:ext uri="{FF2B5EF4-FFF2-40B4-BE49-F238E27FC236}">
                <a16:creationId xmlns=""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5095875" y="2378868"/>
            <a:ext cx="2035969" cy="192881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=""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4843464" y="2331244"/>
            <a:ext cx="285750" cy="273844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IN" sz="1600" b="1">
                <a:solidFill>
                  <a:srgbClr val="FF0000"/>
                </a:solidFill>
              </a:rPr>
              <a:t>a</a:t>
            </a:r>
          </a:p>
        </xdr:txBody>
      </xdr:sp>
      <xdr:sp macro="" textlink="">
        <xdr:nvSpPr>
          <xdr:cNvPr id="18" name="Rounded Rectangle 17">
            <a:extLst>
              <a:ext uri="{FF2B5EF4-FFF2-40B4-BE49-F238E27FC236}">
                <a16:creationId xmlns=""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6119813" y="3019425"/>
            <a:ext cx="1940718" cy="683419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=""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5912645" y="2971801"/>
            <a:ext cx="285750" cy="273844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IN" sz="1600" b="1">
                <a:solidFill>
                  <a:srgbClr val="FF0000"/>
                </a:solidFill>
              </a:rPr>
              <a:t>b</a:t>
            </a:r>
          </a:p>
        </xdr:txBody>
      </xdr:sp>
      <xdr:sp macro="" textlink="">
        <xdr:nvSpPr>
          <xdr:cNvPr id="20" name="Rounded Rectangle 19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4093368" y="4012406"/>
            <a:ext cx="3895726" cy="988219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IN" sz="1100"/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4005263" y="4005264"/>
            <a:ext cx="285750" cy="273844"/>
          </a:xfrm>
          <a:prstGeom prst="ellipse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IN" sz="1600" b="1">
                <a:solidFill>
                  <a:srgbClr val="FF0000"/>
                </a:solidFill>
              </a:rPr>
              <a:t>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2</xdr:row>
          <xdr:rowOff>104775</xdr:rowOff>
        </xdr:from>
        <xdr:to>
          <xdr:col>4</xdr:col>
          <xdr:colOff>504825</xdr:colOff>
          <xdr:row>7</xdr:row>
          <xdr:rowOff>66675</xdr:rowOff>
        </xdr:to>
        <xdr:sp macro="" textlink="">
          <xdr:nvSpPr>
            <xdr:cNvPr id="10243" name="Option 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Population residing in same state since last 1 year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</xdr:row>
          <xdr:rowOff>38100</xdr:rowOff>
        </xdr:from>
        <xdr:to>
          <xdr:col>8</xdr:col>
          <xdr:colOff>314325</xdr:colOff>
          <xdr:row>5</xdr:row>
          <xdr:rowOff>114300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Population residing in same residence but different state since last 1 year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38100</xdr:rowOff>
        </xdr:from>
        <xdr:to>
          <xdr:col>10</xdr:col>
          <xdr:colOff>476250</xdr:colOff>
          <xdr:row>5</xdr:row>
          <xdr:rowOff>142875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Population residing in different state last year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</xdr:row>
          <xdr:rowOff>57150</xdr:rowOff>
        </xdr:from>
        <xdr:to>
          <xdr:col>10</xdr:col>
          <xdr:colOff>571500</xdr:colOff>
          <xdr:row>5</xdr:row>
          <xdr:rowOff>38100</xdr:rowOff>
        </xdr:to>
        <xdr:sp macro="" textlink="">
          <xdr:nvSpPr>
            <xdr:cNvPr id="10250" name="Group Box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Scenario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180975</xdr:rowOff>
        </xdr:from>
        <xdr:to>
          <xdr:col>10</xdr:col>
          <xdr:colOff>390525</xdr:colOff>
          <xdr:row>30</xdr:row>
          <xdr:rowOff>57150</xdr:rowOff>
        </xdr:to>
        <xdr:sp macro="" textlink="">
          <xdr:nvSpPr>
            <xdr:cNvPr id="10251" name="Group Box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28</xdr:row>
          <xdr:rowOff>47625</xdr:rowOff>
        </xdr:from>
        <xdr:to>
          <xdr:col>4</xdr:col>
          <xdr:colOff>200025</xdr:colOff>
          <xdr:row>29</xdr:row>
          <xdr:rowOff>85725</xdr:rowOff>
        </xdr:to>
        <xdr:sp macro="" textlink="">
          <xdr:nvSpPr>
            <xdr:cNvPr id="10252" name="Option Button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2010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28</xdr:row>
          <xdr:rowOff>38100</xdr:rowOff>
        </xdr:from>
        <xdr:to>
          <xdr:col>6</xdr:col>
          <xdr:colOff>523875</xdr:colOff>
          <xdr:row>29</xdr:row>
          <xdr:rowOff>66675</xdr:rowOff>
        </xdr:to>
        <xdr:sp macro="" textlink="">
          <xdr:nvSpPr>
            <xdr:cNvPr id="10253" name="Option Button 13" hidden="1">
              <a:extLst>
                <a:ext uri="{63B3BB69-23CF-44E3-9099-C40C66FF867C}">
                  <a14:compatExt spid="_x0000_s10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2011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276225</xdr:colOff>
          <xdr:row>28</xdr:row>
          <xdr:rowOff>85725</xdr:rowOff>
        </xdr:from>
        <xdr:to>
          <xdr:col>9</xdr:col>
          <xdr:colOff>666750</xdr:colOff>
          <xdr:row>29</xdr:row>
          <xdr:rowOff>104775</xdr:rowOff>
        </xdr:to>
        <xdr:sp macro="" textlink="">
          <xdr:nvSpPr>
            <xdr:cNvPr id="10254" name="Option Button 14" hidden="1">
              <a:extLst>
                <a:ext uri="{63B3BB69-23CF-44E3-9099-C40C66FF867C}">
                  <a14:compatExt spid="_x0000_s10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2012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6458</xdr:colOff>
      <xdr:row>13</xdr:row>
      <xdr:rowOff>32933</xdr:rowOff>
    </xdr:from>
    <xdr:to>
      <xdr:col>19</xdr:col>
      <xdr:colOff>284136</xdr:colOff>
      <xdr:row>23</xdr:row>
      <xdr:rowOff>63930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152400</xdr:rowOff>
    </xdr:from>
    <xdr:to>
      <xdr:col>4</xdr:col>
      <xdr:colOff>340233</xdr:colOff>
      <xdr:row>6</xdr:row>
      <xdr:rowOff>38100</xdr:rowOff>
    </xdr:to>
    <xdr:sp macro="" textlink="">
      <xdr:nvSpPr>
        <xdr:cNvPr id="2" name="Notched Right Arrow 1"/>
        <xdr:cNvSpPr/>
      </xdr:nvSpPr>
      <xdr:spPr>
        <a:xfrm>
          <a:off x="2200275" y="342900"/>
          <a:ext cx="578358" cy="266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4</xdr:row>
          <xdr:rowOff>104775</xdr:rowOff>
        </xdr:from>
        <xdr:to>
          <xdr:col>8</xdr:col>
          <xdr:colOff>142875</xdr:colOff>
          <xdr:row>6</xdr:row>
          <xdr:rowOff>114300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19050</xdr:colOff>
      <xdr:row>27</xdr:row>
      <xdr:rowOff>1</xdr:rowOff>
    </xdr:from>
    <xdr:to>
      <xdr:col>14</xdr:col>
      <xdr:colOff>532357</xdr:colOff>
      <xdr:row>46</xdr:row>
      <xdr:rowOff>23618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</xdr:row>
          <xdr:rowOff>9525</xdr:rowOff>
        </xdr:from>
        <xdr:to>
          <xdr:col>14</xdr:col>
          <xdr:colOff>590550</xdr:colOff>
          <xdr:row>19</xdr:row>
          <xdr:rowOff>123825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Population residing in different residence but same state since last 1 year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14</xdr:row>
          <xdr:rowOff>57150</xdr:rowOff>
        </xdr:from>
        <xdr:to>
          <xdr:col>14</xdr:col>
          <xdr:colOff>581025</xdr:colOff>
          <xdr:row>16</xdr:row>
          <xdr:rowOff>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Population residing in different state last year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21</xdr:row>
          <xdr:rowOff>95250</xdr:rowOff>
        </xdr:from>
        <xdr:to>
          <xdr:col>14</xdr:col>
          <xdr:colOff>590550</xdr:colOff>
          <xdr:row>22</xdr:row>
          <xdr:rowOff>114300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Population residing in same residence since last 1 year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569673</xdr:colOff>
      <xdr:row>27</xdr:row>
      <xdr:rowOff>2310</xdr:rowOff>
    </xdr:from>
    <xdr:to>
      <xdr:col>9</xdr:col>
      <xdr:colOff>0</xdr:colOff>
      <xdr:row>46</xdr:row>
      <xdr:rowOff>14744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208358</xdr:colOff>
      <xdr:row>10</xdr:row>
      <xdr:rowOff>104180</xdr:rowOff>
    </xdr:from>
    <xdr:to>
      <xdr:col>8</xdr:col>
      <xdr:colOff>466128</xdr:colOff>
      <xdr:row>24</xdr:row>
      <xdr:rowOff>29766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eesh wadhawan" refreshedDate="43318.725450578706" createdVersion="4" refreshedVersion="4" minRefreshableVersion="3" recordCount="156">
  <cacheSource type="worksheet">
    <worksheetSource ref="A1:BF157" sheet="RawData"/>
  </cacheSource>
  <cacheFields count="58">
    <cacheField name="Year" numFmtId="0">
      <sharedItems containsSemiMixedTypes="0" containsString="0" containsNumber="1" containsInteger="1" minValue="2010" maxValue="2012" count="3">
        <n v="2010"/>
        <n v="2011"/>
        <n v="2012"/>
      </sharedItems>
    </cacheField>
    <cacheField name="Current residence in --" numFmtId="0">
      <sharedItems count="52">
        <s v="Alabama"/>
        <s v="Alaska"/>
        <s v="Arizona"/>
        <s v="Arkansas"/>
        <s v="California"/>
        <s v="Colorado"/>
        <s v="Connecticut"/>
        <s v="Delaware"/>
        <s v="District of Columbia 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Puerto Rico"/>
      </sharedItems>
    </cacheField>
    <cacheField name="Population 1 year and over" numFmtId="164">
      <sharedItems containsSemiMixedTypes="0" containsString="0" containsNumber="1" containsInteger="1" minValue="556954" maxValue="37572738" count="156">
        <n v="4729509"/>
        <n v="702974"/>
        <n v="6332786"/>
        <n v="2888304"/>
        <n v="36907897"/>
        <n v="4988190"/>
        <n v="3541146"/>
        <n v="889812"/>
        <n v="596747"/>
        <n v="18647600"/>
        <n v="9587237"/>
        <n v="1346274"/>
        <n v="1550967"/>
        <n v="12680126"/>
        <n v="6414862"/>
        <n v="3013053"/>
        <n v="2820894"/>
        <n v="4296639"/>
        <n v="4483529"/>
        <n v="1313902"/>
        <n v="5716785"/>
        <n v="6489250"/>
        <n v="9762127"/>
        <n v="5244256"/>
        <n v="2931228"/>
        <n v="5920858"/>
        <n v="978507"/>
        <n v="1802697"/>
        <n v="2667364"/>
        <n v="1303865"/>
        <n v="8709933"/>
        <n v="2039549"/>
        <n v="19171916"/>
        <n v="9443000"/>
        <n v="665654"/>
        <n v="11405101"/>
        <n v="3716264"/>
        <n v="3794008"/>
        <n v="12577555"/>
        <n v="1042240"/>
        <n v="4577399"/>
        <n v="805616"/>
        <n v="6282706"/>
        <n v="24899075"/>
        <n v="2724064"/>
        <n v="619363"/>
        <n v="7930773"/>
        <n v="6661321"/>
        <n v="1833535"/>
        <n v="5623196"/>
        <n v="556954"/>
        <n v="3676493"/>
        <n v="4745278"/>
        <n v="711962"/>
        <n v="6402301"/>
        <n v="2906632"/>
        <n v="37222678"/>
        <n v="5048443"/>
        <n v="3548667"/>
        <n v="897187"/>
        <n v="611608"/>
        <n v="18863948"/>
        <n v="9699859"/>
        <n v="1357806"/>
        <n v="1559637"/>
        <n v="12718402"/>
        <n v="6437155"/>
        <n v="3027718"/>
        <n v="2833584"/>
        <n v="4316297"/>
        <n v="4518629"/>
        <n v="1315833"/>
        <n v="5759087"/>
        <n v="6515057"/>
        <n v="9766574"/>
        <n v="5277329"/>
        <n v="2943021"/>
        <n v="5937896"/>
        <n v="987076"/>
        <n v="1817126"/>
        <n v="2688336"/>
        <n v="1305678"/>
        <n v="8719952"/>
        <n v="2055293"/>
        <n v="19248685"/>
        <n v="9539412"/>
        <n v="675161"/>
        <n v="11418944"/>
        <n v="3742698"/>
        <n v="3828714"/>
        <n v="12610486"/>
        <n v="1040022"/>
        <n v="4624180"/>
        <n v="814175"/>
        <n v="6333466"/>
        <n v="25327104"/>
        <n v="2769627"/>
        <n v="621354"/>
        <n v="7996552"/>
        <n v="6748474"/>
        <n v="1836614"/>
        <n v="5647213"/>
        <n v="561389"/>
        <n v="3669195"/>
        <n v="4764428"/>
        <n v="721186"/>
        <n v="6468907"/>
        <n v="2912680"/>
        <n v="37572738"/>
        <n v="5123944"/>
        <n v="3555319"/>
        <n v="906576"/>
        <n v="624847"/>
        <n v="19114620"/>
        <n v="9796547"/>
        <n v="1374852"/>
        <n v="1573036"/>
        <n v="12725119"/>
        <n v="6457067"/>
        <n v="3035469"/>
        <n v="2848708"/>
        <n v="4328626"/>
        <n v="4545914"/>
        <n v="1315586"/>
        <n v="5816472"/>
        <n v="6580641"/>
        <n v="9778980"/>
        <n v="5315228"/>
        <n v="2947696"/>
        <n v="5951913"/>
        <n v="995544"/>
        <n v="1829420"/>
        <n v="2725280"/>
        <n v="1309203"/>
        <n v="8772744"/>
        <n v="2060595"/>
        <n v="19352153"/>
        <n v="9640490"/>
        <n v="689838"/>
        <n v="11414635"/>
        <n v="3762311"/>
        <n v="3857465"/>
        <n v="12630082"/>
        <n v="1040527"/>
        <n v="4668886"/>
        <n v="821669"/>
        <n v="6378278"/>
        <n v="25711791"/>
        <n v="2805440"/>
        <n v="620224"/>
        <n v="8085389"/>
        <n v="6815763"/>
        <n v="1837518"/>
        <n v="5660677"/>
        <n v="569734"/>
        <n v="3628402"/>
      </sharedItems>
    </cacheField>
    <cacheField name="Same residence 1 year ago" numFmtId="164">
      <sharedItems containsSemiMixedTypes="0" containsString="0" containsNumber="1" containsInteger="1" minValue="444614" maxValue="31777868" count="156">
        <n v="3987155"/>
        <n v="565031"/>
        <n v="5069002"/>
        <n v="2387806"/>
        <n v="30790221"/>
        <n v="4042039"/>
        <n v="3100742"/>
        <n v="764640"/>
        <n v="474676"/>
        <n v="15554008"/>
        <n v="8015409"/>
        <n v="1140572"/>
        <n v="1279856"/>
        <n v="11009852"/>
        <n v="5431015"/>
        <n v="2553210"/>
        <n v="2341401"/>
        <n v="3638259"/>
        <n v="3826390"/>
        <n v="1136780"/>
        <n v="4917637"/>
        <n v="5583650"/>
        <n v="8310098"/>
        <n v="4480630"/>
        <n v="2510729"/>
        <n v="4968921"/>
        <n v="821709"/>
        <n v="1497138"/>
        <n v="2030410"/>
        <n v="1118359"/>
        <n v="7841470"/>
        <n v="1735950"/>
        <n v="16976205"/>
        <n v="7982017"/>
        <n v="556222"/>
        <n v="9745227"/>
        <n v="3065497"/>
        <n v="3110896"/>
        <n v="11053022"/>
        <n v="900283"/>
        <n v="3870879"/>
        <n v="680993"/>
        <n v="5299496"/>
        <n v="20500156"/>
        <n v="2240636"/>
        <n v="534975"/>
        <n v="6752310"/>
        <n v="5464985"/>
        <n v="1625125"/>
        <n v="4824045"/>
        <n v="444614"/>
        <n v="3392179"/>
        <n v="4024442"/>
        <n v="571857"/>
        <n v="5107496"/>
        <n v="2421746"/>
        <n v="31213310"/>
        <n v="4048042"/>
        <n v="3139496"/>
        <n v="775414"/>
        <n v="489659"/>
        <n v="15742168"/>
        <n v="8095407"/>
        <n v="1160948"/>
        <n v="1284530"/>
        <n v="11076528"/>
        <n v="5478683"/>
        <n v="2573313"/>
        <n v="2372033"/>
        <n v="3686232"/>
        <n v="3865118"/>
        <n v="1120364"/>
        <n v="5008452"/>
        <n v="5658768"/>
        <n v="8340767"/>
        <n v="4505462"/>
        <n v="2534036"/>
        <n v="4963040"/>
        <n v="828254"/>
        <n v="1505191"/>
        <n v="2084668"/>
        <n v="1141236"/>
        <n v="7825661"/>
        <n v="1753413"/>
        <n v="17055260"/>
        <n v="8070238"/>
        <n v="559906"/>
        <n v="9764366"/>
        <n v="3089041"/>
        <n v="3128121"/>
        <n v="11099077"/>
        <n v="903786"/>
        <n v="3899705"/>
        <n v="688436"/>
        <n v="5342978"/>
        <n v="20984855"/>
        <n v="2295961"/>
        <n v="537304"/>
        <n v="6789620"/>
        <n v="5565069"/>
        <n v="1609110"/>
        <n v="4846550"/>
        <n v="462808"/>
        <n v="3403602"/>
        <n v="4054260"/>
        <n v="592551"/>
        <n v="5242674"/>
        <n v="2453347"/>
        <n v="31777868"/>
        <n v="4131357"/>
        <n v="3114940"/>
        <n v="782216"/>
        <n v="500267"/>
        <n v="16032617"/>
        <n v="8231384"/>
        <n v="1164145"/>
        <n v="1296975"/>
        <n v="11009321"/>
        <n v="5493090"/>
        <n v="2585979"/>
        <n v="2361899"/>
        <n v="3676472"/>
        <n v="3912023"/>
        <n v="1132344"/>
        <n v="5068457"/>
        <n v="5752166"/>
        <n v="8330990"/>
        <n v="4536303"/>
        <n v="2529377"/>
        <n v="4965459"/>
        <n v="829489"/>
        <n v="1540361"/>
        <n v="2105070"/>
        <n v="1127376"/>
        <n v="7929570"/>
        <n v="1769341"/>
        <n v="17202134"/>
        <n v="8167830"/>
        <n v="563978"/>
        <n v="9735390"/>
        <n v="3107367"/>
        <n v="3158450"/>
        <n v="11107110"/>
        <n v="899551"/>
        <n v="3929626"/>
        <n v="676014"/>
        <n v="5396833"/>
        <n v="21354247"/>
        <n v="2324019"/>
        <n v="532237"/>
        <n v="6857430"/>
        <n v="5648199"/>
        <n v="1613322"/>
        <n v="4849945"/>
        <n v="459226"/>
        <n v="3366593"/>
      </sharedItems>
    </cacheField>
    <cacheField name="Different residence, same state 1 year ago" numFmtId="164">
      <sharedItems containsSemiMixedTypes="0" containsString="0" containsNumber="1" containsInteger="1" minValue="59032" maxValue="5413287" count="156">
        <n v="620465"/>
        <n v="95878"/>
        <n v="1001991"/>
        <n v="412997"/>
        <n v="5413287"/>
        <n v="725413"/>
        <n v="342904"/>
        <n v="90001"/>
        <n v="63766"/>
        <n v="2459530"/>
        <n v="1278548"/>
        <n v="134315"/>
        <n v="209272"/>
        <n v="1404525"/>
        <n v="833086"/>
        <n v="375650"/>
        <n v="372161"/>
        <n v="519887"/>
        <n v="547291"/>
        <n v="146735"/>
        <n v="588879"/>
        <n v="706624"/>
        <n v="1291901"/>
        <n v="647946"/>
        <n v="340266"/>
        <n v="786726"/>
        <n v="117752"/>
        <n v="247005"/>
        <n v="517261"/>
        <n v="141213"/>
        <n v="684482"/>
        <n v="220663"/>
        <n v="1779540"/>
        <n v="1141001"/>
        <n v="75720"/>
        <n v="1453401"/>
        <n v="528824"/>
        <n v="545841"/>
        <n v="1239199"/>
        <n v="99603"/>
        <n v="537961"/>
        <n v="96805"/>
        <n v="801355"/>
        <n v="3740344"/>
        <n v="388410"/>
        <n v="59032"/>
        <n v="870491"/>
        <n v="946923"/>
        <n v="166168"/>
        <n v="691592"/>
        <n v="82255"/>
        <n v="247593"/>
        <n v="588293"/>
        <n v="100280"/>
        <n v="1028366"/>
        <n v="405831"/>
        <n v="5271168"/>
        <n v="763233"/>
        <n v="316883"/>
        <n v="83156"/>
        <n v="66519"/>
        <n v="2454255"/>
        <n v="1289450"/>
        <n v="122727"/>
        <n v="208434"/>
        <n v="1353853"/>
        <n v="809158"/>
        <n v="370554"/>
        <n v="362782"/>
        <n v="505741"/>
        <n v="538691"/>
        <n v="157102"/>
        <n v="553895"/>
        <n v="656441"/>
        <n v="1242917"/>
        <n v="646176"/>
        <n v="332934"/>
        <n v="801046"/>
        <n v="122210"/>
        <n v="253269"/>
        <n v="480317"/>
        <n v="122129"/>
        <n v="693380"/>
        <n v="228218"/>
        <n v="1756105"/>
        <n v="1160510"/>
        <n v="79837"/>
        <n v="1425709"/>
        <n v="528498"/>
        <n v="549332"/>
        <n v="1224564"/>
        <n v="101689"/>
        <n v="546666"/>
        <n v="94655"/>
        <n v="794556"/>
        <n v="3648260"/>
        <n v="373984"/>
        <n v="60719"/>
        <n v="889751"/>
        <n v="919925"/>
        <n v="172262"/>
        <n v="675623"/>
        <n v="66648"/>
        <n v="238263"/>
        <n v="590326"/>
        <n v="90613"/>
        <n v="953789"/>
        <n v="373046"/>
        <n v="5046618"/>
        <n v="751921"/>
        <n v="334918"/>
        <n v="86003"/>
        <n v="61992"/>
        <n v="2380288"/>
        <n v="1236302"/>
        <n v="134827"/>
        <n v="210151"/>
        <n v="1441191"/>
        <n v="805228"/>
        <n v="362938"/>
        <n v="381695"/>
        <n v="521511"/>
        <n v="528406"/>
        <n v="151438"/>
        <n v="549973"/>
        <n v="626380"/>
        <n v="1268105"/>
        <n v="653012"/>
        <n v="339807"/>
        <n v="801093"/>
        <n v="126463"/>
        <n v="237937"/>
        <n v="481496"/>
        <n v="125118"/>
        <n v="655465"/>
        <n v="226243"/>
        <n v="1723117"/>
        <n v="1149080"/>
        <n v="84294"/>
        <n v="1440815"/>
        <n v="531347"/>
        <n v="560673"/>
        <n v="1252378"/>
        <n v="101165"/>
        <n v="564350"/>
        <n v="115606"/>
        <n v="783077"/>
        <n v="3656070"/>
        <n v="373980"/>
        <n v="61242"/>
        <n v="915242"/>
        <n v="904695"/>
        <n v="174112"/>
        <n v="693737"/>
        <n v="77324"/>
        <n v="238042"/>
      </sharedItems>
    </cacheField>
    <cacheField name="Different residence, same state 1 year ago2" numFmtId="164">
      <sharedItems containsMixedTypes="1" containsNumber="1" containsInteger="1" minValue="0" maxValue="18799" count="147">
        <s v="N/A"/>
        <n v="477"/>
        <n v="416"/>
        <n v="1405"/>
        <n v="3364"/>
        <n v="954"/>
        <n v="896"/>
        <n v="128"/>
        <n v="360"/>
        <n v="15830"/>
        <n v="13840"/>
        <n v="749"/>
        <n v="376"/>
        <n v="1397"/>
        <n v="1502"/>
        <n v="330"/>
        <n v="44"/>
        <n v="2161"/>
        <n v="5740"/>
        <n v="402"/>
        <n v="1641"/>
        <n v="583"/>
        <n v="2403"/>
        <n v="266"/>
        <n v="8306"/>
        <n v="819"/>
        <n v="212"/>
        <n v="232"/>
        <n v="150"/>
        <n v="152"/>
        <n v="616"/>
        <n v="751"/>
        <n v="1310"/>
        <n v="3044"/>
        <n v="109"/>
        <n v="1289"/>
        <n v="1612"/>
        <n v="400"/>
        <n v="369"/>
        <n v="136"/>
        <n v="1741"/>
        <n v="325"/>
        <n v="8897"/>
        <n v="8636"/>
        <n v="93"/>
        <n v="0"/>
        <n v="2671"/>
        <n v="1322"/>
        <n v="41"/>
        <n v="552"/>
        <n v="172"/>
        <n v="629"/>
        <n v="833"/>
        <n v="691"/>
        <n v="2087"/>
        <n v="2340"/>
        <n v="101"/>
        <n v="81"/>
        <n v="13"/>
        <n v="12635"/>
        <n v="18799"/>
        <n v="1268"/>
        <n v="263"/>
        <n v="2823"/>
        <n v="1562"/>
        <n v="207"/>
        <n v="434"/>
        <n v="925"/>
        <n v="3065"/>
        <n v="634"/>
        <n v="228"/>
        <n v="1201"/>
        <n v="3527"/>
        <n v="123"/>
        <n v="8922"/>
        <n v="1395"/>
        <n v="449"/>
        <n v="169"/>
        <n v="280"/>
        <n v="193"/>
        <n v="189"/>
        <n v="410"/>
        <n v="1812"/>
        <n v="5420"/>
        <n v="97"/>
        <n v="1567"/>
        <n v="591"/>
        <n v="758"/>
        <n v="1332"/>
        <n v="2999"/>
        <n v="9326"/>
        <n v="8747"/>
        <n v="486"/>
        <n v="4930"/>
        <n v="1821"/>
        <n v="221"/>
        <n v="708"/>
        <n v="51"/>
        <n v="35"/>
        <n v="1097"/>
        <n v="1331"/>
        <n v="374"/>
        <n v="2509"/>
        <n v="3108"/>
        <n v="46"/>
        <n v="119"/>
        <n v="79"/>
        <n v="18599"/>
        <n v="13864"/>
        <n v="608"/>
        <n v="575"/>
        <n v="883"/>
        <n v="1625"/>
        <n v="503"/>
        <n v="853"/>
        <n v="4137"/>
        <n v="2329"/>
        <n v="129"/>
        <n v="1261"/>
        <n v="636"/>
        <n v="2341"/>
        <n v="1299"/>
        <n v="5141"/>
        <n v="1333"/>
        <n v="31"/>
        <n v="245"/>
        <n v="761"/>
        <n v="779"/>
        <n v="787"/>
        <n v="1364"/>
        <n v="4329"/>
        <n v="83"/>
        <n v="3705"/>
        <n v="1030"/>
        <n v="373"/>
        <n v="1926"/>
        <n v="20"/>
        <n v="1665"/>
        <n v="12116"/>
        <n v="9993"/>
        <n v="126"/>
        <n v="16"/>
        <n v="2515"/>
        <n v="1507"/>
        <n v="323"/>
        <n v="260"/>
        <n v="8"/>
      </sharedItems>
    </cacheField>
    <cacheField name="Different residence, same state 1 year ago3" numFmtId="164">
      <sharedItems containsMixedTypes="1" containsNumber="1" containsInteger="1" minValue="0" maxValue="11613"/>
    </cacheField>
    <cacheField name="Different residence, same state 1 year ago4" numFmtId="164">
      <sharedItems containsMixedTypes="1" containsNumber="1" containsInteger="1" minValue="0" maxValue="38916"/>
    </cacheField>
    <cacheField name="Different residence, same state 1 year ago5" numFmtId="164">
      <sharedItems containsMixedTypes="1" containsNumber="1" containsInteger="1" minValue="0" maxValue="16461" count="132">
        <n v="1481"/>
        <n v="47"/>
        <n v="689"/>
        <s v="N/A"/>
        <n v="4172"/>
        <n v="1034"/>
        <n v="334"/>
        <n v="0"/>
        <n v="155"/>
        <n v="3611"/>
        <n v="599"/>
        <n v="45"/>
        <n v="1194"/>
        <n v="1548"/>
        <n v="247"/>
        <n v="1596"/>
        <n v="558"/>
        <n v="2382"/>
        <n v="67"/>
        <n v="273"/>
        <n v="206"/>
        <n v="636"/>
        <n v="279"/>
        <n v="4941"/>
        <n v="4381"/>
        <n v="672"/>
        <n v="674"/>
        <n v="530"/>
        <n v="258"/>
        <n v="77"/>
        <n v="362"/>
        <n v="550"/>
        <n v="168"/>
        <n v="434"/>
        <n v="5873"/>
        <n v="246"/>
        <n v="807"/>
        <n v="365"/>
        <n v="61"/>
        <n v="4736"/>
        <n v="15251"/>
        <n v="316"/>
        <n v="1233"/>
        <n v="658"/>
        <n v="518"/>
        <n v="1642"/>
        <n v="190"/>
        <n v="1066"/>
        <n v="2648"/>
        <n v="1615"/>
        <n v="84"/>
        <n v="81"/>
        <n v="3025"/>
        <n v="2112"/>
        <n v="242"/>
        <n v="224"/>
        <n v="3185"/>
        <n v="2016"/>
        <n v="433"/>
        <n v="998"/>
        <n v="1058"/>
        <n v="2774"/>
        <n v="38"/>
        <n v="423"/>
        <n v="167"/>
        <n v="2054"/>
        <n v="951"/>
        <n v="2315"/>
        <n v="6168"/>
        <n v="49"/>
        <n v="161"/>
        <n v="310"/>
        <n v="22"/>
        <n v="57"/>
        <n v="682"/>
        <n v="1041"/>
        <n v="327"/>
        <n v="249"/>
        <n v="1952"/>
        <n v="6894"/>
        <n v="988"/>
        <n v="582"/>
        <n v="1333"/>
        <n v="659"/>
        <n v="7393"/>
        <n v="16461"/>
        <n v="422"/>
        <n v="645"/>
        <n v="756"/>
        <n v="225"/>
        <n v="335"/>
        <n v="174"/>
        <n v="660"/>
        <n v="196"/>
        <n v="1214"/>
        <n v="3472"/>
        <n v="1043"/>
        <n v="200"/>
        <n v="35"/>
        <n v="3321"/>
        <n v="24"/>
        <n v="291"/>
        <n v="1587"/>
        <n v="564"/>
        <n v="451"/>
        <n v="2158"/>
        <n v="3645"/>
        <n v="136"/>
        <n v="394"/>
        <n v="906"/>
        <n v="375"/>
        <n v="2680"/>
        <n v="9434"/>
        <n v="63"/>
        <n v="363"/>
        <n v="353"/>
        <n v="410"/>
        <n v="861"/>
        <n v="884"/>
        <n v="5777"/>
        <n v="165"/>
        <n v="573"/>
        <n v="839"/>
        <n v="227"/>
        <n v="3306"/>
        <n v="13781"/>
        <n v="361"/>
        <n v="445"/>
        <n v="1413"/>
        <n v="253"/>
        <n v="244"/>
        <n v="93"/>
      </sharedItems>
    </cacheField>
    <cacheField name="Different residence, same state 1 year ago6" numFmtId="164">
      <sharedItems containsMixedTypes="1" containsNumber="1" containsInteger="1" minValue="207" maxValue="68959" count="154">
        <n v="3827"/>
        <n v="3906"/>
        <n v="47164"/>
        <n v="4457"/>
        <s v="N/A"/>
        <n v="26089"/>
        <n v="4479"/>
        <n v="353"/>
        <n v="4205"/>
        <n v="22130"/>
        <n v="8909"/>
        <n v="12677"/>
        <n v="8932"/>
        <n v="16205"/>
        <n v="8959"/>
        <n v="2847"/>
        <n v="6125"/>
        <n v="3779"/>
        <n v="5751"/>
        <n v="1066"/>
        <n v="8206"/>
        <n v="14971"/>
        <n v="6726"/>
        <n v="6233"/>
        <n v="3000"/>
        <n v="9840"/>
        <n v="5756"/>
        <n v="4430"/>
        <n v="35472"/>
        <n v="1692"/>
        <n v="8777"/>
        <n v="6547"/>
        <n v="25177"/>
        <n v="16699"/>
        <n v="1411"/>
        <n v="8997"/>
        <n v="9429"/>
        <n v="34190"/>
        <n v="12077"/>
        <n v="1697"/>
        <n v="4691"/>
        <n v="1338"/>
        <n v="8019"/>
        <n v="68959"/>
        <n v="12187"/>
        <n v="1001"/>
        <n v="17088"/>
        <n v="39468"/>
        <n v="760"/>
        <n v="4506"/>
        <n v="2784"/>
        <n v="1177"/>
        <n v="3389"/>
        <n v="3098"/>
        <n v="49635"/>
        <n v="4077"/>
        <n v="23234"/>
        <n v="3699"/>
        <n v="699"/>
        <n v="3797"/>
        <n v="22420"/>
        <n v="14949"/>
        <n v="10173"/>
        <n v="9021"/>
        <n v="13930"/>
        <n v="7649"/>
        <n v="3297"/>
        <n v="4743"/>
        <n v="2130"/>
        <n v="3957"/>
        <n v="829"/>
        <n v="8595"/>
        <n v="11556"/>
        <n v="7793"/>
        <n v="6638"/>
        <n v="4723"/>
        <n v="8386"/>
        <n v="3033"/>
        <n v="5124"/>
        <n v="40114"/>
        <n v="547"/>
        <n v="5986"/>
        <n v="7066"/>
        <n v="25761"/>
        <n v="15373"/>
        <n v="1356"/>
        <n v="9032"/>
        <n v="8233"/>
        <n v="34214"/>
        <n v="10672"/>
        <n v="1949"/>
        <n v="6592"/>
        <n v="1286"/>
        <n v="7130"/>
        <n v="58992"/>
        <n v="18237"/>
        <n v="819"/>
        <n v="19371"/>
        <n v="38421"/>
        <n v="1442"/>
        <n v="6637"/>
        <n v="2539"/>
        <n v="207"/>
        <n v="3077"/>
        <n v="3494"/>
        <n v="44889"/>
        <n v="3525"/>
        <n v="22152"/>
        <n v="3161"/>
        <n v="2221"/>
        <n v="4999"/>
        <n v="20386"/>
        <n v="14174"/>
        <n v="9756"/>
        <n v="10280"/>
        <n v="14940"/>
        <n v="6033"/>
        <n v="3268"/>
        <n v="5411"/>
        <n v="3415"/>
        <n v="5139"/>
        <n v="1610"/>
        <n v="8614"/>
        <n v="12770"/>
        <n v="8085"/>
        <n v="8086"/>
        <n v="4371"/>
        <n v="10717"/>
        <n v="5428"/>
        <n v="3438"/>
        <n v="49978"/>
        <n v="1514"/>
        <n v="4330"/>
        <n v="4536"/>
        <n v="24623"/>
        <n v="13883"/>
        <n v="999"/>
        <n v="8995"/>
        <n v="8950"/>
        <n v="31862"/>
        <n v="7772"/>
        <n v="2146"/>
        <n v="5979"/>
        <n v="1494"/>
        <n v="8396"/>
        <n v="62702"/>
        <n v="15286"/>
        <n v="1112"/>
        <n v="14780"/>
        <n v="45597"/>
        <n v="1231"/>
        <n v="5347"/>
        <n v="2035"/>
        <n v="519"/>
      </sharedItems>
    </cacheField>
    <cacheField name="Different residence, same state 1 year ago7" numFmtId="164">
      <sharedItems containsMixedTypes="1" containsNumber="1" containsInteger="1" minValue="0" maxValue="21245" count="149">
        <n v="1278"/>
        <n v="1930"/>
        <n v="7687"/>
        <n v="2535"/>
        <n v="15662"/>
        <s v="N/A"/>
        <n v="547"/>
        <n v="178"/>
        <n v="656"/>
        <n v="6428"/>
        <n v="3224"/>
        <n v="1073"/>
        <n v="1372"/>
        <n v="3850"/>
        <n v="1362"/>
        <n v="2554"/>
        <n v="6022"/>
        <n v="329"/>
        <n v="1215"/>
        <n v="478"/>
        <n v="2501"/>
        <n v="1051"/>
        <n v="2031"/>
        <n v="2521"/>
        <n v="1167"/>
        <n v="1903"/>
        <n v="2185"/>
        <n v="4182"/>
        <n v="2935"/>
        <n v="240"/>
        <n v="807"/>
        <n v="2852"/>
        <n v="3135"/>
        <n v="1842"/>
        <n v="873"/>
        <n v="2859"/>
        <n v="3184"/>
        <n v="2050"/>
        <n v="3657"/>
        <n v="59"/>
        <n v="1867"/>
        <n v="1858"/>
        <n v="16361"/>
        <n v="3987"/>
        <n v="326"/>
        <n v="3229"/>
        <n v="4883"/>
        <n v="608"/>
        <n v="1890"/>
        <n v="4390"/>
        <n v="388"/>
        <n v="348"/>
        <n v="1583"/>
        <n v="10189"/>
        <n v="746"/>
        <n v="21245"/>
        <n v="1502"/>
        <n v="169"/>
        <n v="452"/>
        <n v="9383"/>
        <n v="2325"/>
        <n v="950"/>
        <n v="1813"/>
        <n v="3271"/>
        <n v="2891"/>
        <n v="5030"/>
        <n v="221"/>
        <n v="1202"/>
        <n v="290"/>
        <n v="1796"/>
        <n v="1388"/>
        <n v="3425"/>
        <n v="2662"/>
        <n v="484"/>
        <n v="3144"/>
        <n v="2856"/>
        <n v="3245"/>
        <n v="2714"/>
        <n v="403"/>
        <n v="2203"/>
        <n v="5525"/>
        <n v="3724"/>
        <n v="3919"/>
        <n v="1229"/>
        <n v="2690"/>
        <n v="3273"/>
        <n v="2110"/>
        <n v="2491"/>
        <n v="301"/>
        <n v="1000"/>
        <n v="1021"/>
        <n v="19126"/>
        <n v="3986"/>
        <n v="529"/>
        <n v="4908"/>
        <n v="3938"/>
        <n v="124"/>
        <n v="2592"/>
        <n v="6905"/>
        <n v="0"/>
        <n v="1386"/>
        <n v="556"/>
        <n v="13790"/>
        <n v="603"/>
        <n v="15150"/>
        <n v="367"/>
        <n v="677"/>
        <n v="8766"/>
        <n v="4710"/>
        <n v="1216"/>
        <n v="1186"/>
        <n v="3036"/>
        <n v="1225"/>
        <n v="3252"/>
        <n v="3746"/>
        <n v="712"/>
        <n v="1433"/>
        <n v="314"/>
        <n v="1071"/>
        <n v="980"/>
        <n v="2363"/>
        <n v="3565"/>
        <n v="799"/>
        <n v="3798"/>
        <n v="2135"/>
        <n v="2023"/>
        <n v="6402"/>
        <n v="572"/>
        <n v="380"/>
        <n v="4780"/>
        <n v="3596"/>
        <n v="4790"/>
        <n v="546"/>
        <n v="3180"/>
        <n v="4717"/>
        <n v="4472"/>
        <n v="2574"/>
        <n v="332"/>
        <n v="1915"/>
        <n v="1744"/>
        <n v="2473"/>
        <n v="16616"/>
        <n v="5350"/>
        <n v="382"/>
        <n v="5352"/>
        <n v="5195"/>
        <n v="104"/>
        <n v="1600"/>
        <n v="5599"/>
      </sharedItems>
    </cacheField>
    <cacheField name="Different residence, same state 1 year ago8" numFmtId="164">
      <sharedItems containsMixedTypes="1" containsNumber="1" containsInteger="1" minValue="0" maxValue="15338" count="140">
        <n v="454"/>
        <n v="0"/>
        <n v="479"/>
        <n v="451"/>
        <n v="4631"/>
        <n v="459"/>
        <s v="N/A"/>
        <n v="714"/>
        <n v="926"/>
        <n v="11183"/>
        <n v="2619"/>
        <n v="307"/>
        <n v="2264"/>
        <n v="544"/>
        <n v="114"/>
        <n v="85"/>
        <n v="698"/>
        <n v="89"/>
        <n v="1361"/>
        <n v="1603"/>
        <n v="13270"/>
        <n v="277"/>
        <n v="211"/>
        <n v="71"/>
        <n v="243"/>
        <n v="128"/>
        <n v="361"/>
        <n v="648"/>
        <n v="3134"/>
        <n v="2503"/>
        <n v="25"/>
        <n v="15338"/>
        <n v="3752"/>
        <n v="30"/>
        <n v="1307"/>
        <n v="68"/>
        <n v="270"/>
        <n v="4007"/>
        <n v="4090"/>
        <n v="3998"/>
        <n v="765"/>
        <n v="924"/>
        <n v="119"/>
        <n v="1287"/>
        <n v="2468"/>
        <n v="642"/>
        <n v="84"/>
        <n v="359"/>
        <n v="899"/>
        <n v="2921"/>
        <n v="138"/>
        <n v="1875"/>
        <n v="519"/>
        <n v="3073"/>
        <n v="1567"/>
        <n v="66"/>
        <n v="981"/>
        <n v="11704"/>
        <n v="709"/>
        <n v="731"/>
        <n v="1819"/>
        <n v="1227"/>
        <n v="424"/>
        <n v="412"/>
        <n v="176"/>
        <n v="358"/>
        <n v="2481"/>
        <n v="1608"/>
        <n v="9445"/>
        <n v="1656"/>
        <n v="74"/>
        <n v="54"/>
        <n v="1516"/>
        <n v="58"/>
        <n v="381"/>
        <n v="189"/>
        <n v="1617"/>
        <n v="1924"/>
        <n v="15123"/>
        <n v="1975"/>
        <n v="1189"/>
        <n v="97"/>
        <n v="949"/>
        <n v="4150"/>
        <n v="2613"/>
        <n v="1752"/>
        <n v="150"/>
        <n v="2927"/>
        <n v="562"/>
        <n v="2105"/>
        <n v="5376"/>
        <n v="1026"/>
        <n v="594"/>
        <n v="993"/>
        <n v="11"/>
        <n v="1849"/>
        <n v="284"/>
        <n v="417"/>
        <n v="185"/>
        <n v="6764"/>
        <n v="1317"/>
        <n v="1489"/>
        <n v="618"/>
        <n v="8975"/>
        <n v="1829"/>
        <n v="191"/>
        <n v="44"/>
        <n v="955"/>
        <n v="823"/>
        <n v="112"/>
        <n v="210"/>
        <n v="246"/>
        <n v="164"/>
        <n v="1468"/>
        <n v="881"/>
        <n v="10525"/>
        <n v="798"/>
        <n v="696"/>
        <n v="106"/>
        <n v="410"/>
        <n v="143"/>
        <n v="1345"/>
        <n v="3466"/>
        <n v="280"/>
        <n v="14595"/>
        <n v="4914"/>
        <n v="65"/>
        <n v="1355"/>
        <n v="3311"/>
        <n v="4170"/>
        <n v="1590"/>
        <n v="2"/>
        <n v="936"/>
        <n v="2769"/>
        <n v="142"/>
        <n v="1626"/>
        <n v="2725"/>
        <n v="2901"/>
        <n v="657"/>
        <n v="370"/>
      </sharedItems>
    </cacheField>
    <cacheField name="Different residence, same state 1 year ago9" numFmtId="164">
      <sharedItems containsMixedTypes="1" containsNumber="1" containsInteger="1" minValue="0" maxValue="8340" count="98">
        <n v="811"/>
        <n v="0"/>
        <n v="738"/>
        <n v="643"/>
        <n v="486"/>
        <n v="149"/>
        <s v="N/A"/>
        <n v="3099"/>
        <n v="837"/>
        <n v="56"/>
        <n v="238"/>
        <n v="38"/>
        <n v="174"/>
        <n v="8340"/>
        <n v="131"/>
        <n v="167"/>
        <n v="176"/>
        <n v="314"/>
        <n v="71"/>
        <n v="177"/>
        <n v="1543"/>
        <n v="391"/>
        <n v="2603"/>
        <n v="479"/>
        <n v="15"/>
        <n v="109"/>
        <n v="4608"/>
        <n v="249"/>
        <n v="248"/>
        <n v="704"/>
        <n v="87"/>
        <n v="1265"/>
        <n v="202"/>
        <n v="556"/>
        <n v="351"/>
        <n v="232"/>
        <n v="11"/>
        <n v="79"/>
        <n v="1302"/>
        <n v="501"/>
        <n v="62"/>
        <n v="128"/>
        <n v="1264"/>
        <n v="619"/>
        <n v="784"/>
        <n v="277"/>
        <n v="74"/>
        <n v="6652"/>
        <n v="399"/>
        <n v="86"/>
        <n v="365"/>
        <n v="184"/>
        <n v="20"/>
        <n v="2100"/>
        <n v="1124"/>
        <n v="954"/>
        <n v="84"/>
        <n v="263"/>
        <n v="66"/>
        <n v="251"/>
        <n v="5177"/>
        <n v="841"/>
        <n v="155"/>
        <n v="884"/>
        <n v="107"/>
        <n v="961"/>
        <n v="89"/>
        <n v="219"/>
        <n v="13"/>
        <n v="42"/>
        <n v="246"/>
        <n v="474"/>
        <n v="70"/>
        <n v="22"/>
        <n v="78"/>
        <n v="1099"/>
        <n v="226"/>
        <n v="278"/>
        <n v="120"/>
        <n v="234"/>
        <n v="639"/>
        <n v="706"/>
        <n v="4100"/>
        <n v="506"/>
        <n v="114"/>
        <n v="373"/>
        <n v="1921"/>
        <n v="100"/>
        <n v="477"/>
        <n v="2180"/>
        <n v="1079"/>
        <n v="380"/>
        <n v="4814"/>
        <n v="697"/>
        <n v="181"/>
        <n v="2279"/>
        <n v="674"/>
        <n v="296"/>
      </sharedItems>
    </cacheField>
    <cacheField name="Different residence, same state 1 year ago10" numFmtId="164">
      <sharedItems containsMixedTypes="1" containsNumber="1" containsInteger="1" minValue="0" maxValue="23202" count="123">
        <n v="211"/>
        <n v="14"/>
        <n v="0"/>
        <n v="154"/>
        <n v="3683"/>
        <n v="479"/>
        <n v="331"/>
        <n v="432"/>
        <s v="N/A"/>
        <n v="1110"/>
        <n v="1708"/>
        <n v="144"/>
        <n v="1047"/>
        <n v="181"/>
        <n v="53"/>
        <n v="147"/>
        <n v="264"/>
        <n v="55"/>
        <n v="23202"/>
        <n v="1539"/>
        <n v="471"/>
        <n v="306"/>
        <n v="478"/>
        <n v="298"/>
        <n v="431"/>
        <n v="56"/>
        <n v="1983"/>
        <n v="1691"/>
        <n v="175"/>
        <n v="972"/>
        <n v="217"/>
        <n v="1621"/>
        <n v="146"/>
        <n v="38"/>
        <n v="394"/>
        <n v="460"/>
        <n v="138"/>
        <n v="9"/>
        <n v="10593"/>
        <n v="243"/>
        <n v="480"/>
        <n v="98"/>
        <n v="399"/>
        <n v="140"/>
        <n v="389"/>
        <n v="3240"/>
        <n v="607"/>
        <n v="891"/>
        <n v="364"/>
        <n v="222"/>
        <n v="1440"/>
        <n v="128"/>
        <n v="201"/>
        <n v="195"/>
        <n v="239"/>
        <n v="18492"/>
        <n v="676"/>
        <n v="256"/>
        <n v="367"/>
        <n v="415"/>
        <n v="215"/>
        <n v="29"/>
        <n v="983"/>
        <n v="68"/>
        <n v="781"/>
        <n v="212"/>
        <n v="3702"/>
        <n v="1135"/>
        <n v="587"/>
        <n v="191"/>
        <n v="349"/>
        <n v="1401"/>
        <n v="589"/>
        <n v="307"/>
        <n v="2276"/>
        <n v="132"/>
        <n v="27"/>
        <n v="6854"/>
        <n v="358"/>
        <n v="300"/>
        <n v="123"/>
        <n v="162"/>
        <n v="356"/>
        <n v="36"/>
        <n v="205"/>
        <n v="3199"/>
        <n v="488"/>
        <n v="288"/>
        <n v="11"/>
        <n v="780"/>
        <n v="1352"/>
        <n v="230"/>
        <n v="116"/>
        <n v="1066"/>
        <n v="1045"/>
        <n v="151"/>
        <n v="456"/>
        <n v="254"/>
        <n v="596"/>
        <n v="32"/>
        <n v="21213"/>
        <n v="379"/>
        <n v="274"/>
        <n v="310"/>
        <n v="97"/>
        <n v="468"/>
        <n v="101"/>
        <n v="840"/>
        <n v="25"/>
        <n v="3936"/>
        <n v="1801"/>
        <n v="70"/>
        <n v="985"/>
        <n v="696"/>
        <n v="2921"/>
        <n v="313"/>
        <n v="435"/>
        <n v="180"/>
        <n v="1189"/>
        <n v="10964"/>
        <n v="773"/>
        <n v="294"/>
        <n v="15"/>
      </sharedItems>
    </cacheField>
    <cacheField name="Different residence, same state 1 year ago11" numFmtId="164">
      <sharedItems containsMixedTypes="1" containsNumber="1" containsInteger="1" minValue="101" maxValue="49901" count="154">
        <n v="15062"/>
        <n v="2315"/>
        <n v="7712"/>
        <n v="3578"/>
        <n v="20362"/>
        <n v="8849"/>
        <n v="9207"/>
        <n v="2362"/>
        <n v="1100"/>
        <s v="N/A"/>
        <n v="49901"/>
        <n v="4599"/>
        <n v="612"/>
        <n v="8051"/>
        <n v="5496"/>
        <n v="1364"/>
        <n v="2863"/>
        <n v="10119"/>
        <n v="9394"/>
        <n v="3025"/>
        <n v="6564"/>
        <n v="11118"/>
        <n v="11646"/>
        <n v="2575"/>
        <n v="4814"/>
        <n v="8317"/>
        <n v="1373"/>
        <n v="1775"/>
        <n v="3579"/>
        <n v="1659"/>
        <n v="9841"/>
        <n v="3259"/>
        <n v="30553"/>
        <n v="28983"/>
        <n v="492"/>
        <n v="16495"/>
        <n v="5438"/>
        <n v="2273"/>
        <n v="18212"/>
        <n v="1336"/>
        <n v="16060"/>
        <n v="251"/>
        <n v="14168"/>
        <n v="26668"/>
        <n v="2097"/>
        <n v="2063"/>
        <n v="18165"/>
        <n v="5378"/>
        <n v="1842"/>
        <n v="4492"/>
        <n v="396"/>
        <n v="11262"/>
        <n v="20063"/>
        <n v="1188"/>
        <n v="3732"/>
        <n v="3067"/>
        <n v="22094"/>
        <n v="8075"/>
        <n v="4771"/>
        <n v="810"/>
        <n v="1254"/>
        <n v="42666"/>
        <n v="3160"/>
        <n v="1733"/>
        <n v="17548"/>
        <n v="8595"/>
        <n v="707"/>
        <n v="1581"/>
        <n v="7400"/>
        <n v="5193"/>
        <n v="4304"/>
        <n v="7825"/>
        <n v="11396"/>
        <n v="17712"/>
        <n v="2820"/>
        <n v="6152"/>
        <n v="4513"/>
        <n v="291"/>
        <n v="1105"/>
        <n v="2923"/>
        <n v="1970"/>
        <n v="12907"/>
        <n v="2806"/>
        <n v="29344"/>
        <n v="28044"/>
        <n v="459"/>
        <n v="16492"/>
        <n v="6056"/>
        <n v="3384"/>
        <n v="19299"/>
        <n v="2230"/>
        <n v="15476"/>
        <n v="101"/>
        <n v="15491"/>
        <n v="35777"/>
        <n v="1643"/>
        <n v="366"/>
        <n v="17773"/>
        <n v="6094"/>
        <n v="2949"/>
        <n v="4338"/>
        <n v="1525"/>
        <n v="6614"/>
        <n v="11244"/>
        <n v="1991"/>
        <n v="5553"/>
        <n v="2682"/>
        <n v="21004"/>
        <n v="8615"/>
        <n v="6578"/>
        <n v="715"/>
        <n v="1705"/>
        <n v="42870"/>
        <n v="2780"/>
        <n v="2014"/>
        <n v="12687"/>
        <n v="11472"/>
        <n v="4335"/>
        <n v="3118"/>
        <n v="9232"/>
        <n v="6534"/>
        <n v="2926"/>
        <n v="9610"/>
        <n v="12890"/>
        <n v="13146"/>
        <n v="2372"/>
        <n v="4676"/>
        <n v="8374"/>
        <n v="1875"/>
        <n v="1368"/>
        <n v="3381"/>
        <n v="2746"/>
        <n v="10649"/>
        <n v="4707"/>
        <n v="27392"/>
        <n v="26365"/>
        <n v="950"/>
        <n v="16366"/>
        <n v="5011"/>
        <n v="1660"/>
        <n v="14631"/>
        <n v="2752"/>
        <n v="11552"/>
        <n v="970"/>
        <n v="15641"/>
        <n v="31259"/>
        <n v="2428"/>
        <n v="966"/>
        <n v="19574"/>
        <n v="9370"/>
        <n v="1919"/>
        <n v="4937"/>
        <n v="733"/>
        <n v="4192"/>
      </sharedItems>
    </cacheField>
    <cacheField name="Different residence, same state 1 year ago12" numFmtId="164">
      <sharedItems containsMixedTypes="1" containsNumber="1" containsInteger="1" minValue="0" maxValue="42754" count="152">
        <n v="21644"/>
        <n v="1251"/>
        <n v="4261"/>
        <n v="3921"/>
        <n v="8820"/>
        <n v="6445"/>
        <n v="748"/>
        <n v="585"/>
        <n v="1597"/>
        <n v="35615"/>
        <s v="N/A"/>
        <n v="2013"/>
        <n v="313"/>
        <n v="6781"/>
        <n v="1623"/>
        <n v="973"/>
        <n v="1916"/>
        <n v="6397"/>
        <n v="5766"/>
        <n v="844"/>
        <n v="3454"/>
        <n v="1409"/>
        <n v="3913"/>
        <n v="1776"/>
        <n v="4014"/>
        <n v="2492"/>
        <n v="46"/>
        <n v="1202"/>
        <n v="1187"/>
        <n v="0"/>
        <n v="4588"/>
        <n v="1977"/>
        <n v="7676"/>
        <n v="15943"/>
        <n v="799"/>
        <n v="9502"/>
        <n v="3159"/>
        <n v="688"/>
        <n v="4644"/>
        <n v="382"/>
        <n v="17486"/>
        <n v="24"/>
        <n v="11065"/>
        <n v="16671"/>
        <n v="966"/>
        <n v="496"/>
        <n v="11927"/>
        <n v="3107"/>
        <n v="485"/>
        <n v="1656"/>
        <n v="745"/>
        <n v="207"/>
        <n v="19346"/>
        <n v="556"/>
        <n v="2206"/>
        <n v="1446"/>
        <n v="13303"/>
        <n v="3250"/>
        <n v="2000"/>
        <n v="639"/>
        <n v="937"/>
        <n v="38658"/>
        <n v="2519"/>
        <n v="275"/>
        <n v="6042"/>
        <n v="2543"/>
        <n v="1938"/>
        <n v="1146"/>
        <n v="2725"/>
        <n v="4425"/>
        <n v="507"/>
        <n v="7113"/>
        <n v="3264"/>
        <n v="4254"/>
        <n v="840"/>
        <n v="3136"/>
        <n v="2964"/>
        <n v="231"/>
        <n v="434"/>
        <n v="1731"/>
        <n v="535"/>
        <n v="4268"/>
        <n v="676"/>
        <n v="10584"/>
        <n v="16192"/>
        <n v="364"/>
        <n v="4290"/>
        <n v="3514"/>
        <n v="1946"/>
        <n v="4627"/>
        <n v="476"/>
        <n v="16355"/>
        <n v="69"/>
        <n v="17507"/>
        <n v="17401"/>
        <n v="1052"/>
        <n v="101"/>
        <n v="8715"/>
        <n v="8705"/>
        <n v="1296"/>
        <n v="1745"/>
        <n v="247"/>
        <n v="19920"/>
        <n v="928"/>
        <n v="2263"/>
        <n v="1525"/>
        <n v="10790"/>
        <n v="5834"/>
        <n v="1702"/>
        <n v="179"/>
        <n v="1079"/>
        <n v="42754"/>
        <n v="1448"/>
        <n v="583"/>
        <n v="8745"/>
        <n v="2258"/>
        <n v="596"/>
        <n v="1896"/>
        <n v="4173"/>
        <n v="4478"/>
        <n v="511"/>
        <n v="4610"/>
        <n v="2789"/>
        <n v="4270"/>
        <n v="2235"/>
        <n v="2669"/>
        <n v="3451"/>
        <n v="292"/>
        <n v="786"/>
        <n v="470"/>
        <n v="3002"/>
        <n v="192"/>
        <n v="7592"/>
        <n v="16823"/>
        <n v="98"/>
        <n v="8052"/>
        <n v="2581"/>
        <n v="1032"/>
        <n v="4337"/>
        <n v="168"/>
        <n v="18570"/>
        <n v="122"/>
        <n v="16012"/>
        <n v="20362"/>
        <n v="1142"/>
        <n v="56"/>
        <n v="9535"/>
        <n v="6363"/>
        <n v="1108"/>
        <n v="970"/>
        <n v="166"/>
        <n v="232"/>
      </sharedItems>
    </cacheField>
    <cacheField name="Different residence, same state 1 year ago13" numFmtId="164">
      <sharedItems containsMixedTypes="1" containsNumber="1" containsInteger="1" minValue="0" maxValue="11906" count="138">
        <n v="267"/>
        <n v="1705"/>
        <n v="1966"/>
        <n v="129"/>
        <n v="9528"/>
        <n v="2355"/>
        <n v="182"/>
        <n v="0"/>
        <n v="2021"/>
        <n v="1040"/>
        <s v="N/A"/>
        <n v="123"/>
        <n v="1224"/>
        <n v="866"/>
        <n v="128"/>
        <n v="520"/>
        <n v="342"/>
        <n v="62"/>
        <n v="422"/>
        <n v="682"/>
        <n v="313"/>
        <n v="227"/>
        <n v="276"/>
        <n v="380"/>
        <n v="257"/>
        <n v="4363"/>
        <n v="51"/>
        <n v="385"/>
        <n v="122"/>
        <n v="259"/>
        <n v="1567"/>
        <n v="53"/>
        <n v="436"/>
        <n v="773"/>
        <n v="2323"/>
        <n v="332"/>
        <n v="274"/>
        <n v="813"/>
        <n v="75"/>
        <n v="243"/>
        <n v="3718"/>
        <n v="932"/>
        <n v="49"/>
        <n v="2347"/>
        <n v="4246"/>
        <n v="550"/>
        <n v="25"/>
        <n v="1259"/>
        <n v="1366"/>
        <n v="2199"/>
        <n v="13"/>
        <n v="9864"/>
        <n v="1852"/>
        <n v="587"/>
        <n v="201"/>
        <n v="372"/>
        <n v="3639"/>
        <n v="1006"/>
        <n v="254"/>
        <n v="1269"/>
        <n v="1057"/>
        <n v="299"/>
        <n v="287"/>
        <n v="63"/>
        <n v="688"/>
        <n v="177"/>
        <n v="1170"/>
        <n v="733"/>
        <n v="630"/>
        <n v="901"/>
        <n v="369"/>
        <n v="871"/>
        <n v="32"/>
        <n v="275"/>
        <n v="4093"/>
        <n v="264"/>
        <n v="81"/>
        <n v="1002"/>
        <n v="1806"/>
        <n v="138"/>
        <n v="1044"/>
        <n v="140"/>
        <n v="2491"/>
        <n v="495"/>
        <n v="712"/>
        <n v="179"/>
        <n v="6106"/>
        <n v="1701"/>
        <n v="143"/>
        <n v="2917"/>
        <n v="5940"/>
        <n v="147"/>
        <n v="1108"/>
        <n v="627"/>
        <n v="1376"/>
        <n v="11906"/>
        <n v="2536"/>
        <n v="408"/>
        <n v="38"/>
        <n v="3177"/>
        <n v="1409"/>
        <n v="206"/>
        <n v="869"/>
        <n v="856"/>
        <n v="521"/>
        <n v="149"/>
        <n v="647"/>
        <n v="378"/>
        <n v="610"/>
        <n v="291"/>
        <n v="1277"/>
        <n v="184"/>
        <n v="2114"/>
        <n v="556"/>
        <n v="165"/>
        <n v="2053"/>
        <n v="43"/>
        <n v="22"/>
        <n v="168"/>
        <n v="1598"/>
        <n v="1566"/>
        <n v="160"/>
        <n v="1198"/>
        <n v="189"/>
        <n v="2501"/>
        <n v="245"/>
        <n v="120"/>
        <n v="638"/>
        <n v="8"/>
        <n v="1058"/>
        <n v="5040"/>
        <n v="1436"/>
        <n v="6"/>
        <n v="3823"/>
        <n v="5239"/>
        <n v="166"/>
        <n v="333"/>
        <n v="110"/>
      </sharedItems>
    </cacheField>
    <cacheField name="Different residence, same state 1 year ago14" numFmtId="164">
      <sharedItems containsMixedTypes="1" containsNumber="1" containsInteger="1" minValue="0" maxValue="12661" count="132">
        <n v="304"/>
        <n v="895"/>
        <n v="2147"/>
        <n v="618"/>
        <n v="5719"/>
        <n v="839"/>
        <n v="147"/>
        <n v="0"/>
        <n v="884"/>
        <n v="414"/>
        <n v="42"/>
        <s v="N/A"/>
        <n v="313"/>
        <n v="772"/>
        <n v="315"/>
        <n v="398"/>
        <n v="71"/>
        <n v="202"/>
        <n v="357"/>
        <n v="79"/>
        <n v="66"/>
        <n v="231"/>
        <n v="121"/>
        <n v="830"/>
        <n v="1458"/>
        <n v="127"/>
        <n v="1686"/>
        <n v="91"/>
        <n v="755"/>
        <n v="198"/>
        <n v="724"/>
        <n v="69"/>
        <n v="564"/>
        <n v="611"/>
        <n v="4129"/>
        <n v="380"/>
        <n v="233"/>
        <n v="457"/>
        <n v="333"/>
        <n v="2033"/>
        <n v="7692"/>
        <n v="1159"/>
        <n v="12661"/>
        <n v="88"/>
        <n v="902"/>
        <n v="942"/>
        <n v="137"/>
        <n v="475"/>
        <n v="2190"/>
        <n v="179"/>
        <n v="4796"/>
        <n v="1578"/>
        <n v="133"/>
        <n v="441"/>
        <n v="68"/>
        <n v="312"/>
        <n v="126"/>
        <n v="112"/>
        <n v="393"/>
        <n v="1368"/>
        <n v="161"/>
        <n v="264"/>
        <n v="36"/>
        <n v="230"/>
        <n v="389"/>
        <n v="412"/>
        <n v="882"/>
        <n v="402"/>
        <n v="55"/>
        <n v="560"/>
        <n v="1543"/>
        <n v="506"/>
        <n v="3929"/>
        <n v="256"/>
        <n v="355"/>
        <n v="434"/>
        <n v="675"/>
        <n v="1209"/>
        <n v="21"/>
        <n v="6236"/>
        <n v="236"/>
        <n v="107"/>
        <n v="186"/>
        <n v="4379"/>
        <n v="7538"/>
        <n v="10895"/>
        <n v="120"/>
        <n v="566"/>
        <n v="2140"/>
        <n v="13"/>
        <n v="493"/>
        <n v="538"/>
        <n v="2934"/>
        <n v="5331"/>
        <n v="2660"/>
        <n v="97"/>
        <n v="32"/>
        <n v="46"/>
        <n v="1268"/>
        <n v="936"/>
        <n v="404"/>
        <n v="1384"/>
        <n v="290"/>
        <n v="456"/>
        <n v="50"/>
        <n v="265"/>
        <n v="143"/>
        <n v="429"/>
        <n v="188"/>
        <n v="242"/>
        <n v="575"/>
        <n v="586"/>
        <n v="596"/>
        <n v="3385"/>
        <n v="1503"/>
        <n v="20"/>
        <n v="113"/>
        <n v="607"/>
        <n v="334"/>
        <n v="540"/>
        <n v="905"/>
        <n v="5093"/>
        <n v="359"/>
        <n v="78"/>
        <n v="787"/>
        <n v="2387"/>
        <n v="5129"/>
        <n v="652"/>
        <n v="10604"/>
        <n v="181"/>
        <n v="360"/>
        <n v="745"/>
      </sharedItems>
    </cacheField>
    <cacheField name="Different residence, same state 1 year ago15" numFmtId="164">
      <sharedItems containsMixedTypes="1" containsNumber="1" containsInteger="1" minValue="34" maxValue="28436" count="154">
        <n v="2503"/>
        <n v="388"/>
        <n v="12250"/>
        <n v="3221"/>
        <n v="16482"/>
        <n v="6950"/>
        <n v="3391"/>
        <n v="612"/>
        <n v="615"/>
        <n v="17432"/>
        <n v="9736"/>
        <n v="715"/>
        <n v="169"/>
        <s v="N/A"/>
        <n v="27950"/>
        <n v="17016"/>
        <n v="2943"/>
        <n v="4659"/>
        <n v="2131"/>
        <n v="311"/>
        <n v="3300"/>
        <n v="2842"/>
        <n v="10651"/>
        <n v="6641"/>
        <n v="3030"/>
        <n v="21277"/>
        <n v="1094"/>
        <n v="1820"/>
        <n v="1711"/>
        <n v="850"/>
        <n v="2656"/>
        <n v="526"/>
        <n v="6533"/>
        <n v="5657"/>
        <n v="39"/>
        <n v="7092"/>
        <n v="2679"/>
        <n v="1565"/>
        <n v="4490"/>
        <n v="1210"/>
        <n v="4253"/>
        <n v="80"/>
        <n v="3162"/>
        <n v="20169"/>
        <n v="1831"/>
        <n v="370"/>
        <n v="7576"/>
        <n v="3931"/>
        <n v="356"/>
        <n v="20299"/>
        <n v="415"/>
        <n v="1642"/>
        <n v="6991"/>
        <n v="985"/>
        <n v="10035"/>
        <n v="3684"/>
        <n v="20834"/>
        <n v="6027"/>
        <n v="1843"/>
        <n v="34"/>
        <n v="1397"/>
        <n v="19152"/>
        <n v="6080"/>
        <n v="1884"/>
        <n v="390"/>
        <n v="23071"/>
        <n v="13725"/>
        <n v="2760"/>
        <n v="4273"/>
        <n v="1189"/>
        <n v="675"/>
        <n v="2392"/>
        <n v="2991"/>
        <n v="9897"/>
        <n v="8209"/>
        <n v="2068"/>
        <n v="20161"/>
        <n v="765"/>
        <n v="1415"/>
        <n v="1668"/>
        <n v="478"/>
        <n v="3690"/>
        <n v="466"/>
        <n v="6914"/>
        <n v="5971"/>
        <n v="571"/>
        <n v="7027"/>
        <n v="2179"/>
        <n v="1350"/>
        <n v="3902"/>
        <n v="373"/>
        <n v="2371"/>
        <n v="267"/>
        <n v="8593"/>
        <n v="15064"/>
        <n v="1447"/>
        <n v="386"/>
        <n v="4000"/>
        <n v="2062"/>
        <n v="1331"/>
        <n v="25521"/>
        <n v="450"/>
        <n v="624"/>
        <n v="2722"/>
        <n v="58"/>
        <n v="10744"/>
        <n v="3576"/>
        <n v="21251"/>
        <n v="6374"/>
        <n v="912"/>
        <n v="567"/>
        <n v="795"/>
        <n v="22565"/>
        <n v="7143"/>
        <n v="318"/>
        <n v="532"/>
        <n v="28436"/>
        <n v="11969"/>
        <n v="1702"/>
        <n v="4445"/>
        <n v="1229"/>
        <n v="195"/>
        <n v="3621"/>
        <n v="2886"/>
        <n v="10047"/>
        <n v="5896"/>
        <n v="2703"/>
        <n v="22001"/>
        <n v="542"/>
        <n v="1193"/>
        <n v="2822"/>
        <n v="673"/>
        <n v="2052"/>
        <n v="790"/>
        <n v="8017"/>
        <n v="6378"/>
        <n v="799"/>
        <n v="9510"/>
        <n v="1100"/>
        <n v="1676"/>
        <n v="3749"/>
        <n v="385"/>
        <n v="2125"/>
        <n v="74"/>
        <n v="7094"/>
        <n v="19672"/>
        <n v="1588"/>
        <n v="230"/>
        <n v="7089"/>
        <n v="4298"/>
        <n v="220"/>
        <n v="22285"/>
        <n v="905"/>
        <n v="1021"/>
      </sharedItems>
    </cacheField>
    <cacheField name="Different residence, same state 1 year ago16" numFmtId="164">
      <sharedItems containsMixedTypes="1" containsNumber="1" containsInteger="1" minValue="0" maxValue="23491" count="147">
        <n v="3945"/>
        <n v="9"/>
        <n v="2690"/>
        <n v="722"/>
        <n v="6550"/>
        <n v="3296"/>
        <n v="1074"/>
        <n v="0"/>
        <n v="711"/>
        <n v="9030"/>
        <n v="2649"/>
        <n v="192"/>
        <n v="132"/>
        <n v="21918"/>
        <s v="N/A"/>
        <n v="1710"/>
        <n v="1544"/>
        <n v="11906"/>
        <n v="948"/>
        <n v="259"/>
        <n v="431"/>
        <n v="1891"/>
        <n v="7816"/>
        <n v="1120"/>
        <n v="1403"/>
        <n v="3351"/>
        <n v="251"/>
        <n v="639"/>
        <n v="739"/>
        <n v="23"/>
        <n v="402"/>
        <n v="465"/>
        <n v="2497"/>
        <n v="4132"/>
        <n v="45"/>
        <n v="9438"/>
        <n v="957"/>
        <n v="317"/>
        <n v="2018"/>
        <n v="206"/>
        <n v="2174"/>
        <n v="439"/>
        <n v="4764"/>
        <n v="6985"/>
        <n v="517"/>
        <n v="2892"/>
        <n v="1912"/>
        <n v="366"/>
        <n v="2563"/>
        <n v="109"/>
        <n v="1434"/>
        <n v="181"/>
        <n v="5855"/>
        <n v="1362"/>
        <n v="4673"/>
        <n v="2116"/>
        <n v="168"/>
        <n v="210"/>
        <n v="128"/>
        <n v="11472"/>
        <n v="2442"/>
        <n v="296"/>
        <n v="23491"/>
        <n v="349"/>
        <n v="863"/>
        <n v="11071"/>
        <n v="1549"/>
        <n v="164"/>
        <n v="1318"/>
        <n v="640"/>
        <n v="7668"/>
        <n v="786"/>
        <n v="611"/>
        <n v="4404"/>
        <n v="646"/>
        <n v="615"/>
        <n v="855"/>
        <n v="470"/>
        <n v="718"/>
        <n v="2030"/>
        <n v="2198"/>
        <n v="3228"/>
        <n v="130"/>
        <n v="11588"/>
        <n v="2113"/>
        <n v="1371"/>
        <n v="4086"/>
        <n v="41"/>
        <n v="3249"/>
        <n v="285"/>
        <n v="5645"/>
        <n v="10265"/>
        <n v="545"/>
        <n v="258"/>
        <n v="2703"/>
        <n v="2303"/>
        <n v="4017"/>
        <n v="6"/>
        <n v="784"/>
        <n v="1347"/>
        <n v="260"/>
        <n v="2930"/>
        <n v="1172"/>
        <n v="5891"/>
        <n v="4336"/>
        <n v="53"/>
        <n v="62"/>
        <n v="469"/>
        <n v="13803"/>
        <n v="5972"/>
        <n v="292"/>
        <n v="283"/>
        <n v="16907"/>
        <n v="1716"/>
        <n v="1679"/>
        <n v="12203"/>
        <n v="1359"/>
        <n v="1210"/>
        <n v="677"/>
        <n v="10976"/>
        <n v="2026"/>
        <n v="1200"/>
        <n v="4184"/>
        <n v="163"/>
        <n v="290"/>
        <n v="362"/>
        <n v="297"/>
        <n v="1039"/>
        <n v="660"/>
        <n v="3040"/>
        <n v="4532"/>
        <n v="55"/>
        <n v="13534"/>
        <n v="1490"/>
        <n v="1380"/>
        <n v="1599"/>
        <n v="3802"/>
        <n v="5591"/>
        <n v="8264"/>
        <n v="475"/>
        <n v="68"/>
        <n v="2663"/>
        <n v="1089"/>
        <n v="328"/>
        <n v="2480"/>
        <n v="179"/>
        <n v="121"/>
      </sharedItems>
    </cacheField>
    <cacheField name="Different residence, same state 1 year ago17" numFmtId="164">
      <sharedItems containsMixedTypes="1" containsNumber="1" containsInteger="1" minValue="0" maxValue="9575" count="137">
        <n v="669"/>
        <n v="262"/>
        <n v="3008"/>
        <n v="85"/>
        <n v="3163"/>
        <n v="2140"/>
        <n v="108"/>
        <n v="0"/>
        <n v="392"/>
        <n v="2921"/>
        <n v="1096"/>
        <n v="68"/>
        <n v="773"/>
        <n v="9141"/>
        <n v="1885"/>
        <s v="N/A"/>
        <n v="1875"/>
        <n v="656"/>
        <n v="625"/>
        <n v="337"/>
        <n v="160"/>
        <n v="307"/>
        <n v="758"/>
        <n v="4948"/>
        <n v="114"/>
        <n v="4708"/>
        <n v="169"/>
        <n v="5536"/>
        <n v="543"/>
        <n v="109"/>
        <n v="332"/>
        <n v="477"/>
        <n v="1077"/>
        <n v="289"/>
        <n v="1270"/>
        <n v="1108"/>
        <n v="161"/>
        <n v="227"/>
        <n v="48"/>
        <n v="703"/>
        <n v="3520"/>
        <n v="1052"/>
        <n v="3946"/>
        <n v="483"/>
        <n v="91"/>
        <n v="1135"/>
        <n v="1685"/>
        <n v="2300"/>
        <n v="462"/>
        <n v="30"/>
        <n v="319"/>
        <n v="4526"/>
        <n v="851"/>
        <n v="3324"/>
        <n v="3510"/>
        <n v="67"/>
        <n v="241"/>
        <n v="1846"/>
        <n v="950"/>
        <n v="478"/>
        <n v="318"/>
        <n v="8420"/>
        <n v="916"/>
        <n v="1715"/>
        <n v="536"/>
        <n v="468"/>
        <n v="275"/>
        <n v="110"/>
        <n v="138"/>
        <n v="1709"/>
        <n v="6175"/>
        <n v="650"/>
        <n v="4811"/>
        <n v="417"/>
        <n v="9575"/>
        <n v="47"/>
        <n v="928"/>
        <n v="654"/>
        <n v="208"/>
        <n v="1146"/>
        <n v="580"/>
        <n v="659"/>
        <n v="1176"/>
        <n v="82"/>
        <n v="1379"/>
        <n v="4772"/>
        <n v="387"/>
        <n v="3236"/>
        <n v="290"/>
        <n v="1503"/>
        <n v="1000"/>
        <n v="3306"/>
        <n v="342"/>
        <n v="345"/>
        <n v="13"/>
        <n v="2702"/>
        <n v="409"/>
        <n v="2284"/>
        <n v="2776"/>
        <n v="133"/>
        <n v="3864"/>
        <n v="1687"/>
        <n v="84"/>
        <n v="90"/>
        <n v="8529"/>
        <n v="1678"/>
        <n v="1527"/>
        <n v="238"/>
        <n v="544"/>
        <n v="7"/>
        <n v="569"/>
        <n v="151"/>
        <n v="993"/>
        <n v="7220"/>
        <n v="5956"/>
        <n v="415"/>
        <n v="6815"/>
        <n v="714"/>
        <n v="53"/>
        <n v="357"/>
        <n v="384"/>
        <n v="955"/>
        <n v="775"/>
        <n v="458"/>
        <n v="1039"/>
        <n v="1088"/>
        <n v="834"/>
        <n v="125"/>
        <n v="643"/>
        <n v="2441"/>
        <n v="617"/>
        <n v="4934"/>
        <n v="2791"/>
        <n v="221"/>
        <n v="1159"/>
        <n v="4161"/>
        <n v="259"/>
      </sharedItems>
    </cacheField>
    <cacheField name="Different residence, same state 1 year ago18" numFmtId="164">
      <sharedItems containsMixedTypes="1" containsNumber="1" containsInteger="1" minValue="0" maxValue="23427" count="144">
        <n v="649"/>
        <n v="106"/>
        <n v="1935"/>
        <n v="3611"/>
        <n v="3857"/>
        <n v="4308"/>
        <n v="0"/>
        <n v="28"/>
        <n v="83"/>
        <n v="4136"/>
        <n v="1355"/>
        <n v="387"/>
        <n v="422"/>
        <n v="1970"/>
        <n v="1582"/>
        <n v="1520"/>
        <s v="N/A"/>
        <n v="1109"/>
        <n v="706"/>
        <n v="56"/>
        <n v="781"/>
        <n v="640"/>
        <n v="1067"/>
        <n v="330"/>
        <n v="23427"/>
        <n v="60"/>
        <n v="2484"/>
        <n v="453"/>
        <n v="57"/>
        <n v="442"/>
        <n v="751"/>
        <n v="1189"/>
        <n v="2192"/>
        <n v="114"/>
        <n v="1016"/>
        <n v="5024"/>
        <n v="678"/>
        <n v="1426"/>
        <n v="514"/>
        <n v="571"/>
        <n v="2506"/>
        <n v="11598"/>
        <n v="299"/>
        <n v="2103"/>
        <n v="1694"/>
        <n v="161"/>
        <n v="752"/>
        <n v="532"/>
        <n v="112"/>
        <n v="842"/>
        <n v="750"/>
        <n v="1708"/>
        <n v="2008"/>
        <n v="2810"/>
        <n v="3718"/>
        <n v="16"/>
        <n v="7"/>
        <n v="6"/>
        <n v="2661"/>
        <n v="4513"/>
        <n v="125"/>
        <n v="479"/>
        <n v="2533"/>
        <n v="1321"/>
        <n v="1776"/>
        <n v="253"/>
        <n v="312"/>
        <n v="523"/>
        <n v="689"/>
        <n v="969"/>
        <n v="1148"/>
        <n v="606"/>
        <n v="66"/>
        <n v="20884"/>
        <n v="845"/>
        <n v="3040"/>
        <n v="602"/>
        <n v="317"/>
        <n v="1333"/>
        <n v="838"/>
        <n v="4995"/>
        <n v="75"/>
        <n v="657"/>
        <n v="4626"/>
        <n v="1263"/>
        <n v="2323"/>
        <n v="374"/>
        <n v="1885"/>
        <n v="144"/>
        <n v="1805"/>
        <n v="12766"/>
        <n v="1146"/>
        <n v="892"/>
        <n v="2820"/>
        <n v="418"/>
        <n v="286"/>
        <n v="38"/>
        <n v="865"/>
        <n v="221"/>
        <n v="2498"/>
        <n v="1033"/>
        <n v="2790"/>
        <n v="5283"/>
        <n v="113"/>
        <n v="164"/>
        <n v="5661"/>
        <n v="1497"/>
        <n v="1135"/>
        <n v="63"/>
        <n v="2009"/>
        <n v="1624"/>
        <n v="918"/>
        <n v="420"/>
        <n v="277"/>
        <n v="1726"/>
        <n v="565"/>
        <n v="805"/>
        <n v="924"/>
        <n v="400"/>
        <n v="20218"/>
        <n v="224"/>
        <n v="3103"/>
        <n v="1202"/>
        <n v="102"/>
        <n v="426"/>
        <n v="672"/>
        <n v="1437"/>
        <n v="1595"/>
        <n v="1166"/>
        <n v="7065"/>
        <n v="556"/>
        <n v="967"/>
        <n v="27"/>
        <n v="1064"/>
        <n v="403"/>
        <n v="2630"/>
        <n v="12699"/>
        <n v="398"/>
        <n v="1144"/>
        <n v="2544"/>
        <n v="39"/>
        <n v="1160"/>
        <n v="539"/>
        <n v="143"/>
      </sharedItems>
    </cacheField>
    <cacheField name="Different residence, same state 1 year ago19" numFmtId="164">
      <sharedItems containsMixedTypes="1" containsNumber="1" containsInteger="1" minValue="0" maxValue="13884" count="143">
        <n v="1967"/>
        <n v="1440"/>
        <n v="1705"/>
        <n v="2540"/>
        <n v="3394"/>
        <n v="1961"/>
        <n v="400"/>
        <n v="163"/>
        <n v="94"/>
        <n v="6321"/>
        <n v="6525"/>
        <n v="95"/>
        <n v="315"/>
        <n v="2921"/>
        <n v="10643"/>
        <n v="334"/>
        <n v="1048"/>
        <s v="N/A"/>
        <n v="1656"/>
        <n v="484"/>
        <n v="396"/>
        <n v="340"/>
        <n v="2353"/>
        <n v="402"/>
        <n v="407"/>
        <n v="2552"/>
        <n v="321"/>
        <n v="153"/>
        <n v="569"/>
        <n v="0"/>
        <n v="91"/>
        <n v="739"/>
        <n v="804"/>
        <n v="4419"/>
        <n v="97"/>
        <n v="9159"/>
        <n v="877"/>
        <n v="1675"/>
        <n v="2211"/>
        <n v="82"/>
        <n v="11188"/>
        <n v="5153"/>
        <n v="235"/>
        <n v="176"/>
        <n v="2051"/>
        <n v="886"/>
        <n v="851"/>
        <n v="287"/>
        <n v="519"/>
        <n v="254"/>
        <n v="2686"/>
        <n v="237"/>
        <n v="2134"/>
        <n v="213"/>
        <n v="1201"/>
        <n v="1361"/>
        <n v="305"/>
        <n v="297"/>
        <n v="5441"/>
        <n v="3686"/>
        <n v="18"/>
        <n v="120"/>
        <n v="5569"/>
        <n v="10177"/>
        <n v="387"/>
        <n v="1167"/>
        <n v="1520"/>
        <n v="158"/>
        <n v="848"/>
        <n v="180"/>
        <n v="2578"/>
        <n v="755"/>
        <n v="1626"/>
        <n v="1993"/>
        <n v="352"/>
        <n v="628"/>
        <n v="102"/>
        <n v="87"/>
        <n v="2414"/>
        <n v="1637"/>
        <n v="12744"/>
        <n v="1398"/>
        <n v="71"/>
        <n v="4013"/>
        <n v="211"/>
        <n v="2454"/>
        <n v="13884"/>
        <n v="6616"/>
        <n v="611"/>
        <n v="627"/>
        <n v="3630"/>
        <n v="1271"/>
        <n v="515"/>
        <n v="1040"/>
        <n v="83"/>
        <n v="2495"/>
        <n v="161"/>
        <n v="1328"/>
        <n v="1310"/>
        <n v="3763"/>
        <n v="2500"/>
        <n v="124"/>
        <n v="112"/>
        <n v="6912"/>
        <n v="6172"/>
        <n v="485"/>
        <n v="2923"/>
        <n v="11177"/>
        <n v="819"/>
        <n v="617"/>
        <n v="1649"/>
        <n v="482"/>
        <n v="715"/>
        <n v="52"/>
        <n v="3409"/>
        <n v="57"/>
        <n v="446"/>
        <n v="2291"/>
        <n v="367"/>
        <n v="131"/>
        <n v="952"/>
        <n v="284"/>
        <n v="631"/>
        <n v="159"/>
        <n v="1753"/>
        <n v="1531"/>
        <n v="22"/>
        <n v="13227"/>
        <n v="1354"/>
        <n v="202"/>
        <n v="1233"/>
        <n v="286"/>
        <n v="1924"/>
        <n v="13202"/>
        <n v="6040"/>
        <n v="217"/>
        <n v="1243"/>
        <n v="3908"/>
        <n v="1368"/>
        <n v="2249"/>
        <n v="635"/>
        <n v="4"/>
        <n v="37"/>
      </sharedItems>
    </cacheField>
    <cacheField name="Different residence, same state 1 year ago20" numFmtId="164">
      <sharedItems containsMixedTypes="1" containsNumber="1" containsInteger="1" minValue="0" maxValue="31149" count="134">
        <n v="1901"/>
        <n v="100"/>
        <n v="2014"/>
        <n v="4012"/>
        <n v="2989"/>
        <n v="968"/>
        <n v="0"/>
        <n v="7232"/>
        <n v="3645"/>
        <n v="88"/>
        <n v="59"/>
        <n v="1419"/>
        <n v="749"/>
        <n v="315"/>
        <n v="890"/>
        <n v="437"/>
        <s v="N/A"/>
        <n v="115"/>
        <n v="1376"/>
        <n v="1342"/>
        <n v="519"/>
        <n v="7390"/>
        <n v="2238"/>
        <n v="85"/>
        <n v="89"/>
        <n v="733"/>
        <n v="19"/>
        <n v="249"/>
        <n v="65"/>
        <n v="1321"/>
        <n v="2180"/>
        <n v="374"/>
        <n v="743"/>
        <n v="2208"/>
        <n v="625"/>
        <n v="2059"/>
        <n v="129"/>
        <n v="2602"/>
        <n v="31149"/>
        <n v="46"/>
        <n v="2148"/>
        <n v="1011"/>
        <n v="60"/>
        <n v="331"/>
        <n v="107"/>
        <n v="109"/>
        <n v="2413"/>
        <n v="1077"/>
        <n v="844"/>
        <n v="2120"/>
        <n v="3600"/>
        <n v="908"/>
        <n v="6094"/>
        <n v="6541"/>
        <n v="179"/>
        <n v="51"/>
        <n v="1315"/>
        <n v="2241"/>
        <n v="228"/>
        <n v="1399"/>
        <n v="138"/>
        <n v="860"/>
        <n v="977"/>
        <n v="955"/>
        <n v="573"/>
        <n v="7139"/>
        <n v="1728"/>
        <n v="222"/>
        <n v="78"/>
        <n v="871"/>
        <n v="184"/>
        <n v="1495"/>
        <n v="2936"/>
        <n v="422"/>
        <n v="1872"/>
        <n v="1934"/>
        <n v="615"/>
        <n v="121"/>
        <n v="878"/>
        <n v="25513"/>
        <n v="494"/>
        <n v="41"/>
        <n v="2496"/>
        <n v="1016"/>
        <n v="326"/>
        <n v="850"/>
        <n v="114"/>
        <n v="3104"/>
        <n v="120"/>
        <n v="724"/>
        <n v="3953"/>
        <n v="5180"/>
        <n v="5048"/>
        <n v="909"/>
        <n v="178"/>
        <n v="283"/>
        <n v="5550"/>
        <n v="4100"/>
        <n v="207"/>
        <n v="54"/>
        <n v="1229"/>
        <n v="736"/>
        <n v="763"/>
        <n v="438"/>
        <n v="666"/>
        <n v="15"/>
        <n v="606"/>
        <n v="1556"/>
        <n v="1284"/>
        <n v="791"/>
        <n v="8588"/>
        <n v="1178"/>
        <n v="411"/>
        <n v="421"/>
        <n v="7"/>
        <n v="339"/>
        <n v="790"/>
        <n v="1083"/>
        <n v="919"/>
        <n v="18"/>
        <n v="2214"/>
        <n v="2562"/>
        <n v="227"/>
        <n v="694"/>
        <n v="24"/>
        <n v="2709"/>
        <n v="2452"/>
        <n v="29348"/>
        <n v="345"/>
        <n v="73"/>
        <n v="1638"/>
        <n v="1646"/>
        <n v="90"/>
        <n v="598"/>
      </sharedItems>
    </cacheField>
    <cacheField name="Different residence, same state 1 year ago21" numFmtId="164">
      <sharedItems containsMixedTypes="1" containsNumber="1" containsInteger="1" minValue="0" maxValue="7348" count="118">
        <n v="97"/>
        <n v="574"/>
        <n v="241"/>
        <n v="0"/>
        <n v="1796"/>
        <n v="532"/>
        <n v="528"/>
        <n v="294"/>
        <n v="76"/>
        <n v="5497"/>
        <n v="89"/>
        <n v="202"/>
        <n v="55"/>
        <n v="30"/>
        <n v="162"/>
        <s v="N/A"/>
        <n v="53"/>
        <n v="4666"/>
        <n v="645"/>
        <n v="172"/>
        <n v="171"/>
        <n v="3242"/>
        <n v="95"/>
        <n v="94"/>
        <n v="2270"/>
        <n v="2259"/>
        <n v="291"/>
        <n v="298"/>
        <n v="1621"/>
        <n v="447"/>
        <n v="603"/>
        <n v="84"/>
        <n v="1318"/>
        <n v="148"/>
        <n v="824"/>
        <n v="1494"/>
        <n v="717"/>
        <n v="448"/>
        <n v="626"/>
        <n v="1658"/>
        <n v="1358"/>
        <n v="259"/>
        <n v="4689"/>
        <n v="408"/>
        <n v="106"/>
        <n v="693"/>
        <n v="275"/>
        <n v="26"/>
        <n v="481"/>
        <n v="71"/>
        <n v="120"/>
        <n v="1526"/>
        <n v="4006"/>
        <n v="599"/>
        <n v="321"/>
        <n v="122"/>
        <n v="49"/>
        <n v="3080"/>
        <n v="624"/>
        <n v="510"/>
        <n v="2915"/>
        <n v="50"/>
        <n v="271"/>
        <n v="269"/>
        <n v="608"/>
        <n v="228"/>
        <n v="652"/>
        <n v="9"/>
        <n v="1357"/>
        <n v="322"/>
        <n v="2855"/>
        <n v="1313"/>
        <n v="45"/>
        <n v="12"/>
        <n v="67"/>
        <n v="66"/>
        <n v="616"/>
        <n v="17"/>
        <n v="1256"/>
        <n v="20"/>
        <n v="1224"/>
        <n v="194"/>
        <n v="7348"/>
        <n v="222"/>
        <n v="91"/>
        <n v="526"/>
        <n v="78"/>
        <n v="211"/>
        <n v="46"/>
        <n v="251"/>
        <n v="332"/>
        <n v="3907"/>
        <n v="261"/>
        <n v="187"/>
        <n v="163"/>
        <n v="996"/>
        <n v="225"/>
        <n v="68"/>
        <n v="209"/>
        <n v="6118"/>
        <n v="430"/>
        <n v="57"/>
        <n v="1345"/>
        <n v="1259"/>
        <n v="98"/>
        <n v="1189"/>
        <n v="167"/>
        <n v="446"/>
        <n v="988"/>
        <n v="279"/>
        <n v="2077"/>
        <n v="1040"/>
        <n v="1293"/>
        <n v="380"/>
        <n v="883"/>
        <n v="1144"/>
        <n v="35"/>
        <n v="233"/>
      </sharedItems>
    </cacheField>
    <cacheField name="Different residence, same state 1 year ago22" numFmtId="164">
      <sharedItems containsMixedTypes="1" containsNumber="1" containsInteger="1" minValue="0" maxValue="24822" count="148">
        <n v="716"/>
        <n v="704"/>
        <n v="1284"/>
        <n v="306"/>
        <n v="10626"/>
        <n v="1532"/>
        <n v="1531"/>
        <n v="4969"/>
        <n v="13503"/>
        <n v="13241"/>
        <n v="5382"/>
        <n v="990"/>
        <n v="44"/>
        <n v="1985"/>
        <n v="1641"/>
        <n v="134"/>
        <n v="1369"/>
        <n v="1395"/>
        <n v="963"/>
        <n v="243"/>
        <s v="N/A"/>
        <n v="3660"/>
        <n v="620"/>
        <n v="1259"/>
        <n v="649"/>
        <n v="1359"/>
        <n v="51"/>
        <n v="77"/>
        <n v="485"/>
        <n v="49"/>
        <n v="4231"/>
        <n v="1968"/>
        <n v="5912"/>
        <n v="9881"/>
        <n v="121"/>
        <n v="3828"/>
        <n v="382"/>
        <n v="595"/>
        <n v="18281"/>
        <n v="977"/>
        <n v="5184"/>
        <n v="0"/>
        <n v="1450"/>
        <n v="4724"/>
        <n v="426"/>
        <n v="300"/>
        <n v="24822"/>
        <n v="629"/>
        <n v="4249"/>
        <n v="1088"/>
        <n v="59"/>
        <n v="1606"/>
        <n v="216"/>
        <n v="1918"/>
        <n v="133"/>
        <n v="7793"/>
        <n v="3303"/>
        <n v="1267"/>
        <n v="4238"/>
        <n v="14129"/>
        <n v="15410"/>
        <n v="3708"/>
        <n v="341"/>
        <n v="2565"/>
        <n v="480"/>
        <n v="487"/>
        <n v="3180"/>
        <n v="2076"/>
        <n v="1221"/>
        <n v="52"/>
        <n v="2762"/>
        <n v="1035"/>
        <n v="424"/>
        <n v="265"/>
        <n v="57"/>
        <n v="318"/>
        <n v="931"/>
        <n v="222"/>
        <n v="5335"/>
        <n v="2277"/>
        <n v="5037"/>
        <n v="10485"/>
        <n v="10"/>
        <n v="4982"/>
        <n v="432"/>
        <n v="453"/>
        <n v="17751"/>
        <n v="472"/>
        <n v="3807"/>
        <n v="254"/>
        <n v="1135"/>
        <n v="9443"/>
        <n v="342"/>
        <n v="361"/>
        <n v="22051"/>
        <n v="1899"/>
        <n v="7515"/>
        <n v="147"/>
        <n v="70"/>
        <n v="1513"/>
        <n v="508"/>
        <n v="3007"/>
        <n v="169"/>
        <n v="7902"/>
        <n v="2844"/>
        <n v="1752"/>
        <n v="5649"/>
        <n v="14120"/>
        <n v="10442"/>
        <n v="3619"/>
        <n v="2491"/>
        <n v="107"/>
        <n v="1865"/>
        <n v="1050"/>
        <n v="419"/>
        <n v="282"/>
        <n v="1120"/>
        <n v="642"/>
        <n v="325"/>
        <n v="2381"/>
        <n v="2201"/>
        <n v="1841"/>
        <n v="379"/>
        <n v="1246"/>
        <n v="33"/>
        <n v="129"/>
        <n v="934"/>
        <n v="3474"/>
        <n v="505"/>
        <n v="7321"/>
        <n v="9005"/>
        <n v="232"/>
        <n v="5026"/>
        <n v="750"/>
        <n v="457"/>
        <n v="17529"/>
        <n v="482"/>
        <n v="3565"/>
        <n v="60"/>
        <n v="1743"/>
        <n v="613"/>
        <n v="862"/>
        <n v="23925"/>
        <n v="1191"/>
        <n v="5352"/>
        <n v="1306"/>
        <n v="294"/>
        <n v="108"/>
      </sharedItems>
    </cacheField>
    <cacheField name="Different residence, same state 1 year ago23" numFmtId="164">
      <sharedItems containsMixedTypes="1" containsNumber="1" containsInteger="1" minValue="0" maxValue="18990" count="150">
        <n v="435"/>
        <n v="107"/>
        <n v="1449"/>
        <n v="190"/>
        <n v="11969"/>
        <n v="2242"/>
        <n v="8510"/>
        <n v="689"/>
        <n v="1376"/>
        <n v="13900"/>
        <n v="3910"/>
        <n v="1283"/>
        <n v="115"/>
        <n v="2811"/>
        <n v="103"/>
        <n v="189"/>
        <n v="100"/>
        <n v="1036"/>
        <n v="995"/>
        <n v="3521"/>
        <n v="1983"/>
        <s v="N/A"/>
        <n v="1206"/>
        <n v="1092"/>
        <n v="1395"/>
        <n v="59"/>
        <n v="1275"/>
        <n v="13752"/>
        <n v="2626"/>
        <n v="2076"/>
        <n v="16855"/>
        <n v="4052"/>
        <n v="52"/>
        <n v="3686"/>
        <n v="465"/>
        <n v="1471"/>
        <n v="4455"/>
        <n v="8639"/>
        <n v="3765"/>
        <n v="407"/>
        <n v="1733"/>
        <n v="7139"/>
        <n v="246"/>
        <n v="3599"/>
        <n v="4104"/>
        <n v="1448"/>
        <n v="191"/>
        <n v="992"/>
        <n v="252"/>
        <n v="2004"/>
        <n v="112"/>
        <n v="141"/>
        <n v="743"/>
        <n v="781"/>
        <n v="10244"/>
        <n v="2157"/>
        <n v="8691"/>
        <n v="806"/>
        <n v="2048"/>
        <n v="13701"/>
        <n v="4436"/>
        <n v="92"/>
        <n v="396"/>
        <n v="3507"/>
        <n v="952"/>
        <n v="466"/>
        <n v="28"/>
        <n v="1019"/>
        <n v="439"/>
        <n v="4439"/>
        <n v="3470"/>
        <n v="2861"/>
        <n v="970"/>
        <n v="1445"/>
        <n v="463"/>
        <n v="10"/>
        <n v="0"/>
        <n v="256"/>
        <n v="15526"/>
        <n v="4675"/>
        <n v="14646"/>
        <n v="9053"/>
        <n v="369"/>
        <n v="2101"/>
        <n v="160"/>
        <n v="1423"/>
        <n v="6284"/>
        <n v="7715"/>
        <n v="730"/>
        <n v="113"/>
        <n v="1690"/>
        <n v="5035"/>
        <n v="959"/>
        <n v="2378"/>
        <n v="5386"/>
        <n v="1580"/>
        <n v="236"/>
        <n v="733"/>
        <n v="152"/>
        <n v="1412"/>
        <n v="334"/>
        <n v="297"/>
        <n v="1961"/>
        <n v="254"/>
        <n v="14356"/>
        <n v="5939"/>
        <n v="8743"/>
        <n v="157"/>
        <n v="1524"/>
        <n v="15159"/>
        <n v="4153"/>
        <n v="1266"/>
        <n v="338"/>
        <n v="3296"/>
        <n v="837"/>
        <n v="585"/>
        <n v="187"/>
        <n v="419"/>
        <n v="549"/>
        <n v="3887"/>
        <n v="3977"/>
        <n v="1720"/>
        <n v="814"/>
        <n v="67"/>
        <n v="810"/>
        <n v="97"/>
        <n v="195"/>
        <n v="318"/>
        <n v="18990"/>
        <n v="4907"/>
        <n v="303"/>
        <n v="15073"/>
        <n v="3710"/>
        <n v="2189"/>
        <n v="1233"/>
        <n v="760"/>
        <n v="5900"/>
        <n v="11253"/>
        <n v="2313"/>
        <n v="61"/>
        <n v="1525"/>
        <n v="4813"/>
        <n v="1503"/>
        <n v="3318"/>
        <n v="3767"/>
        <n v="2911"/>
        <n v="164"/>
        <n v="489"/>
        <n v="548"/>
        <n v="2258"/>
      </sharedItems>
    </cacheField>
    <cacheField name="Different residence, same state 1 year ago24" numFmtId="164">
      <sharedItems containsMixedTypes="1" containsNumber="1" containsInteger="1" minValue="43" maxValue="23400" count="151">
        <n v="2334"/>
        <n v="923"/>
        <n v="6354"/>
        <n v="1506"/>
        <n v="10435"/>
        <n v="4587"/>
        <n v="770"/>
        <n v="61"/>
        <n v="126"/>
        <n v="21359"/>
        <n v="6857"/>
        <n v="627"/>
        <n v="427"/>
        <n v="11865"/>
        <n v="9361"/>
        <n v="1439"/>
        <n v="806"/>
        <n v="4672"/>
        <n v="1301"/>
        <n v="122"/>
        <n v="3572"/>
        <n v="1624"/>
        <s v="N/A"/>
        <n v="2631"/>
        <n v="2495"/>
        <n v="2610"/>
        <n v="648"/>
        <n v="726"/>
        <n v="2202"/>
        <n v="230"/>
        <n v="1070"/>
        <n v="1460"/>
        <n v="4779"/>
        <n v="5789"/>
        <n v="298"/>
        <n v="15130"/>
        <n v="1047"/>
        <n v="1159"/>
        <n v="4961"/>
        <n v="77"/>
        <n v="3709"/>
        <n v="144"/>
        <n v="5529"/>
        <n v="13775"/>
        <n v="261"/>
        <n v="201"/>
        <n v="5733"/>
        <n v="2871"/>
        <n v="657"/>
        <n v="6317"/>
        <n v="570"/>
        <n v="89"/>
        <n v="2797"/>
        <n v="771"/>
        <n v="9396"/>
        <n v="1881"/>
        <n v="12069"/>
        <n v="3225"/>
        <n v="692"/>
        <n v="43"/>
        <n v="1108"/>
        <n v="19640"/>
        <n v="6992"/>
        <n v="1303"/>
        <n v="615"/>
        <n v="10274"/>
        <n v="7896"/>
        <n v="1687"/>
        <n v="1947"/>
        <n v="3178"/>
        <n v="1163"/>
        <n v="702"/>
        <n v="2077"/>
        <n v="2629"/>
        <n v="5164"/>
        <n v="1610"/>
        <n v="2830"/>
        <n v="353"/>
        <n v="683"/>
        <n v="1663"/>
        <n v="155"/>
        <n v="1889"/>
        <n v="908"/>
        <n v="3936"/>
        <n v="7530"/>
        <n v="328"/>
        <n v="14330"/>
        <n v="1038"/>
        <n v="1652"/>
        <n v="4406"/>
        <n v="178"/>
        <n v="4483"/>
        <n v="239"/>
        <n v="5983"/>
        <n v="15654"/>
        <n v="1099"/>
        <n v="335"/>
        <n v="7323"/>
        <n v="3720"/>
        <n v="459"/>
        <n v="5623"/>
        <n v="849"/>
        <n v="88"/>
        <n v="2298"/>
        <n v="563"/>
        <n v="9598"/>
        <n v="1283"/>
        <n v="8921"/>
        <n v="3343"/>
        <n v="753"/>
        <n v="227"/>
        <n v="944"/>
        <n v="23400"/>
        <n v="9949"/>
        <n v="321"/>
        <n v="12583"/>
        <n v="11017"/>
        <n v="946"/>
        <n v="1125"/>
        <n v="7302"/>
        <n v="1080"/>
        <n v="116"/>
        <n v="2167"/>
        <n v="1337"/>
        <n v="2212"/>
        <n v="1768"/>
        <n v="2964"/>
        <n v="822"/>
        <n v="258"/>
        <n v="1235"/>
        <n v="426"/>
        <n v="324"/>
        <n v="602"/>
        <n v="5191"/>
        <n v="6161"/>
        <n v="757"/>
        <n v="16336"/>
        <n v="1347"/>
        <n v="2642"/>
        <n v="2966"/>
        <n v="892"/>
        <n v="4507"/>
        <n v="9501"/>
        <n v="1670"/>
        <n v="284"/>
        <n v="2982"/>
        <n v="3470"/>
        <n v="778"/>
        <n v="3917"/>
        <n v="965"/>
        <n v="435"/>
      </sharedItems>
    </cacheField>
    <cacheField name="Different residence, same state 1 year ago25" numFmtId="164">
      <sharedItems containsMixedTypes="1" containsNumber="1" containsInteger="1" minValue="0" maxValue="18965" count="145">
        <n v="386"/>
        <n v="530"/>
        <n v="5421"/>
        <n v="222"/>
        <n v="5095"/>
        <n v="2878"/>
        <n v="934"/>
        <n v="55"/>
        <n v="87"/>
        <n v="5439"/>
        <n v="1169"/>
        <n v="476"/>
        <n v="465"/>
        <n v="4300"/>
        <n v="916"/>
        <n v="7564"/>
        <n v="1562"/>
        <n v="930"/>
        <n v="569"/>
        <n v="91"/>
        <n v="820"/>
        <n v="2185"/>
        <n v="1275"/>
        <s v="N/A"/>
        <n v="863"/>
        <n v="1701"/>
        <n v="1323"/>
        <n v="2254"/>
        <n v="805"/>
        <n v="240"/>
        <n v="322"/>
        <n v="179"/>
        <n v="1649"/>
        <n v="1839"/>
        <n v="12350"/>
        <n v="2298"/>
        <n v="599"/>
        <n v="668"/>
        <n v="1491"/>
        <n v="47"/>
        <n v="818"/>
        <n v="4615"/>
        <n v="1504"/>
        <n v="6088"/>
        <n v="914"/>
        <n v="85"/>
        <n v="462"/>
        <n v="0"/>
        <n v="16741"/>
        <n v="218"/>
        <n v="50"/>
        <n v="327"/>
        <n v="593"/>
        <n v="3297"/>
        <n v="232"/>
        <n v="5687"/>
        <n v="3055"/>
        <n v="76"/>
        <n v="201"/>
        <n v="409"/>
        <n v="4663"/>
        <n v="1808"/>
        <n v="933"/>
        <n v="566"/>
        <n v="4496"/>
        <n v="1168"/>
        <n v="5634"/>
        <n v="679"/>
        <n v="475"/>
        <n v="698"/>
        <n v="296"/>
        <n v="810"/>
        <n v="862"/>
        <n v="2671"/>
        <n v="614"/>
        <n v="2026"/>
        <n v="969"/>
        <n v="1455"/>
        <n v="1055"/>
        <n v="104"/>
        <n v="1261"/>
        <n v="438"/>
        <n v="1824"/>
        <n v="1294"/>
        <n v="12244"/>
        <n v="1788"/>
        <n v="497"/>
        <n v="1413"/>
        <n v="853"/>
        <n v="27"/>
        <n v="471"/>
        <n v="5342"/>
        <n v="445"/>
        <n v="7691"/>
        <n v="939"/>
        <n v="206"/>
        <n v="834"/>
        <n v="1543"/>
        <n v="17927"/>
        <n v="357"/>
        <n v="752"/>
        <n v="192"/>
        <n v="8570"/>
        <n v="295"/>
        <n v="8539"/>
        <n v="2992"/>
        <n v="605"/>
        <n v="351"/>
        <n v="393"/>
        <n v="5460"/>
        <n v="2237"/>
        <n v="637"/>
        <n v="6537"/>
        <n v="7505"/>
        <n v="682"/>
        <n v="330"/>
        <n v="430"/>
        <n v="1422"/>
        <n v="966"/>
        <n v="1127"/>
        <n v="568"/>
        <n v="2798"/>
        <n v="481"/>
        <n v="1489"/>
        <n v="1157"/>
        <n v="570"/>
        <n v="284"/>
        <n v="1059"/>
        <n v="1523"/>
        <n v="15257"/>
        <n v="1122"/>
        <n v="906"/>
        <n v="1792"/>
        <n v="131"/>
        <n v="757"/>
        <n v="3568"/>
        <n v="1178"/>
        <n v="2803"/>
        <n v="385"/>
        <n v="315"/>
        <n v="2294"/>
        <n v="2703"/>
        <n v="20"/>
        <n v="18965"/>
        <n v="290"/>
      </sharedItems>
    </cacheField>
    <cacheField name="Different residence, same state 1 year ago26" numFmtId="164">
      <sharedItems containsMixedTypes="1" containsNumber="1" containsInteger="1" minValue="0" maxValue="10568" count="134">
        <n v="7233"/>
        <n v="263"/>
        <n v="272"/>
        <n v="2764"/>
        <n v="2757"/>
        <n v="1277"/>
        <n v="67"/>
        <n v="0"/>
        <n v="7929"/>
        <n v="2380"/>
        <n v="234"/>
        <n v="37"/>
        <n v="1093"/>
        <n v="270"/>
        <n v="117"/>
        <n v="167"/>
        <n v="1442"/>
        <n v="7032"/>
        <n v="403"/>
        <n v="453"/>
        <n v="656"/>
        <n v="196"/>
        <s v="N/A"/>
        <n v="1183"/>
        <n v="242"/>
        <n v="823"/>
        <n v="946"/>
        <n v="25"/>
        <n v="450"/>
        <n v="719"/>
        <n v="872"/>
        <n v="1187"/>
        <n v="89"/>
        <n v="1733"/>
        <n v="735"/>
        <n v="563"/>
        <n v="1175"/>
        <n v="201"/>
        <n v="9029"/>
        <n v="7773"/>
        <n v="127"/>
        <n v="1858"/>
        <n v="737"/>
        <n v="44"/>
        <n v="810"/>
        <n v="170"/>
        <n v="3945"/>
        <n v="554"/>
        <n v="1226"/>
        <n v="1731"/>
        <n v="2092"/>
        <n v="879"/>
        <n v="69"/>
        <n v="83"/>
        <n v="5175"/>
        <n v="5380"/>
        <n v="371"/>
        <n v="62"/>
        <n v="1521"/>
        <n v="469"/>
        <n v="408"/>
        <n v="1517"/>
        <n v="1248"/>
        <n v="10255"/>
        <n v="1109"/>
        <n v="356"/>
        <n v="715"/>
        <n v="549"/>
        <n v="1641"/>
        <n v="424"/>
        <n v="203"/>
        <n v="160"/>
        <n v="510"/>
        <n v="556"/>
        <n v="401"/>
        <n v="1273"/>
        <n v="80"/>
        <n v="691"/>
        <n v="199"/>
        <n v="7"/>
        <n v="1238"/>
        <n v="2163"/>
        <n v="129"/>
        <n v="9172"/>
        <n v="6048"/>
        <n v="143"/>
        <n v="1682"/>
        <n v="1110"/>
        <n v="983"/>
        <n v="70"/>
        <n v="27"/>
        <n v="4952"/>
        <n v="56"/>
        <n v="293"/>
        <n v="3689"/>
        <n v="2556"/>
        <n v="835"/>
        <n v="276"/>
        <n v="58"/>
        <n v="5490"/>
        <n v="3280"/>
        <n v="87"/>
        <n v="2744"/>
        <n v="1948"/>
        <n v="751"/>
        <n v="452"/>
        <n v="646"/>
        <n v="6791"/>
        <n v="79"/>
        <n v="581"/>
        <n v="155"/>
        <n v="922"/>
        <n v="202"/>
        <n v="32"/>
        <n v="176"/>
        <n v="783"/>
        <n v="106"/>
        <n v="451"/>
        <n v="773"/>
        <n v="2377"/>
        <n v="72"/>
        <n v="1017"/>
        <n v="1850"/>
        <n v="186"/>
        <n v="55"/>
        <n v="1407"/>
        <n v="34"/>
        <n v="10568"/>
        <n v="6402"/>
        <n v="284"/>
        <n v="1344"/>
        <n v="615"/>
        <n v="238"/>
        <n v="136"/>
      </sharedItems>
    </cacheField>
    <cacheField name="Different residence, same state 1 year ago27" numFmtId="164">
      <sharedItems containsMixedTypes="1" containsNumber="1" containsInteger="1" minValue="0" maxValue="23384" count="150">
        <n v="1373"/>
        <n v="0"/>
        <n v="4567"/>
        <n v="7320"/>
        <n v="6921"/>
        <n v="1978"/>
        <n v="42"/>
        <n v="539"/>
        <n v="272"/>
        <n v="7984"/>
        <n v="3072"/>
        <n v="170"/>
        <n v="425"/>
        <n v="16703"/>
        <n v="3893"/>
        <n v="6031"/>
        <n v="23384"/>
        <n v="3153"/>
        <n v="2852"/>
        <n v="201"/>
        <n v="1147"/>
        <n v="1957"/>
        <n v="2921"/>
        <n v="1549"/>
        <n v="959"/>
        <s v="N/A"/>
        <n v="564"/>
        <n v="2723"/>
        <n v="1747"/>
        <n v="295"/>
        <n v="727"/>
        <n v="138"/>
        <n v="1870"/>
        <n v="1932"/>
        <n v="197"/>
        <n v="1171"/>
        <n v="4102"/>
        <n v="1786"/>
        <n v="1725"/>
        <n v="47"/>
        <n v="1371"/>
        <n v="252"/>
        <n v="4342"/>
        <n v="12061"/>
        <n v="1255"/>
        <n v="51"/>
        <n v="4262"/>
        <n v="3727"/>
        <n v="160"/>
        <n v="1716"/>
        <n v="421"/>
        <n v="221"/>
        <n v="1086"/>
        <n v="921"/>
        <n v="3872"/>
        <n v="7314"/>
        <n v="7677"/>
        <n v="4552"/>
        <n v="365"/>
        <n v="713"/>
        <n v="112"/>
        <n v="7114"/>
        <n v="2514"/>
        <n v="308"/>
        <n v="384"/>
        <n v="13889"/>
        <n v="1824"/>
        <n v="3649"/>
        <n v="22033"/>
        <n v="2793"/>
        <n v="1375"/>
        <n v="325"/>
        <n v="1469"/>
        <n v="1261"/>
        <n v="2509"/>
        <n v="1345"/>
        <n v="1581"/>
        <n v="158"/>
        <n v="1848"/>
        <n v="335"/>
        <n v="153"/>
        <n v="583"/>
        <n v="1183"/>
        <n v="1417"/>
        <n v="2638"/>
        <n v="330"/>
        <n v="2003"/>
        <n v="5781"/>
        <n v="1172"/>
        <n v="1761"/>
        <n v="109"/>
        <n v="1522"/>
        <n v="354"/>
        <n v="3795"/>
        <n v="13473"/>
        <n v="511"/>
        <n v="69"/>
        <n v="2277"/>
        <n v="3307"/>
        <n v="309"/>
        <n v="2090"/>
        <n v="241"/>
        <n v="101"/>
        <n v="1555"/>
        <n v="819"/>
        <n v="2595"/>
        <n v="9105"/>
        <n v="6729"/>
        <n v="3771"/>
        <n v="358"/>
        <n v="80"/>
        <n v="337"/>
        <n v="10666"/>
        <n v="3377"/>
        <n v="944"/>
        <n v="214"/>
        <n v="13264"/>
        <n v="4526"/>
        <n v="4168"/>
        <n v="21022"/>
        <n v="2381"/>
        <n v="1591"/>
        <n v="256"/>
        <n v="453"/>
        <n v="2206"/>
        <n v="1709"/>
        <n v="2634"/>
        <n v="447"/>
        <n v="2223"/>
        <n v="694"/>
        <n v="289"/>
        <n v="1216"/>
        <n v="3310"/>
        <n v="2623"/>
        <n v="1490"/>
        <n v="3026"/>
        <n v="5210"/>
        <n v="403"/>
        <n v="210"/>
        <n v="1884"/>
        <n v="474"/>
        <n v="2694"/>
        <n v="12319"/>
        <n v="1553"/>
        <n v="23"/>
        <n v="1914"/>
        <n v="2802"/>
        <n v="59"/>
        <n v="1263"/>
        <n v="244"/>
      </sharedItems>
    </cacheField>
    <cacheField name="Different residence, same state 1 year ago28" numFmtId="164">
      <sharedItems containsMixedTypes="1" containsNumber="1" containsInteger="1" minValue="0" maxValue="5094" count="128">
        <n v="229"/>
        <n v="616"/>
        <n v="1343"/>
        <n v="85"/>
        <n v="3009"/>
        <n v="2042"/>
        <n v="0"/>
        <n v="73"/>
        <n v="338"/>
        <n v="52"/>
        <n v="150"/>
        <n v="1509"/>
        <n v="928"/>
        <n v="164"/>
        <n v="836"/>
        <n v="289"/>
        <n v="40"/>
        <n v="275"/>
        <n v="86"/>
        <n v="388"/>
        <n v="312"/>
        <n v="1020"/>
        <n v="314"/>
        <n v="220"/>
        <s v="N/A"/>
        <n v="112"/>
        <n v="770"/>
        <n v="486"/>
        <n v="122"/>
        <n v="1003"/>
        <n v="237"/>
        <n v="230"/>
        <n v="1236"/>
        <n v="460"/>
        <n v="448"/>
        <n v="3386"/>
        <n v="339"/>
        <n v="560"/>
        <n v="290"/>
        <n v="1027"/>
        <n v="1929"/>
        <n v="236"/>
        <n v="866"/>
        <n v="5094"/>
        <n v="39"/>
        <n v="154"/>
        <n v="2528"/>
        <n v="317"/>
        <n v="248"/>
        <n v="2431"/>
        <n v="713"/>
        <n v="2599"/>
        <n v="4079"/>
        <n v="206"/>
        <n v="38"/>
        <n v="559"/>
        <n v="246"/>
        <n v="1602"/>
        <n v="304"/>
        <n v="34"/>
        <n v="370"/>
        <n v="270"/>
        <n v="216"/>
        <n v="278"/>
        <n v="10"/>
        <n v="596"/>
        <n v="84"/>
        <n v="1457"/>
        <n v="845"/>
        <n v="64"/>
        <n v="1137"/>
        <n v="49"/>
        <n v="544"/>
        <n v="391"/>
        <n v="563"/>
        <n v="1227"/>
        <n v="101"/>
        <n v="803"/>
        <n v="1079"/>
        <n v="915"/>
        <n v="232"/>
        <n v="43"/>
        <n v="537"/>
        <n v="1241"/>
        <n v="617"/>
        <n v="2125"/>
        <n v="60"/>
        <n v="143"/>
        <n v="1105"/>
        <n v="371"/>
        <n v="1118"/>
        <n v="258"/>
        <n v="3060"/>
        <n v="2021"/>
        <n v="50"/>
        <n v="1758"/>
        <n v="251"/>
        <n v="131"/>
        <n v="3800"/>
        <n v="228"/>
        <n v="134"/>
        <n v="452"/>
        <n v="300"/>
        <n v="428"/>
        <n v="218"/>
        <n v="1257"/>
        <n v="166"/>
        <n v="511"/>
        <n v="108"/>
        <n v="1086"/>
        <n v="67"/>
        <n v="139"/>
        <n v="421"/>
        <n v="244"/>
        <n v="1776"/>
        <n v="276"/>
        <n v="798"/>
        <n v="2192"/>
        <n v="135"/>
        <n v="93"/>
        <n v="308"/>
        <n v="1813"/>
        <n v="1057"/>
        <n v="147"/>
        <n v="658"/>
        <n v="2919"/>
        <n v="784"/>
        <n v="1901"/>
      </sharedItems>
    </cacheField>
    <cacheField name="Different residence, same state 1 year ago29" numFmtId="164">
      <sharedItems containsMixedTypes="1" containsNumber="1" containsInteger="1" minValue="0" maxValue="7698" count="128">
        <n v="169"/>
        <n v="215"/>
        <n v="1750"/>
        <n v="394"/>
        <n v="3062"/>
        <n v="4065"/>
        <n v="0"/>
        <n v="62"/>
        <n v="1544"/>
        <n v="148"/>
        <n v="546"/>
        <n v="705"/>
        <n v="4783"/>
        <n v="2678"/>
        <n v="858"/>
        <n v="119"/>
        <n v="204"/>
        <n v="54"/>
        <n v="46"/>
        <n v="213"/>
        <n v="734"/>
        <n v="2636"/>
        <n v="340"/>
        <s v="N/A"/>
        <n v="1129"/>
        <n v="261"/>
        <n v="530"/>
        <n v="886"/>
        <n v="516"/>
        <n v="328"/>
        <n v="1531"/>
        <n v="829"/>
        <n v="777"/>
        <n v="551"/>
        <n v="2260"/>
        <n v="187"/>
        <n v="4893"/>
        <n v="118"/>
        <n v="523"/>
        <n v="323"/>
        <n v="853"/>
        <n v="1711"/>
        <n v="770"/>
        <n v="5"/>
        <n v="1393"/>
        <n v="332"/>
        <n v="1955"/>
        <n v="4582"/>
        <n v="12"/>
        <n v="79"/>
        <n v="3857"/>
        <n v="4144"/>
        <n v="91"/>
        <n v="439"/>
        <n v="827"/>
        <n v="622"/>
        <n v="6490"/>
        <n v="1648"/>
        <n v="471"/>
        <n v="176"/>
        <n v="637"/>
        <n v="1936"/>
        <n v="4860"/>
        <n v="384"/>
        <n v="32"/>
        <n v="33"/>
        <n v="312"/>
        <n v="353"/>
        <n v="579"/>
        <n v="1056"/>
        <n v="218"/>
        <n v="1176"/>
        <n v="1979"/>
        <n v="324"/>
        <n v="582"/>
        <n v="1695"/>
        <n v="631"/>
        <n v="3837"/>
        <n v="195"/>
        <n v="256"/>
        <n v="673"/>
        <n v="78"/>
        <n v="483"/>
        <n v="1784"/>
        <n v="151"/>
        <n v="1195"/>
        <n v="2293"/>
        <n v="166"/>
        <n v="3302"/>
        <n v="4472"/>
        <n v="45"/>
        <n v="172"/>
        <n v="945"/>
        <n v="1283"/>
        <n v="75"/>
        <n v="35"/>
        <n v="1302"/>
        <n v="591"/>
        <n v="7698"/>
        <n v="4126"/>
        <n v="723"/>
        <n v="745"/>
        <n v="82"/>
        <n v="132"/>
        <n v="182"/>
        <n v="113"/>
        <n v="992"/>
        <n v="138"/>
        <n v="1999"/>
        <n v="108"/>
        <n v="714"/>
        <n v="110"/>
        <n v="194"/>
        <n v="628"/>
        <n v="950"/>
        <n v="1052"/>
        <n v="300"/>
        <n v="570"/>
        <n v="214"/>
        <n v="188"/>
        <n v="158"/>
        <n v="2175"/>
        <n v="432"/>
        <n v="4794"/>
        <n v="489"/>
        <n v="357"/>
        <n v="682"/>
        <n v="1216"/>
      </sharedItems>
    </cacheField>
    <cacheField name="Different residence, same state 1 year ago30" numFmtId="164">
      <sharedItems containsMixedTypes="1" containsNumber="1" containsInteger="1" minValue="0" maxValue="36159" count="146">
        <n v="265"/>
        <n v="240"/>
        <n v="10342"/>
        <n v="67"/>
        <n v="27724"/>
        <n v="4131"/>
        <n v="507"/>
        <n v="106"/>
        <n v="0"/>
        <n v="7050"/>
        <n v="1155"/>
        <n v="1925"/>
        <n v="2110"/>
        <n v="2541"/>
        <n v="227"/>
        <n v="623"/>
        <n v="1318"/>
        <n v="76"/>
        <n v="1552"/>
        <n v="345"/>
        <n v="979"/>
        <n v="792"/>
        <n v="1874"/>
        <n v="540"/>
        <n v="408"/>
        <n v="1060"/>
        <n v="548"/>
        <n v="232"/>
        <s v="N/A"/>
        <n v="95"/>
        <n v="874"/>
        <n v="4192"/>
        <n v="2077"/>
        <n v="698"/>
        <n v="382"/>
        <n v="2240"/>
        <n v="1079"/>
        <n v="2805"/>
        <n v="1810"/>
        <n v="297"/>
        <n v="1173"/>
        <n v="38"/>
        <n v="2433"/>
        <n v="8324"/>
        <n v="4549"/>
        <n v="58"/>
        <n v="748"/>
        <n v="5310"/>
        <n v="25"/>
        <n v="1049"/>
        <n v="416"/>
        <n v="257"/>
        <n v="532"/>
        <n v="8756"/>
        <n v="641"/>
        <n v="36159"/>
        <n v="4061"/>
        <n v="160"/>
        <n v="238"/>
        <n v="3527"/>
        <n v="774"/>
        <n v="1548"/>
        <n v="3581"/>
        <n v="2454"/>
        <n v="511"/>
        <n v="2009"/>
        <n v="657"/>
        <n v="1358"/>
        <n v="994"/>
        <n v="150"/>
        <n v="1105"/>
        <n v="163"/>
        <n v="1215"/>
        <n v="2682"/>
        <n v="84"/>
        <n v="1544"/>
        <n v="688"/>
        <n v="186"/>
        <n v="899"/>
        <n v="2099"/>
        <n v="1785"/>
        <n v="1048"/>
        <n v="845"/>
        <n v="1851"/>
        <n v="705"/>
        <n v="7222"/>
        <n v="1057"/>
        <n v="1017"/>
        <n v="110"/>
        <n v="883"/>
        <n v="7793"/>
        <n v="4315"/>
        <n v="15"/>
        <n v="1717"/>
        <n v="4925"/>
        <n v="293"/>
        <n v="663"/>
        <n v="427"/>
        <n v="1009"/>
        <n v="803"/>
        <n v="6712"/>
        <n v="121"/>
        <n v="27968"/>
        <n v="3789"/>
        <n v="172"/>
        <n v="572"/>
        <n v="42"/>
        <n v="1241"/>
        <n v="3783"/>
        <n v="760"/>
        <n v="2535"/>
        <n v="1478"/>
        <n v="1011"/>
        <n v="681"/>
        <n v="851"/>
        <n v="301"/>
        <n v="931"/>
        <n v="35"/>
        <n v="330"/>
        <n v="787"/>
        <n v="1354"/>
        <n v="932"/>
        <n v="526"/>
        <n v="836"/>
        <n v="968"/>
        <n v="233"/>
        <n v="908"/>
        <n v="604"/>
        <n v="600"/>
        <n v="1627"/>
        <n v="854"/>
        <n v="907"/>
        <n v="1101"/>
        <n v="5935"/>
        <n v="1600"/>
        <n v="1025"/>
        <n v="135"/>
        <n v="735"/>
        <n v="8266"/>
        <n v="5391"/>
        <n v="17"/>
        <n v="973"/>
        <n v="5671"/>
        <n v="229"/>
        <n v="1163"/>
        <n v="355"/>
      </sharedItems>
    </cacheField>
    <cacheField name="Different residence, same state 1 year ago31" numFmtId="164">
      <sharedItems containsMixedTypes="1" containsNumber="1" containsInteger="1" minValue="0" maxValue="13331" count="112">
        <n v="0"/>
        <n v="316"/>
        <n v="64"/>
        <n v="1614"/>
        <n v="791"/>
        <n v="1049"/>
        <n v="139"/>
        <n v="137"/>
        <n v="3645"/>
        <n v="162"/>
        <n v="496"/>
        <n v="109"/>
        <n v="206"/>
        <n v="114"/>
        <n v="381"/>
        <n v="76"/>
        <n v="462"/>
        <n v="4058"/>
        <n v="1369"/>
        <n v="9911"/>
        <n v="437"/>
        <n v="183"/>
        <n v="108"/>
        <n v="59"/>
        <s v="N/A"/>
        <n v="705"/>
        <n v="79"/>
        <n v="2636"/>
        <n v="2130"/>
        <n v="175"/>
        <n v="69"/>
        <n v="317"/>
        <n v="729"/>
        <n v="333"/>
        <n v="486"/>
        <n v="197"/>
        <n v="1067"/>
        <n v="2760"/>
        <n v="372"/>
        <n v="282"/>
        <n v="107"/>
        <n v="520"/>
        <n v="228"/>
        <n v="52"/>
        <n v="1222"/>
        <n v="489"/>
        <n v="1221"/>
        <n v="145"/>
        <n v="4324"/>
        <n v="132"/>
        <n v="129"/>
        <n v="590"/>
        <n v="90"/>
        <n v="27"/>
        <n v="15"/>
        <n v="4302"/>
        <n v="232"/>
        <n v="12010"/>
        <n v="73"/>
        <n v="21"/>
        <n v="65"/>
        <n v="769"/>
        <n v="499"/>
        <n v="2972"/>
        <n v="2078"/>
        <n v="1992"/>
        <n v="427"/>
        <n v="1326"/>
        <n v="941"/>
        <n v="459"/>
        <n v="34"/>
        <n v="2244"/>
        <n v="1344"/>
        <n v="824"/>
        <n v="160"/>
        <n v="480"/>
        <n v="161"/>
        <n v="118"/>
        <n v="510"/>
        <n v="1327"/>
        <n v="679"/>
        <n v="1009"/>
        <n v="99"/>
        <n v="2362"/>
        <n v="85"/>
        <n v="283"/>
        <n v="56"/>
        <n v="84"/>
        <n v="11"/>
        <n v="3655"/>
        <n v="1124"/>
        <n v="13331"/>
        <n v="446"/>
        <n v="60"/>
        <n v="35"/>
        <n v="115"/>
        <n v="126"/>
        <n v="268"/>
        <n v="754"/>
        <n v="189"/>
        <n v="549"/>
        <n v="39"/>
        <n v="1138"/>
        <n v="611"/>
        <n v="917"/>
        <n v="271"/>
        <n v="761"/>
        <n v="507"/>
        <n v="2893"/>
        <n v="535"/>
        <n v="309"/>
        <n v="3"/>
      </sharedItems>
    </cacheField>
    <cacheField name="Different residence, same state 1 year ago32" numFmtId="164">
      <sharedItems containsMixedTypes="1" containsNumber="1" containsInteger="1" minValue="0" maxValue="42574" count="151">
        <n v="356"/>
        <n v="413"/>
        <n v="1782"/>
        <n v="77"/>
        <n v="10108"/>
        <n v="1259"/>
        <n v="3475"/>
        <n v="3678"/>
        <n v="1924"/>
        <n v="22344"/>
        <n v="4151"/>
        <n v="443"/>
        <n v="97"/>
        <n v="2331"/>
        <n v="1876"/>
        <n v="472"/>
        <n v="1743"/>
        <n v="1147"/>
        <n v="171"/>
        <n v="902"/>
        <n v="9058"/>
        <n v="4709"/>
        <n v="1676"/>
        <n v="513"/>
        <n v="403"/>
        <n v="1320"/>
        <n v="0"/>
        <n v="143"/>
        <n v="1528"/>
        <n v="540"/>
        <s v="N/A"/>
        <n v="160"/>
        <n v="35333"/>
        <n v="7195"/>
        <n v="144"/>
        <n v="2465"/>
        <n v="890"/>
        <n v="544"/>
        <n v="42456"/>
        <n v="1868"/>
        <n v="4908"/>
        <n v="2230"/>
        <n v="7058"/>
        <n v="247"/>
        <n v="751"/>
        <n v="6825"/>
        <n v="721"/>
        <n v="906"/>
        <n v="632"/>
        <n v="1244"/>
        <n v="1996"/>
        <n v="128"/>
        <n v="3379"/>
        <n v="341"/>
        <n v="8053"/>
        <n v="2863"/>
        <n v="3809"/>
        <n v="6297"/>
        <n v="1035"/>
        <n v="25206"/>
        <n v="8371"/>
        <n v="564"/>
        <n v="84"/>
        <n v="3009"/>
        <n v="651"/>
        <n v="185"/>
        <n v="1189"/>
        <n v="1289"/>
        <n v="453"/>
        <n v="694"/>
        <n v="9627"/>
        <n v="8332"/>
        <n v="1849"/>
        <n v="631"/>
        <n v="269"/>
        <n v="1114"/>
        <n v="889"/>
        <n v="119"/>
        <n v="2118"/>
        <n v="294"/>
        <n v="245"/>
        <n v="41450"/>
        <n v="10374"/>
        <n v="183"/>
        <n v="3936"/>
        <n v="391"/>
        <n v="1322"/>
        <n v="36133"/>
        <n v="1224"/>
        <n v="4241"/>
        <n v="441"/>
        <n v="1396"/>
        <n v="7578"/>
        <n v="506"/>
        <n v="962"/>
        <n v="7327"/>
        <n v="2006"/>
        <n v="1431"/>
        <n v="378"/>
        <n v="7"/>
        <n v="2150"/>
        <n v="1702"/>
        <n v="116"/>
        <n v="2564"/>
        <n v="157"/>
        <n v="12057"/>
        <n v="2464"/>
        <n v="5665"/>
        <n v="5846"/>
        <n v="1451"/>
        <n v="27606"/>
        <n v="4920"/>
        <n v="410"/>
        <n v="214"/>
        <n v="2366"/>
        <n v="1537"/>
        <n v="1018"/>
        <n v="267"/>
        <n v="496"/>
        <n v="975"/>
        <n v="405"/>
        <n v="6260"/>
        <n v="8046"/>
        <n v="1617"/>
        <n v="1038"/>
        <n v="2127"/>
        <n v="960"/>
        <n v="156"/>
        <n v="524"/>
        <n v="912"/>
        <n v="591"/>
        <n v="252"/>
        <n v="42574"/>
        <n v="11468"/>
        <n v="140"/>
        <n v="4703"/>
        <n v="1523"/>
        <n v="385"/>
        <n v="33791"/>
        <n v="1219"/>
        <n v="6517"/>
        <n v="783"/>
        <n v="6797"/>
        <n v="437"/>
        <n v="833"/>
        <n v="9073"/>
        <n v="2300"/>
        <n v="1213"/>
        <n v="606"/>
        <n v="121"/>
        <n v="1922"/>
      </sharedItems>
    </cacheField>
    <cacheField name="Different residence, same state 1 year ago33" numFmtId="164">
      <sharedItems containsMixedTypes="1" containsNumber="1" containsInteger="1" minValue="0" maxValue="16762" count="143">
        <n v="650"/>
        <n v="421"/>
        <n v="4419"/>
        <n v="0"/>
        <n v="4632"/>
        <n v="3921"/>
        <n v="112"/>
        <n v="59"/>
        <n v="61"/>
        <n v="900"/>
        <n v="826"/>
        <n v="11"/>
        <n v="694"/>
        <n v="996"/>
        <n v="188"/>
        <n v="492"/>
        <n v="873"/>
        <n v="122"/>
        <n v="294"/>
        <n v="234"/>
        <n v="238"/>
        <n v="161"/>
        <n v="669"/>
        <n v="151"/>
        <n v="633"/>
        <n v="150"/>
        <n v="660"/>
        <n v="831"/>
        <n v="1220"/>
        <n v="276"/>
        <s v="N/A"/>
        <n v="829"/>
        <n v="1186"/>
        <n v="380"/>
        <n v="515"/>
        <n v="2723"/>
        <n v="981"/>
        <n v="1250"/>
        <n v="1390"/>
        <n v="38"/>
        <n v="621"/>
        <n v="11752"/>
        <n v="518"/>
        <n v="1098"/>
        <n v="1012"/>
        <n v="123"/>
        <n v="707"/>
        <n v="364"/>
        <n v="119"/>
        <n v="226"/>
        <n v="4610"/>
        <n v="775"/>
        <n v="5904"/>
        <n v="8797"/>
        <n v="265"/>
        <n v="1376"/>
        <n v="791"/>
        <n v="354"/>
        <n v="141"/>
        <n v="1573"/>
        <n v="504"/>
        <n v="769"/>
        <n v="553"/>
        <n v="1028"/>
        <n v="144"/>
        <n v="797"/>
        <n v="199"/>
        <n v="508"/>
        <n v="540"/>
        <n v="1075"/>
        <n v="1016"/>
        <n v="264"/>
        <n v="242"/>
        <n v="2136"/>
        <n v="186"/>
        <n v="355"/>
        <n v="461"/>
        <n v="1737"/>
        <n v="99"/>
        <n v="255"/>
        <n v="403"/>
        <n v="537"/>
        <n v="325"/>
        <n v="93"/>
        <n v="598"/>
        <n v="513"/>
        <n v="381"/>
        <n v="15225"/>
        <n v="1707"/>
        <n v="56"/>
        <n v="1014"/>
        <n v="1569"/>
        <n v="714"/>
        <n v="76"/>
        <n v="51"/>
        <n v="459"/>
        <n v="263"/>
        <n v="6946"/>
        <n v="547"/>
        <n v="5921"/>
        <n v="6520"/>
        <n v="444"/>
        <n v="85"/>
        <n v="116"/>
        <n v="2853"/>
        <n v="915"/>
        <n v="284"/>
        <n v="675"/>
        <n v="1359"/>
        <n v="219"/>
        <n v="114"/>
        <n v="1029"/>
        <n v="554"/>
        <n v="272"/>
        <n v="638"/>
        <n v="521"/>
        <n v="1318"/>
        <n v="322"/>
        <n v="86"/>
        <n v="451"/>
        <n v="259"/>
        <n v="158"/>
        <n v="1138"/>
        <n v="223"/>
        <n v="45"/>
        <n v="646"/>
        <n v="1361"/>
        <n v="1244"/>
        <n v="920"/>
        <n v="1001"/>
        <n v="36"/>
        <n v="1052"/>
        <n v="175"/>
        <n v="751"/>
        <n v="16762"/>
        <n v="686"/>
        <n v="74"/>
        <n v="947"/>
        <n v="872"/>
        <n v="81"/>
        <n v="526"/>
        <n v="604"/>
        <n v="28"/>
      </sharedItems>
    </cacheField>
    <cacheField name="Different residence, same state 1 year ago34" numFmtId="164">
      <sharedItems containsMixedTypes="1" containsNumber="1" containsInteger="1" minValue="6" maxValue="59288" count="154">
        <n v="3686"/>
        <n v="255"/>
        <n v="6618"/>
        <n v="289"/>
        <n v="20981"/>
        <n v="4594"/>
        <n v="20727"/>
        <n v="4251"/>
        <n v="3852"/>
        <n v="55011"/>
        <n v="12472"/>
        <n v="1339"/>
        <n v="155"/>
        <n v="8479"/>
        <n v="2564"/>
        <n v="273"/>
        <n v="2390"/>
        <n v="2057"/>
        <n v="2161"/>
        <n v="2339"/>
        <n v="10736"/>
        <n v="20002"/>
        <n v="3135"/>
        <n v="1309"/>
        <n v="1026"/>
        <n v="2630"/>
        <n v="246"/>
        <n v="111"/>
        <n v="1204"/>
        <n v="2462"/>
        <n v="41374"/>
        <n v="784"/>
        <s v="N/A"/>
        <n v="19406"/>
        <n v="188"/>
        <n v="5988"/>
        <n v="1118"/>
        <n v="2538"/>
        <n v="30481"/>
        <n v="4583"/>
        <n v="7912"/>
        <n v="758"/>
        <n v="4800"/>
        <n v="16624"/>
        <n v="1462"/>
        <n v="4056"/>
        <n v="17525"/>
        <n v="4140"/>
        <n v="611"/>
        <n v="1291"/>
        <n v="146"/>
        <n v="4768"/>
        <n v="1108"/>
        <n v="940"/>
        <n v="3880"/>
        <n v="674"/>
        <n v="25629"/>
        <n v="3998"/>
        <n v="20015"/>
        <n v="3141"/>
        <n v="2313"/>
        <n v="59288"/>
        <n v="14454"/>
        <n v="4246"/>
        <n v="419"/>
        <n v="6412"/>
        <n v="2518"/>
        <n v="2361"/>
        <n v="780"/>
        <n v="2174"/>
        <n v="1360"/>
        <n v="2589"/>
        <n v="9222"/>
        <n v="19431"/>
        <n v="6087"/>
        <n v="2416"/>
        <n v="364"/>
        <n v="2904"/>
        <n v="422"/>
        <n v="544"/>
        <n v="1516"/>
        <n v="1471"/>
        <n v="40815"/>
        <n v="1445"/>
        <n v="18321"/>
        <n v="264"/>
        <n v="8784"/>
        <n v="1858"/>
        <n v="2056"/>
        <n v="29436"/>
        <n v="2776"/>
        <n v="11317"/>
        <n v="6"/>
        <n v="4921"/>
        <n v="26155"/>
        <n v="1937"/>
        <n v="3723"/>
        <n v="12455"/>
        <n v="4512"/>
        <n v="2017"/>
        <n v="2213"/>
        <n v="113"/>
        <n v="2615"/>
        <n v="2709"/>
        <n v="736"/>
        <n v="7402"/>
        <n v="2262"/>
        <n v="31261"/>
        <n v="7250"/>
        <n v="23310"/>
        <n v="3566"/>
        <n v="3085"/>
        <n v="53009"/>
        <n v="13957"/>
        <n v="2382"/>
        <n v="938"/>
        <n v="7561"/>
        <n v="2316"/>
        <n v="1230"/>
        <n v="571"/>
        <n v="5239"/>
        <n v="2786"/>
        <n v="2519"/>
        <n v="11736"/>
        <n v="19467"/>
        <n v="5731"/>
        <n v="1849"/>
        <n v="1492"/>
        <n v="2834"/>
        <n v="482"/>
        <n v="318"/>
        <n v="3521"/>
        <n v="2905"/>
        <n v="40495"/>
        <n v="1111"/>
        <n v="19891"/>
        <n v="331"/>
        <n v="8732"/>
        <n v="1981"/>
        <n v="2379"/>
        <n v="32898"/>
        <n v="3603"/>
        <n v="10746"/>
        <n v="371"/>
        <n v="6279"/>
        <n v="20274"/>
        <n v="2129"/>
        <n v="4780"/>
        <n v="15893"/>
        <n v="5562"/>
        <n v="1721"/>
        <n v="2033"/>
        <n v="231"/>
        <n v="2314"/>
      </sharedItems>
    </cacheField>
    <cacheField name="Different residence, same state 1 year ago35" numFmtId="164">
      <sharedItems containsMixedTypes="1" containsNumber="1" containsInteger="1" minValue="34" maxValue="25575" count="154">
        <n v="2371"/>
        <n v="698"/>
        <n v="4463"/>
        <n v="1561"/>
        <n v="9593"/>
        <n v="2940"/>
        <n v="1345"/>
        <n v="424"/>
        <n v="1897"/>
        <n v="19108"/>
        <n v="15361"/>
        <n v="1510"/>
        <n v="134"/>
        <n v="5504"/>
        <n v="2828"/>
        <n v="1123"/>
        <n v="1083"/>
        <n v="3758"/>
        <n v="1443"/>
        <n v="1001"/>
        <n v="5787"/>
        <n v="2798"/>
        <n v="2444"/>
        <n v="1673"/>
        <n v="2227"/>
        <n v="1825"/>
        <n v="1072"/>
        <n v="442"/>
        <n v="957"/>
        <n v="471"/>
        <n v="3052"/>
        <n v="1793"/>
        <n v="13322"/>
        <s v="N/A"/>
        <n v="637"/>
        <n v="5985"/>
        <n v="1991"/>
        <n v="1040"/>
        <n v="7611"/>
        <n v="1376"/>
        <n v="20749"/>
        <n v="262"/>
        <n v="7102"/>
        <n v="12183"/>
        <n v="1167"/>
        <n v="539"/>
        <n v="23829"/>
        <n v="2143"/>
        <n v="2552"/>
        <n v="1817"/>
        <n v="34"/>
        <n v="146"/>
        <n v="2697"/>
        <n v="470"/>
        <n v="2548"/>
        <n v="1664"/>
        <n v="8708"/>
        <n v="4756"/>
        <n v="1029"/>
        <n v="388"/>
        <n v="1716"/>
        <n v="23983"/>
        <n v="19138"/>
        <n v="2307"/>
        <n v="263"/>
        <n v="4057"/>
        <n v="3038"/>
        <n v="1760"/>
        <n v="1223"/>
        <n v="3916"/>
        <n v="2134"/>
        <n v="1439"/>
        <n v="6686"/>
        <n v="3964"/>
        <n v="3405"/>
        <n v="845"/>
        <n v="483"/>
        <n v="3669"/>
        <n v="1173"/>
        <n v="829"/>
        <n v="1333"/>
        <n v="1297"/>
        <n v="2482"/>
        <n v="522"/>
        <n v="9336"/>
        <n v="900"/>
        <n v="4572"/>
        <n v="1322"/>
        <n v="1099"/>
        <n v="11254"/>
        <n v="259"/>
        <n v="23102"/>
        <n v="166"/>
        <n v="9353"/>
        <n v="14956"/>
        <n v="1653"/>
        <n v="250"/>
        <n v="22753"/>
        <n v="3870"/>
        <n v="3865"/>
        <n v="2120"/>
        <n v="395"/>
        <n v="200"/>
        <n v="5133"/>
        <n v="920"/>
        <n v="2721"/>
        <n v="3057"/>
        <n v="11195"/>
        <n v="4378"/>
        <n v="3379"/>
        <n v="1349"/>
        <n v="985"/>
        <n v="23133"/>
        <n v="16009"/>
        <n v="2241"/>
        <n v="817"/>
        <n v="3761"/>
        <n v="2665"/>
        <n v="734"/>
        <n v="813"/>
        <n v="3643"/>
        <n v="2284"/>
        <n v="1112"/>
        <n v="7507"/>
        <n v="2514"/>
        <n v="3912"/>
        <n v="1745"/>
        <n v="1709"/>
        <n v="3988"/>
        <n v="1082"/>
        <n v="874"/>
        <n v="767"/>
        <n v="1609"/>
        <n v="3236"/>
        <n v="335"/>
        <n v="10544"/>
        <n v="231"/>
        <n v="5498"/>
        <n v="1961"/>
        <n v="1482"/>
        <n v="6380"/>
        <n v="478"/>
        <n v="24764"/>
        <n v="240"/>
        <n v="5904"/>
        <n v="22660"/>
        <n v="842"/>
        <n v="328"/>
        <n v="25575"/>
        <n v="4088"/>
        <n v="4683"/>
        <n v="2939"/>
        <n v="459"/>
        <n v="638"/>
      </sharedItems>
    </cacheField>
    <cacheField name="Different residence, same state 1 year ago36" numFmtId="164">
      <sharedItems containsMixedTypes="1" containsNumber="1" containsInteger="1" minValue="0" maxValue="7574" count="108">
        <n v="169"/>
        <n v="69"/>
        <n v="826"/>
        <n v="0"/>
        <n v="392"/>
        <n v="802"/>
        <n v="98"/>
        <n v="794"/>
        <n v="96"/>
        <n v="1112"/>
        <n v="601"/>
        <n v="225"/>
        <n v="438"/>
        <n v="55"/>
        <n v="53"/>
        <n v="7316"/>
        <n v="848"/>
        <n v="1677"/>
        <n v="777"/>
        <n v="37"/>
        <n v="79"/>
        <n v="243"/>
        <s v="N/A"/>
        <n v="26"/>
        <n v="139"/>
        <n v="592"/>
        <n v="521"/>
        <n v="62"/>
        <n v="118"/>
        <n v="2020"/>
        <n v="2452"/>
        <n v="30"/>
        <n v="201"/>
        <n v="515"/>
        <n v="268"/>
        <n v="497"/>
        <n v="233"/>
        <n v="284"/>
        <n v="1159"/>
        <n v="214"/>
        <n v="1392"/>
        <n v="2249"/>
        <n v="285"/>
        <n v="514"/>
        <n v="32"/>
        <n v="1201"/>
        <n v="105"/>
        <n v="70"/>
        <n v="604"/>
        <n v="379"/>
        <n v="117"/>
        <n v="277"/>
        <n v="19"/>
        <n v="61"/>
        <n v="159"/>
        <n v="7574"/>
        <n v="977"/>
        <n v="360"/>
        <n v="292"/>
        <n v="47"/>
        <n v="264"/>
        <n v="374"/>
        <n v="189"/>
        <n v="204"/>
        <n v="928"/>
        <n v="313"/>
        <n v="195"/>
        <n v="271"/>
        <n v="2060"/>
        <n v="50"/>
        <n v="809"/>
        <n v="2"/>
        <n v="462"/>
        <n v="1383"/>
        <n v="237"/>
        <n v="228"/>
        <n v="877"/>
        <n v="1827"/>
        <n v="1918"/>
        <n v="239"/>
        <n v="207"/>
        <n v="196"/>
        <n v="113"/>
        <n v="833"/>
        <n v="261"/>
        <n v="122"/>
        <n v="64"/>
        <n v="116"/>
        <n v="81"/>
        <n v="265"/>
        <n v="6672"/>
        <n v="636"/>
        <n v="702"/>
        <n v="41"/>
        <n v="77"/>
        <n v="206"/>
        <n v="453"/>
        <n v="308"/>
        <n v="42"/>
        <n v="166"/>
        <n v="656"/>
        <n v="1725"/>
        <n v="7"/>
        <n v="989"/>
        <n v="175"/>
        <n v="852"/>
        <n v="217"/>
        <n v="338"/>
      </sharedItems>
    </cacheField>
    <cacheField name="Different residence, same state 1 year ago37" numFmtId="164">
      <sharedItems containsMixedTypes="1" containsNumber="1" containsInteger="1" minValue="0" maxValue="22927" count="150">
        <n v="2222"/>
        <n v="156"/>
        <n v="5225"/>
        <n v="1137"/>
        <n v="8170"/>
        <n v="2838"/>
        <n v="1296"/>
        <n v="325"/>
        <n v="598"/>
        <n v="21047"/>
        <n v="9323"/>
        <n v="625"/>
        <n v="5103"/>
        <n v="13272"/>
        <n v="632"/>
        <n v="1509"/>
        <n v="15598"/>
        <n v="1100"/>
        <n v="315"/>
        <n v="3277"/>
        <n v="2163"/>
        <n v="9783"/>
        <n v="1035"/>
        <n v="1312"/>
        <n v="89"/>
        <n v="1232"/>
        <n v="1554"/>
        <n v="28"/>
        <n v="1584"/>
        <n v="1712"/>
        <n v="6510"/>
        <n v="8661"/>
        <n v="134"/>
        <s v="N/A"/>
        <n v="1385"/>
        <n v="1541"/>
        <n v="14545"/>
        <n v="0"/>
        <n v="3883"/>
        <n v="160"/>
        <n v="4462"/>
        <n v="8317"/>
        <n v="1527"/>
        <n v="50"/>
        <n v="7708"/>
        <n v="2727"/>
        <n v="7925"/>
        <n v="1674"/>
        <n v="56"/>
        <n v="69"/>
        <n v="2596"/>
        <n v="319"/>
        <n v="4682"/>
        <n v="174"/>
        <n v="10474"/>
        <n v="5527"/>
        <n v="1383"/>
        <n v="664"/>
        <n v="306"/>
        <n v="18191"/>
        <n v="6863"/>
        <n v="970"/>
        <n v="260"/>
        <n v="8384"/>
        <n v="11109"/>
        <n v="993"/>
        <n v="1616"/>
        <n v="19617"/>
        <n v="2641"/>
        <n v="483"/>
        <n v="3396"/>
        <n v="1757"/>
        <n v="11224"/>
        <n v="1961"/>
        <n v="991"/>
        <n v="3240"/>
        <n v="321"/>
        <n v="268"/>
        <n v="1354"/>
        <n v="248"/>
        <n v="1121"/>
        <n v="1742"/>
        <n v="5191"/>
        <n v="10187"/>
        <n v="286"/>
        <n v="1608"/>
        <n v="949"/>
        <n v="13075"/>
        <n v="60"/>
        <n v="6327"/>
        <n v="84"/>
        <n v="5944"/>
        <n v="12315"/>
        <n v="2584"/>
        <n v="383"/>
        <n v="9570"/>
        <n v="2686"/>
        <n v="8545"/>
        <n v="1358"/>
        <n v="22"/>
        <n v="1411"/>
        <n v="1316"/>
        <n v="7906"/>
        <n v="1135"/>
        <n v="10653"/>
        <n v="4533"/>
        <n v="287"/>
        <n v="191"/>
        <n v="651"/>
        <n v="22927"/>
        <n v="7501"/>
        <n v="884"/>
        <n v="1018"/>
        <n v="6872"/>
        <n v="11235"/>
        <n v="1127"/>
        <n v="1310"/>
        <n v="17041"/>
        <n v="1115"/>
        <n v="628"/>
        <n v="2522"/>
        <n v="1829"/>
        <n v="11318"/>
        <n v="2635"/>
        <n v="896"/>
        <n v="3557"/>
        <n v="402"/>
        <n v="563"/>
        <n v="1407"/>
        <n v="324"/>
        <n v="1452"/>
        <n v="1178"/>
        <n v="4625"/>
        <n v="9337"/>
        <n v="6"/>
        <n v="1148"/>
        <n v="14319"/>
        <n v="63"/>
        <n v="4388"/>
        <n v="64"/>
        <n v="6200"/>
        <n v="8728"/>
        <n v="1875"/>
        <n v="214"/>
        <n v="5622"/>
        <n v="3192"/>
        <n v="6757"/>
        <n v="2610"/>
        <n v="819"/>
        <n v="328"/>
      </sharedItems>
    </cacheField>
    <cacheField name="Different residence, same state 1 year ago38" numFmtId="164">
      <sharedItems containsMixedTypes="1" containsNumber="1" containsInteger="1" minValue="0" maxValue="26284" count="140">
        <n v="880"/>
        <n v="1455"/>
        <n v="2910"/>
        <n v="8607"/>
        <n v="5708"/>
        <n v="3464"/>
        <n v="145"/>
        <n v="0"/>
        <n v="3466"/>
        <n v="2070"/>
        <n v="57"/>
        <n v="711"/>
        <n v="1459"/>
        <n v="681"/>
        <n v="679"/>
        <n v="7568"/>
        <n v="1153"/>
        <n v="1074"/>
        <n v="124"/>
        <n v="607"/>
        <n v="158"/>
        <n v="2276"/>
        <n v="284"/>
        <n v="663"/>
        <n v="4647"/>
        <n v="182"/>
        <n v="702"/>
        <n v="886"/>
        <n v="32"/>
        <n v="1182"/>
        <n v="2298"/>
        <n v="1453"/>
        <n v="108"/>
        <n v="1228"/>
        <s v="N/A"/>
        <n v="821"/>
        <n v="1254"/>
        <n v="199"/>
        <n v="1458"/>
        <n v="296"/>
        <n v="669"/>
        <n v="22969"/>
        <n v="781"/>
        <n v="1986"/>
        <n v="229"/>
        <n v="89"/>
        <n v="62"/>
        <n v="973"/>
        <n v="616"/>
        <n v="3219"/>
        <n v="3761"/>
        <n v="5113"/>
        <n v="3824"/>
        <n v="217"/>
        <n v="27"/>
        <n v="2600"/>
        <n v="1632"/>
        <n v="685"/>
        <n v="288"/>
        <n v="1002"/>
        <n v="844"/>
        <n v="532"/>
        <n v="5022"/>
        <n v="1256"/>
        <n v="4235"/>
        <n v="25"/>
        <n v="845"/>
        <n v="90"/>
        <n v="917"/>
        <n v="546"/>
        <n v="566"/>
        <n v="6073"/>
        <n v="96"/>
        <n v="1255"/>
        <n v="258"/>
        <n v="773"/>
        <n v="234"/>
        <n v="1425"/>
        <n v="1390"/>
        <n v="59"/>
        <n v="2333"/>
        <n v="2034"/>
        <n v="283"/>
        <n v="1008"/>
        <n v="40"/>
        <n v="3166"/>
        <n v="19302"/>
        <n v="150"/>
        <n v="853"/>
        <n v="765"/>
        <n v="97"/>
        <n v="118"/>
        <n v="462"/>
        <n v="79"/>
        <n v="194"/>
        <n v="335"/>
        <n v="1626"/>
        <n v="9938"/>
        <n v="6671"/>
        <n v="4582"/>
        <n v="415"/>
        <n v="3142"/>
        <n v="3299"/>
        <n v="1095"/>
        <n v="93"/>
        <n v="1491"/>
        <n v="1198"/>
        <n v="1465"/>
        <n v="8408"/>
        <n v="577"/>
        <n v="2159"/>
        <n v="463"/>
        <n v="297"/>
        <n v="705"/>
        <n v="1212"/>
        <n v="562"/>
        <n v="5298"/>
        <n v="1018"/>
        <n v="587"/>
        <n v="1520"/>
        <n v="186"/>
        <n v="1540"/>
        <n v="1076"/>
        <n v="1327"/>
        <n v="1263"/>
        <n v="280"/>
        <n v="858"/>
        <n v="725"/>
        <n v="378"/>
        <n v="555"/>
        <n v="21"/>
        <n v="2495"/>
        <n v="26284"/>
        <n v="1338"/>
        <n v="11"/>
        <n v="2810"/>
        <n v="1223"/>
        <n v="520"/>
        <n v="289"/>
        <n v="964"/>
      </sharedItems>
    </cacheField>
    <cacheField name="Different residence, same state 1 year ago39" numFmtId="164">
      <sharedItems containsMixedTypes="1" containsNumber="1" containsInteger="1" minValue="0" maxValue="29168" count="144">
        <n v="485"/>
        <n v="1793"/>
        <n v="5430"/>
        <n v="239"/>
        <n v="20913"/>
        <n v="4330"/>
        <n v="640"/>
        <n v="0"/>
        <n v="601"/>
        <n v="1655"/>
        <n v="843"/>
        <n v="1834"/>
        <n v="3202"/>
        <n v="1224"/>
        <n v="423"/>
        <n v="1071"/>
        <n v="514"/>
        <n v="181"/>
        <n v="281"/>
        <n v="723"/>
        <n v="228"/>
        <n v="537"/>
        <n v="738"/>
        <n v="314"/>
        <n v="1620"/>
        <n v="506"/>
        <n v="2629"/>
        <n v="508"/>
        <n v="613"/>
        <n v="1659"/>
        <n v="2284"/>
        <n v="1796"/>
        <n v="313"/>
        <n v="342"/>
        <n v="398"/>
        <s v="N/A"/>
        <n v="918"/>
        <n v="1020"/>
        <n v="122"/>
        <n v="430"/>
        <n v="4373"/>
        <n v="2525"/>
        <n v="100"/>
        <n v="2137"/>
        <n v="26235"/>
        <n v="1444"/>
        <n v="14"/>
        <n v="169"/>
        <n v="2161"/>
        <n v="4613"/>
        <n v="632"/>
        <n v="18165"/>
        <n v="5543"/>
        <n v="117"/>
        <n v="51"/>
        <n v="3315"/>
        <n v="727"/>
        <n v="2030"/>
        <n v="7170"/>
        <n v="792"/>
        <n v="505"/>
        <n v="811"/>
        <n v="285"/>
        <n v="459"/>
        <n v="1531"/>
        <n v="471"/>
        <n v="276"/>
        <n v="178"/>
        <n v="647"/>
        <n v="1800"/>
        <n v="74"/>
        <n v="777"/>
        <n v="1959"/>
        <n v="1556"/>
        <n v="1691"/>
        <n v="198"/>
        <n v="360"/>
        <n v="916"/>
        <n v="2189"/>
        <n v="1175"/>
        <n v="264"/>
        <n v="1326"/>
        <n v="917"/>
        <n v="1594"/>
        <n v="57"/>
        <n v="833"/>
        <n v="15"/>
        <n v="726"/>
        <n v="3743"/>
        <n v="2037"/>
        <n v="124"/>
        <n v="3499"/>
        <n v="29168"/>
        <n v="132"/>
        <n v="1057"/>
        <n v="960"/>
        <n v="200"/>
        <n v="3174"/>
        <n v="8587"/>
        <n v="193"/>
        <n v="22724"/>
        <n v="2419"/>
        <n v="35"/>
        <n v="157"/>
        <n v="2919"/>
        <n v="453"/>
        <n v="1763"/>
        <n v="4963"/>
        <n v="954"/>
        <n v="387"/>
        <n v="348"/>
        <n v="848"/>
        <n v="298"/>
        <n v="195"/>
        <n v="215"/>
        <n v="378"/>
        <n v="1528"/>
        <n v="781"/>
        <n v="465"/>
        <n v="1186"/>
        <n v="2950"/>
        <n v="106"/>
        <n v="3101"/>
        <n v="208"/>
        <n v="760"/>
        <n v="932"/>
        <n v="1055"/>
        <n v="1333"/>
        <n v="724"/>
        <n v="432"/>
        <n v="1261"/>
        <n v="234"/>
        <n v="139"/>
        <n v="255"/>
        <n v="667"/>
        <n v="1080"/>
        <n v="3827"/>
        <n v="4089"/>
        <n v="26"/>
        <n v="1541"/>
        <n v="25525"/>
        <n v="118"/>
        <n v="945"/>
        <n v="893"/>
      </sharedItems>
    </cacheField>
    <cacheField name="Different residence, same state 1 year ago40" numFmtId="164">
      <sharedItems containsMixedTypes="1" containsNumber="1" containsInteger="1" minValue="57" maxValue="26596" count="151">
        <n v="1477"/>
        <n v="126"/>
        <n v="5535"/>
        <n v="731"/>
        <n v="9948"/>
        <n v="3928"/>
        <n v="1955"/>
        <n v="7318"/>
        <n v="2378"/>
        <n v="19935"/>
        <n v="6294"/>
        <n v="553"/>
        <n v="172"/>
        <n v="5190"/>
        <n v="2668"/>
        <n v="378"/>
        <n v="563"/>
        <n v="2618"/>
        <n v="1350"/>
        <n v="375"/>
        <n v="13467"/>
        <n v="5316"/>
        <n v="3134"/>
        <n v="730"/>
        <n v="750"/>
        <n v="1639"/>
        <n v="419"/>
        <n v="345"/>
        <n v="1567"/>
        <n v="674"/>
        <n v="22225"/>
        <n v="809"/>
        <n v="20514"/>
        <n v="11155"/>
        <n v="392"/>
        <n v="12012"/>
        <n v="1316"/>
        <n v="1689"/>
        <s v="N/A"/>
        <n v="560"/>
        <n v="4689"/>
        <n v="209"/>
        <n v="2562"/>
        <n v="7161"/>
        <n v="557"/>
        <n v="524"/>
        <n v="11796"/>
        <n v="2893"/>
        <n v="4908"/>
        <n v="2211"/>
        <n v="95"/>
        <n v="1516"/>
        <n v="1075"/>
        <n v="3436"/>
        <n v="567"/>
        <n v="8550"/>
        <n v="3348"/>
        <n v="3668"/>
        <n v="8571"/>
        <n v="1589"/>
        <n v="20821"/>
        <n v="5791"/>
        <n v="870"/>
        <n v="343"/>
        <n v="3012"/>
        <n v="3998"/>
        <n v="388"/>
        <n v="1494"/>
        <n v="1490"/>
        <n v="455"/>
        <n v="915"/>
        <n v="14158"/>
        <n v="6538"/>
        <n v="2864"/>
        <n v="2568"/>
        <n v="1810"/>
        <n v="840"/>
        <n v="252"/>
        <n v="570"/>
        <n v="1015"/>
        <n v="19733"/>
        <n v="492"/>
        <n v="26596"/>
        <n v="9450"/>
        <n v="652"/>
        <n v="14292"/>
        <n v="1116"/>
        <n v="1407"/>
        <n v="1125"/>
        <n v="3523"/>
        <n v="57"/>
        <n v="3360"/>
        <n v="9107"/>
        <n v="1496"/>
        <n v="389"/>
        <n v="12009"/>
        <n v="2296"/>
        <n v="4205"/>
        <n v="1294"/>
        <n v="284"/>
        <n v="1978"/>
        <n v="1837"/>
        <n v="255"/>
        <n v="4280"/>
        <n v="516"/>
        <n v="10466"/>
        <n v="3950"/>
        <n v="2214"/>
        <n v="6828"/>
        <n v="25659"/>
        <n v="9076"/>
        <n v="1087"/>
        <n v="169"/>
        <n v="4588"/>
        <n v="2419"/>
        <n v="451"/>
        <n v="918"/>
        <n v="2226"/>
        <n v="1239"/>
        <n v="976"/>
        <n v="15485"/>
        <n v="8236"/>
        <n v="2739"/>
        <n v="1106"/>
        <n v="613"/>
        <n v="1535"/>
        <n v="457"/>
        <n v="702"/>
        <n v="1601"/>
        <n v="890"/>
        <n v="23597"/>
        <n v="822"/>
        <n v="22895"/>
        <n v="12179"/>
        <n v="114"/>
        <n v="14147"/>
        <n v="494"/>
        <n v="904"/>
        <n v="735"/>
        <n v="6497"/>
        <n v="515"/>
        <n v="3329"/>
        <n v="10449"/>
        <n v="944"/>
        <n v="935"/>
        <n v="14190"/>
        <n v="3397"/>
        <n v="5208"/>
        <n v="1563"/>
        <n v="230"/>
        <n v="2313"/>
      </sharedItems>
    </cacheField>
    <cacheField name="Different residence, same state 1 year ago41" numFmtId="164">
      <sharedItems containsMixedTypes="1" containsNumber="1" containsInteger="1" minValue="0" maxValue="10182" count="112">
        <n v="0"/>
        <n v="403"/>
        <n v="526"/>
        <n v="192"/>
        <n v="1728"/>
        <n v="149"/>
        <n v="249"/>
        <n v="1982"/>
        <n v="43"/>
        <n v="644"/>
        <n v="838"/>
        <n v="174"/>
        <n v="39"/>
        <n v="289"/>
        <n v="379"/>
        <n v="782"/>
        <n v="6965"/>
        <n v="653"/>
        <n v="123"/>
        <n v="145"/>
        <n v="167"/>
        <n v="988"/>
        <n v="332"/>
        <n v="46"/>
        <n v="1913"/>
        <n v="97"/>
        <n v="444"/>
        <n v="119"/>
        <n v="377"/>
        <s v="N/A"/>
        <n v="154"/>
        <n v="805"/>
        <n v="975"/>
        <n v="227"/>
        <n v="1543"/>
        <n v="220"/>
        <n v="238"/>
        <n v="684"/>
        <n v="72"/>
        <n v="1103"/>
        <n v="435"/>
        <n v="1488"/>
        <n v="131"/>
        <n v="50"/>
        <n v="5002"/>
        <n v="337"/>
        <n v="58"/>
        <n v="278"/>
        <n v="49"/>
        <n v="65"/>
        <n v="180"/>
        <n v="640"/>
        <n v="268"/>
        <n v="234"/>
        <n v="197"/>
        <n v="10182"/>
        <n v="385"/>
        <n v="41"/>
        <n v="359"/>
        <n v="86"/>
        <n v="608"/>
        <n v="463"/>
        <n v="1393"/>
        <n v="369"/>
        <n v="152"/>
        <n v="799"/>
        <n v="453"/>
        <n v="7"/>
        <n v="14"/>
        <n v="1297"/>
        <n v="401"/>
        <n v="1897"/>
        <n v="284"/>
        <n v="368"/>
        <n v="13"/>
        <n v="490"/>
        <n v="614"/>
        <n v="59"/>
        <n v="1648"/>
        <n v="137"/>
        <n v="1558"/>
        <n v="135"/>
        <n v="635"/>
        <n v="3050"/>
        <n v="440"/>
        <n v="106"/>
        <n v="462"/>
        <n v="18"/>
        <n v="737"/>
        <n v="1024"/>
        <n v="82"/>
        <n v="6863"/>
        <n v="68"/>
        <n v="299"/>
        <n v="185"/>
        <n v="361"/>
        <n v="336"/>
        <n v="1248"/>
        <n v="429"/>
        <n v="3222"/>
        <n v="290"/>
        <n v="244"/>
        <n v="177"/>
        <n v="771"/>
        <n v="538"/>
        <n v="26"/>
        <n v="1763"/>
        <n v="351"/>
        <n v="341"/>
        <n v="1605"/>
        <n v="144"/>
        <n v="624"/>
      </sharedItems>
    </cacheField>
    <cacheField name="Different residence, same state 1 year ago42" numFmtId="164">
      <sharedItems containsMixedTypes="1" containsNumber="1" containsInteger="1" minValue="0" maxValue="25532" count="151">
        <n v="2368"/>
        <n v="121"/>
        <n v="2310"/>
        <n v="1496"/>
        <n v="5016"/>
        <n v="1231"/>
        <n v="1140"/>
        <n v="195"/>
        <n v="380"/>
        <n v="10759"/>
        <n v="15562"/>
        <n v="322"/>
        <n v="0"/>
        <n v="1565"/>
        <n v="584"/>
        <n v="591"/>
        <n v="137"/>
        <n v="1286"/>
        <n v="1130"/>
        <n v="148"/>
        <n v="1710"/>
        <n v="1659"/>
        <n v="1446"/>
        <n v="1597"/>
        <n v="1860"/>
        <n v="954"/>
        <n v="110"/>
        <n v="65"/>
        <n v="312"/>
        <n v="51"/>
        <n v="1134"/>
        <n v="152"/>
        <n v="7161"/>
        <n v="23196"/>
        <n v="2479"/>
        <n v="596"/>
        <n v="989"/>
        <n v="1315"/>
        <n v="61"/>
        <s v="N/A"/>
        <n v="4765"/>
        <n v="5249"/>
        <n v="838"/>
        <n v="134"/>
        <n v="8339"/>
        <n v="3047"/>
        <n v="647"/>
        <n v="1142"/>
        <n v="220"/>
        <n v="109"/>
        <n v="2036"/>
        <n v="186"/>
        <n v="1774"/>
        <n v="235"/>
        <n v="5758"/>
        <n v="718"/>
        <n v="997"/>
        <n v="153"/>
        <n v="357"/>
        <n v="11953"/>
        <n v="16914"/>
        <n v="1681"/>
        <n v="55"/>
        <n v="1582"/>
        <n v="3306"/>
        <n v="172"/>
        <n v="1102"/>
        <n v="1387"/>
        <n v="1573"/>
        <n v="587"/>
        <n v="2882"/>
        <n v="1621"/>
        <n v="2185"/>
        <n v="447"/>
        <n v="398"/>
        <n v="267"/>
        <n v="77"/>
        <n v="243"/>
        <n v="165"/>
        <n v="588"/>
        <n v="1586"/>
        <n v="145"/>
        <n v="6947"/>
        <n v="20427"/>
        <n v="1"/>
        <n v="3826"/>
        <n v="2015"/>
        <n v="370"/>
        <n v="3438"/>
        <n v="223"/>
        <n v="529"/>
        <n v="5531"/>
        <n v="4075"/>
        <n v="309"/>
        <n v="21"/>
        <n v="6612"/>
        <n v="1519"/>
        <n v="1857"/>
        <n v="377"/>
        <n v="219"/>
        <n v="3"/>
        <n v="2811"/>
        <n v="384"/>
        <n v="1070"/>
        <n v="52"/>
        <n v="4110"/>
        <n v="2383"/>
        <n v="940"/>
        <n v="298"/>
        <n v="150"/>
        <n v="11366"/>
        <n v="18611"/>
        <n v="644"/>
        <n v="205"/>
        <n v="1583"/>
        <n v="1414"/>
        <n v="943"/>
        <n v="556"/>
        <n v="1347"/>
        <n v="1914"/>
        <n v="173"/>
        <n v="2297"/>
        <n v="2477"/>
        <n v="1822"/>
        <n v="1705"/>
        <n v="2856"/>
        <n v="230"/>
        <n v="456"/>
        <n v="480"/>
        <n v="323"/>
        <n v="2372"/>
        <n v="325"/>
        <n v="5952"/>
        <n v="25532"/>
        <n v="14"/>
        <n v="2445"/>
        <n v="569"/>
        <n v="461"/>
        <n v="3023"/>
        <n v="481"/>
        <n v="158"/>
        <n v="4300"/>
        <n v="4470"/>
        <n v="60"/>
        <n v="124"/>
        <n v="7936"/>
        <n v="2727"/>
        <n v="1098"/>
        <n v="1053"/>
        <n v="122"/>
        <n v="4"/>
      </sharedItems>
    </cacheField>
    <cacheField name="Different residence, same state 1 year ago43" numFmtId="164">
      <sharedItems containsMixedTypes="1" containsNumber="1" containsInteger="1" minValue="0" maxValue="5305" count="118">
        <n v="31"/>
        <n v="531"/>
        <n v="1351"/>
        <n v="243"/>
        <n v="1604"/>
        <n v="1847"/>
        <n v="0"/>
        <n v="430"/>
        <n v="557"/>
        <n v="267"/>
        <n v="296"/>
        <n v="292"/>
        <n v="216"/>
        <n v="1992"/>
        <n v="352"/>
        <n v="163"/>
        <n v="49"/>
        <n v="706"/>
        <n v="3237"/>
        <n v="56"/>
        <n v="512"/>
        <n v="295"/>
        <n v="2936"/>
        <n v="1203"/>
        <n v="204"/>
        <n v="521"/>
        <n v="362"/>
        <n v="1038"/>
        <n v="207"/>
        <n v="83"/>
        <n v="741"/>
        <n v="966"/>
        <n v="48"/>
        <n v="95"/>
        <s v="N/A"/>
        <n v="63"/>
        <n v="1936"/>
        <n v="875"/>
        <n v="153"/>
        <n v="98"/>
        <n v="866"/>
        <n v="235"/>
        <n v="258"/>
        <n v="90"/>
        <n v="301"/>
        <n v="1657"/>
        <n v="1004"/>
        <n v="1340"/>
        <n v="104"/>
        <n v="716"/>
        <n v="536"/>
        <n v="842"/>
        <n v="1318"/>
        <n v="2842"/>
        <n v="37"/>
        <n v="42"/>
        <n v="44"/>
        <n v="571"/>
        <n v="5305"/>
        <n v="6"/>
        <n v="361"/>
        <n v="227"/>
        <n v="2999"/>
        <n v="588"/>
        <n v="86"/>
        <n v="240"/>
        <n v="112"/>
        <n v="565"/>
        <n v="1293"/>
        <n v="34"/>
        <n v="600"/>
        <n v="417"/>
        <n v="142"/>
        <n v="62"/>
        <n v="181"/>
        <n v="1486"/>
        <n v="128"/>
        <n v="908"/>
        <n v="590"/>
        <n v="1043"/>
        <n v="113"/>
        <n v="518"/>
        <n v="99"/>
        <n v="1472"/>
        <n v="673"/>
        <n v="826"/>
        <n v="756"/>
        <n v="1070"/>
        <n v="257"/>
        <n v="459"/>
        <n v="118"/>
        <n v="394"/>
        <n v="111"/>
        <n v="1158"/>
        <n v="154"/>
        <n v="194"/>
        <n v="66"/>
        <n v="3442"/>
        <n v="79"/>
        <n v="527"/>
        <n v="191"/>
        <n v="2507"/>
        <n v="581"/>
        <n v="509"/>
        <n v="351"/>
        <n v="1754"/>
        <n v="47"/>
        <n v="108"/>
        <n v="119"/>
        <n v="159"/>
        <n v="816"/>
        <n v="1264"/>
        <n v="39"/>
        <n v="35"/>
        <n v="94"/>
        <n v="36"/>
        <n v="329"/>
        <n v="1175"/>
      </sharedItems>
    </cacheField>
    <cacheField name="Different residence, same state 1 year ago44" numFmtId="164">
      <sharedItems containsMixedTypes="1" containsNumber="1" containsInteger="1" minValue="0" maxValue="17606" count="152">
        <n v="7409"/>
        <n v="477"/>
        <n v="3061"/>
        <n v="2653"/>
        <n v="4349"/>
        <n v="1628"/>
        <n v="430"/>
        <n v="146"/>
        <n v="591"/>
        <n v="12882"/>
        <n v="14445"/>
        <n v="142"/>
        <n v="1153"/>
        <n v="3999"/>
        <n v="3093"/>
        <n v="1617"/>
        <n v="1152"/>
        <n v="11153"/>
        <n v="1853"/>
        <n v="249"/>
        <n v="2669"/>
        <n v="918"/>
        <n v="4453"/>
        <n v="1155"/>
        <n v="8158"/>
        <n v="3311"/>
        <n v="111"/>
        <n v="77"/>
        <n v="706"/>
        <n v="372"/>
        <n v="852"/>
        <n v="1269"/>
        <n v="1730"/>
        <n v="8685"/>
        <n v="273"/>
        <n v="4987"/>
        <n v="1872"/>
        <n v="787"/>
        <n v="1611"/>
        <n v="71"/>
        <n v="3816"/>
        <n v="0"/>
        <s v="N/A"/>
        <n v="13044"/>
        <n v="459"/>
        <n v="125"/>
        <n v="5842"/>
        <n v="789"/>
        <n v="1160"/>
        <n v="856"/>
        <n v="495"/>
        <n v="30"/>
        <n v="8710"/>
        <n v="388"/>
        <n v="1680"/>
        <n v="6462"/>
        <n v="8761"/>
        <n v="3193"/>
        <n v="123"/>
        <n v="221"/>
        <n v="421"/>
        <n v="10451"/>
        <n v="16898"/>
        <n v="636"/>
        <n v="296"/>
        <n v="3223"/>
        <n v="3879"/>
        <n v="623"/>
        <n v="1066"/>
        <n v="16852"/>
        <n v="2495"/>
        <n v="394"/>
        <n v="1942"/>
        <n v="371"/>
        <n v="3106"/>
        <n v="874"/>
        <n v="7683"/>
        <n v="2676"/>
        <n v="266"/>
        <n v="226"/>
        <n v="96"/>
        <n v="126"/>
        <n v="1412"/>
        <n v="899"/>
        <n v="2660"/>
        <n v="6057"/>
        <n v="113"/>
        <n v="6468"/>
        <n v="1700"/>
        <n v="673"/>
        <n v="3742"/>
        <n v="210"/>
        <n v="3324"/>
        <n v="10788"/>
        <n v="549"/>
        <n v="327"/>
        <n v="7482"/>
        <n v="2342"/>
        <n v="546"/>
        <n v="744"/>
        <n v="69"/>
        <n v="224"/>
        <n v="10539"/>
        <n v="451"/>
        <n v="5075"/>
        <n v="4195"/>
        <n v="5802"/>
        <n v="2535"/>
        <n v="260"/>
        <n v="344"/>
        <n v="577"/>
        <n v="16275"/>
        <n v="17606"/>
        <n v="1314"/>
        <n v="1957"/>
        <n v="4648"/>
        <n v="3547"/>
        <n v="1148"/>
        <n v="1542"/>
        <n v="10064"/>
        <n v="2348"/>
        <n v="985"/>
        <n v="1800"/>
        <n v="823"/>
        <n v="3259"/>
        <n v="1738"/>
        <n v="11643"/>
        <n v="3122"/>
        <n v="45"/>
        <n v="232"/>
        <n v="1699"/>
        <n v="1400"/>
        <n v="338"/>
        <n v="1279"/>
        <n v="9230"/>
        <n v="746"/>
        <n v="3542"/>
        <n v="2471"/>
        <n v="802"/>
        <n v="1273"/>
        <n v="120"/>
        <n v="3550"/>
        <n v="507"/>
        <n v="10368"/>
        <n v="863"/>
        <n v="193"/>
        <n v="6189"/>
        <n v="3206"/>
        <n v="1061"/>
        <n v="1051"/>
        <n v="4"/>
        <n v="15"/>
      </sharedItems>
    </cacheField>
    <cacheField name="Different residence, same state 1 year ago45" numFmtId="164">
      <sharedItems containsMixedTypes="1" containsNumber="1" containsInteger="1" minValue="133" maxValue="43005" count="154">
        <n v="6500"/>
        <n v="4123"/>
        <n v="14705"/>
        <n v="13707"/>
        <n v="36582"/>
        <n v="22253"/>
        <n v="1887"/>
        <n v="178"/>
        <n v="1180"/>
        <n v="24039"/>
        <n v="11424"/>
        <n v="6694"/>
        <n v="1746"/>
        <n v="12245"/>
        <n v="6335"/>
        <n v="4131"/>
        <n v="9217"/>
        <n v="5758"/>
        <n v="26134"/>
        <n v="458"/>
        <n v="5883"/>
        <n v="7073"/>
        <n v="7184"/>
        <n v="2619"/>
        <n v="5755"/>
        <n v="12884"/>
        <n v="2101"/>
        <n v="4445"/>
        <n v="5224"/>
        <n v="1570"/>
        <n v="3434"/>
        <n v="18511"/>
        <n v="9692"/>
        <n v="14329"/>
        <n v="2513"/>
        <n v="7465"/>
        <n v="28238"/>
        <n v="3826"/>
        <n v="7778"/>
        <n v="678"/>
        <n v="4965"/>
        <n v="1334"/>
        <n v="8701"/>
        <s v="N/A"/>
        <n v="5305"/>
        <n v="565"/>
        <n v="12938"/>
        <n v="11338"/>
        <n v="968"/>
        <n v="3039"/>
        <n v="1990"/>
        <n v="977"/>
        <n v="7973"/>
        <n v="2492"/>
        <n v="12688"/>
        <n v="14767"/>
        <n v="37087"/>
        <n v="22390"/>
        <n v="1214"/>
        <n v="883"/>
        <n v="1083"/>
        <n v="25532"/>
        <n v="15760"/>
        <n v="3007"/>
        <n v="1303"/>
        <n v="11011"/>
        <n v="6326"/>
        <n v="2334"/>
        <n v="6575"/>
        <n v="4661"/>
        <n v="30292"/>
        <n v="1637"/>
        <n v="3619"/>
        <n v="5203"/>
        <n v="9935"/>
        <n v="3062"/>
        <n v="5243"/>
        <n v="10293"/>
        <n v="1329"/>
        <n v="5343"/>
        <n v="7249"/>
        <n v="605"/>
        <n v="3801"/>
        <n v="13633"/>
        <n v="9151"/>
        <n v="6621"/>
        <n v="1862"/>
        <n v="11987"/>
        <n v="31595"/>
        <n v="4498"/>
        <n v="7006"/>
        <n v="207"/>
        <n v="8623"/>
        <n v="1156"/>
        <n v="7009"/>
        <n v="4507"/>
        <n v="185"/>
        <n v="11655"/>
        <n v="15491"/>
        <n v="1574"/>
        <n v="1984"/>
        <n v="1398"/>
        <n v="444"/>
        <n v="7468"/>
        <n v="1488"/>
        <n v="14788"/>
        <n v="11767"/>
        <n v="43005"/>
        <n v="17355"/>
        <n v="3279"/>
        <n v="133"/>
        <n v="1473"/>
        <n v="28564"/>
        <n v="16198"/>
        <n v="3300"/>
        <n v="1352"/>
        <n v="16780"/>
        <n v="4490"/>
        <n v="3553"/>
        <n v="8468"/>
        <n v="3345"/>
        <n v="24488"/>
        <n v="496"/>
        <n v="5612"/>
        <n v="3694"/>
        <n v="8638"/>
        <n v="4001"/>
        <n v="7230"/>
        <n v="9278"/>
        <n v="1393"/>
        <n v="3130"/>
        <n v="5484"/>
        <n v="2150"/>
        <n v="2509"/>
        <n v="11955"/>
        <n v="11231"/>
        <n v="12638"/>
        <n v="1414"/>
        <n v="11760"/>
        <n v="25508"/>
        <n v="3347"/>
        <n v="6768"/>
        <n v="823"/>
        <n v="5351"/>
        <n v="1715"/>
        <n v="8716"/>
        <n v="3605"/>
        <n v="493"/>
        <n v="12944"/>
        <n v="14196"/>
        <n v="622"/>
        <n v="2765"/>
        <n v="1427"/>
        <n v="360"/>
      </sharedItems>
    </cacheField>
    <cacheField name="Different residence, same state 1 year ago46" numFmtId="164">
      <sharedItems containsMixedTypes="1" containsNumber="1" containsInteger="1" minValue="0" maxValue="12172" count="140">
        <n v="1336"/>
        <n v="1274"/>
        <n v="7164"/>
        <n v="361"/>
        <n v="10653"/>
        <n v="4748"/>
        <n v="0"/>
        <n v="2833"/>
        <n v="380"/>
        <n v="467"/>
        <n v="8014"/>
        <n v="658"/>
        <n v="444"/>
        <n v="146"/>
        <n v="238"/>
        <n v="905"/>
        <n v="473"/>
        <n v="390"/>
        <n v="655"/>
        <n v="207"/>
        <n v="545"/>
        <n v="1013"/>
        <n v="232"/>
        <n v="1319"/>
        <n v="964"/>
        <n v="537"/>
        <n v="4500"/>
        <n v="279"/>
        <n v="178"/>
        <n v="1601"/>
        <n v="910"/>
        <n v="790"/>
        <n v="462"/>
        <n v="485"/>
        <n v="428"/>
        <n v="2879"/>
        <n v="1048"/>
        <n v="455"/>
        <n v="2062"/>
        <n v="4123"/>
        <s v="N/A"/>
        <n v="1551"/>
        <n v="4020"/>
        <n v="112"/>
        <n v="476"/>
        <n v="3226"/>
        <n v="882"/>
        <n v="300"/>
        <n v="662"/>
        <n v="10577"/>
        <n v="8944"/>
        <n v="3856"/>
        <n v="398"/>
        <n v="475"/>
        <n v="75"/>
        <n v="2343"/>
        <n v="793"/>
        <n v="1040"/>
        <n v="6059"/>
        <n v="951"/>
        <n v="123"/>
        <n v="1482"/>
        <n v="196"/>
        <n v="140"/>
        <n v="179"/>
        <n v="182"/>
        <n v="223"/>
        <n v="548"/>
        <n v="642"/>
        <n v="919"/>
        <n v="332"/>
        <n v="1697"/>
        <n v="1232"/>
        <n v="734"/>
        <n v="3365"/>
        <n v="158"/>
        <n v="256"/>
        <n v="303"/>
        <n v="773"/>
        <n v="961"/>
        <n v="429"/>
        <n v="691"/>
        <n v="587"/>
        <n v="3443"/>
        <n v="1246"/>
        <n v="181"/>
        <n v="560"/>
        <n v="200"/>
        <n v="5234"/>
        <n v="1426"/>
        <n v="4789"/>
        <n v="114"/>
        <n v="890"/>
        <n v="2140"/>
        <n v="579"/>
        <n v="330"/>
        <n v="5916"/>
        <n v="269"/>
        <n v="12172"/>
        <n v="6398"/>
        <n v="45"/>
        <n v="166"/>
        <n v="116"/>
        <n v="2499"/>
        <n v="20"/>
        <n v="2183"/>
        <n v="6617"/>
        <n v="1154"/>
        <n v="105"/>
        <n v="886"/>
        <n v="97"/>
        <n v="464"/>
        <n v="277"/>
        <n v="1061"/>
        <n v="1027"/>
        <n v="819"/>
        <n v="454"/>
        <n v="3287"/>
        <n v="260"/>
        <n v="229"/>
        <n v="4605"/>
        <n v="557"/>
        <n v="425"/>
        <n v="1382"/>
        <n v="622"/>
        <n v="1189"/>
        <n v="43"/>
        <n v="197"/>
        <n v="2588"/>
        <n v="4793"/>
        <n v="1276"/>
        <n v="566"/>
        <n v="388"/>
        <n v="784"/>
        <n v="4610"/>
        <n v="81"/>
        <n v="2092"/>
        <n v="5298"/>
        <n v="900"/>
        <n v="1710"/>
      </sharedItems>
    </cacheField>
    <cacheField name="Different residence, same state 1 year ago47" numFmtId="164">
      <sharedItems containsMixedTypes="1" containsNumber="1" containsInteger="1" minValue="0" maxValue="3882" count="98">
        <n v="0"/>
        <n v="353"/>
        <n v="664"/>
        <n v="525"/>
        <n v="350"/>
        <n v="458"/>
        <n v="199"/>
        <n v="1442"/>
        <n v="361"/>
        <n v="260"/>
        <n v="45"/>
        <n v="75"/>
        <n v="420"/>
        <n v="1526"/>
        <n v="498"/>
        <n v="197"/>
        <n v="2566"/>
        <n v="57"/>
        <n v="309"/>
        <n v="2900"/>
        <n v="182"/>
        <n v="93"/>
        <n v="456"/>
        <n v="215"/>
        <n v="72"/>
        <n v="478"/>
        <n v="52"/>
        <n v="297"/>
        <s v="N/A"/>
        <n v="676"/>
        <n v="981"/>
        <n v="208"/>
        <n v="66"/>
        <n v="68"/>
        <n v="745"/>
        <n v="914"/>
        <n v="608"/>
        <n v="445"/>
        <n v="2019"/>
        <n v="49"/>
        <n v="530"/>
        <n v="38"/>
        <n v="151"/>
        <n v="87"/>
        <n v="612"/>
        <n v="40"/>
        <n v="2246"/>
        <n v="177"/>
        <n v="88"/>
        <n v="53"/>
        <n v="2138"/>
        <n v="71"/>
        <n v="3882"/>
        <n v="212"/>
        <n v="176"/>
        <n v="446"/>
        <n v="621"/>
        <n v="91"/>
        <n v="349"/>
        <n v="122"/>
        <n v="173"/>
        <n v="119"/>
        <n v="23"/>
        <n v="342"/>
        <n v="4"/>
        <n v="79"/>
        <n v="207"/>
        <n v="544"/>
        <n v="503"/>
        <n v="709"/>
        <n v="267"/>
        <n v="2747"/>
        <n v="84"/>
        <n v="156"/>
        <n v="70"/>
        <n v="589"/>
        <n v="2534"/>
        <n v="60"/>
        <n v="77"/>
        <n v="318"/>
        <n v="121"/>
        <n v="2960"/>
        <n v="35"/>
        <n v="81"/>
        <n v="2764"/>
        <n v="758"/>
        <n v="364"/>
        <n v="367"/>
        <n v="1012"/>
        <n v="298"/>
        <n v="5"/>
        <n v="133"/>
        <n v="113"/>
        <n v="39"/>
        <n v="423"/>
        <n v="223"/>
        <n v="54"/>
        <n v="62"/>
      </sharedItems>
    </cacheField>
    <cacheField name="Different residence, same state 1 year ago48" numFmtId="164">
      <sharedItems containsMixedTypes="1" containsNumber="1" containsInteger="1" minValue="25" maxValue="27302" count="154">
        <n v="2490"/>
        <n v="714"/>
        <n v="3413"/>
        <n v="494"/>
        <n v="14232"/>
        <n v="2739"/>
        <n v="1735"/>
        <n v="1051"/>
        <n v="7915"/>
        <n v="20080"/>
        <n v="8393"/>
        <n v="2644"/>
        <n v="611"/>
        <n v="3831"/>
        <n v="3673"/>
        <n v="303"/>
        <n v="1648"/>
        <n v="3671"/>
        <n v="1278"/>
        <n v="654"/>
        <n v="24765"/>
        <n v="4542"/>
        <n v="2073"/>
        <n v="2371"/>
        <n v="572"/>
        <n v="3206"/>
        <n v="497"/>
        <n v="772"/>
        <n v="1832"/>
        <n v="745"/>
        <n v="2670"/>
        <n v="290"/>
        <n v="8881"/>
        <n v="25662"/>
        <n v="25"/>
        <n v="6769"/>
        <n v="2286"/>
        <n v="1124"/>
        <n v="10558"/>
        <n v="1399"/>
        <n v="9786"/>
        <n v="224"/>
        <n v="8650"/>
        <n v="13713"/>
        <n v="3005"/>
        <n v="400"/>
        <s v="N/A"/>
        <n v="7266"/>
        <n v="4999"/>
        <n v="771"/>
        <n v="580"/>
        <n v="392"/>
        <n v="4935"/>
        <n v="1488"/>
        <n v="2233"/>
        <n v="1245"/>
        <n v="15753"/>
        <n v="6281"/>
        <n v="2555"/>
        <n v="1064"/>
        <n v="7975"/>
        <n v="16614"/>
        <n v="9438"/>
        <n v="2523"/>
        <n v="905"/>
        <n v="5233"/>
        <n v="1486"/>
        <n v="720"/>
        <n v="1986"/>
        <n v="5154"/>
        <n v="2055"/>
        <n v="570"/>
        <n v="22089"/>
        <n v="2984"/>
        <n v="2327"/>
        <n v="1034"/>
        <n v="1453"/>
        <n v="2684"/>
        <n v="278"/>
        <n v="615"/>
        <n v="1740"/>
        <n v="880"/>
        <n v="4458"/>
        <n v="425"/>
        <n v="10800"/>
        <n v="27302"/>
        <n v="166"/>
        <n v="5425"/>
        <n v="1013"/>
        <n v="1179"/>
        <n v="8419"/>
        <n v="485"/>
        <n v="7879"/>
        <n v="79"/>
        <n v="6098"/>
        <n v="13231"/>
        <n v="2413"/>
        <n v="740"/>
        <n v="4233"/>
        <n v="5561"/>
        <n v="2573"/>
        <n v="451"/>
        <n v="1077"/>
        <n v="3170"/>
        <n v="1265"/>
        <n v="2763"/>
        <n v="1159"/>
        <n v="15625"/>
        <n v="3796"/>
        <n v="1729"/>
        <n v="1746"/>
        <n v="9537"/>
        <n v="25697"/>
        <n v="10702"/>
        <n v="1393"/>
        <n v="269"/>
        <n v="4311"/>
        <n v="1932"/>
        <n v="268"/>
        <n v="1705"/>
        <n v="3319"/>
        <n v="1857"/>
        <n v="573"/>
        <n v="20579"/>
        <n v="4098"/>
        <n v="3057"/>
        <n v="1037"/>
        <n v="1929"/>
        <n v="2609"/>
        <n v="156"/>
        <n v="1076"/>
        <n v="1135"/>
        <n v="660"/>
        <n v="5024"/>
        <n v="1560"/>
        <n v="7939"/>
        <n v="26759"/>
        <n v="403"/>
        <n v="3193"/>
        <n v="1749"/>
        <n v="676"/>
        <n v="11960"/>
        <n v="1008"/>
        <n v="9377"/>
        <n v="340"/>
        <n v="8008"/>
        <n v="17734"/>
        <n v="1369"/>
        <n v="728"/>
        <n v="3839"/>
        <n v="6317"/>
        <n v="1267"/>
        <n v="138"/>
        <n v="684"/>
      </sharedItems>
    </cacheField>
    <cacheField name="Different residence, same state 1 year ago49" numFmtId="164">
      <sharedItems containsMixedTypes="1" containsNumber="1" containsInteger="1" minValue="0" maxValue="36481" count="153">
        <n v="1171"/>
        <n v="2421"/>
        <n v="12645"/>
        <n v="264"/>
        <n v="30544"/>
        <n v="7583"/>
        <n v="2084"/>
        <n v="377"/>
        <n v="284"/>
        <n v="3573"/>
        <n v="4495"/>
        <n v="2705"/>
        <n v="10876"/>
        <n v="1642"/>
        <n v="571"/>
        <n v="538"/>
        <n v="1175"/>
        <n v="716"/>
        <n v="1509"/>
        <n v="381"/>
        <n v="1542"/>
        <n v="1627"/>
        <n v="1427"/>
        <n v="1328"/>
        <n v="508"/>
        <n v="1107"/>
        <n v="3250"/>
        <n v="1230"/>
        <n v="3290"/>
        <n v="261"/>
        <n v="964"/>
        <n v="3004"/>
        <n v="2503"/>
        <n v="2874"/>
        <n v="696"/>
        <n v="2567"/>
        <n v="2035"/>
        <n v="22793"/>
        <n v="2495"/>
        <n v="160"/>
        <n v="3070"/>
        <n v="1564"/>
        <n v="1412"/>
        <n v="8847"/>
        <n v="3792"/>
        <n v="128"/>
        <n v="4373"/>
        <s v="N/A"/>
        <n v="192"/>
        <n v="1013"/>
        <n v="556"/>
        <n v="0"/>
        <n v="2621"/>
        <n v="4548"/>
        <n v="13940"/>
        <n v="1477"/>
        <n v="36481"/>
        <n v="5524"/>
        <n v="2255"/>
        <n v="482"/>
        <n v="476"/>
        <n v="6339"/>
        <n v="3701"/>
        <n v="3790"/>
        <n v="8991"/>
        <n v="3075"/>
        <n v="1028"/>
        <n v="856"/>
        <n v="772"/>
        <n v="1121"/>
        <n v="1075"/>
        <n v="88"/>
        <n v="1525"/>
        <n v="1673"/>
        <n v="1430"/>
        <n v="1413"/>
        <n v="286"/>
        <n v="2518"/>
        <n v="3835"/>
        <n v="835"/>
        <n v="4680"/>
        <n v="428"/>
        <n v="2454"/>
        <n v="924"/>
        <n v="2986"/>
        <n v="3295"/>
        <n v="404"/>
        <n v="1979"/>
        <n v="1246"/>
        <n v="21862"/>
        <n v="3688"/>
        <n v="262"/>
        <n v="2510"/>
        <n v="557"/>
        <n v="2852"/>
        <n v="15325"/>
        <n v="4825"/>
        <n v="156"/>
        <n v="4615"/>
        <n v="83"/>
        <n v="1555"/>
        <n v="1803"/>
        <n v="41"/>
        <n v="1034"/>
        <n v="3725"/>
        <n v="13247"/>
        <n v="251"/>
        <n v="34569"/>
        <n v="4853"/>
        <n v="1593"/>
        <n v="29"/>
        <n v="481"/>
        <n v="4943"/>
        <n v="1965"/>
        <n v="5920"/>
        <n v="10398"/>
        <n v="2704"/>
        <n v="258"/>
        <n v="919"/>
        <n v="3265"/>
        <n v="1988"/>
        <n v="1581"/>
        <n v="118"/>
        <n v="1431"/>
        <n v="1653"/>
        <n v="2146"/>
        <n v="1685"/>
        <n v="433"/>
        <n v="2312"/>
        <n v="4783"/>
        <n v="1327"/>
        <n v="2997"/>
        <n v="113"/>
        <n v="1847"/>
        <n v="1251"/>
        <n v="2614"/>
        <n v="5915"/>
        <n v="1604"/>
        <n v="2862"/>
        <n v="1574"/>
        <n v="21224"/>
        <n v="1787"/>
        <n v="287"/>
        <n v="1629"/>
        <n v="1026"/>
        <n v="1876"/>
        <n v="11630"/>
        <n v="3529"/>
        <n v="98"/>
        <n v="4160"/>
        <n v="297"/>
        <n v="1208"/>
        <n v="1323"/>
      </sharedItems>
    </cacheField>
    <cacheField name="Different residence, same state 1 year ago50" numFmtId="164">
      <sharedItems containsMixedTypes="1" containsNumber="1" containsInteger="1" minValue="0" maxValue="9041" count="116">
        <n v="41"/>
        <n v="0"/>
        <n v="595"/>
        <n v="1446"/>
        <n v="623"/>
        <n v="442"/>
        <n v="860"/>
        <n v="5634"/>
        <n v="358"/>
        <n v="483"/>
        <n v="133"/>
        <n v="812"/>
        <n v="669"/>
        <n v="2297"/>
        <n v="210"/>
        <n v="4363"/>
        <n v="446"/>
        <n v="200"/>
        <n v="94"/>
        <n v="177"/>
        <n v="73"/>
        <n v="56"/>
        <n v="444"/>
        <n v="3025"/>
        <n v="7814"/>
        <n v="221"/>
        <n v="4258"/>
        <n v="150"/>
        <n v="1190"/>
        <n v="2201"/>
        <n v="2221"/>
        <n v="6779"/>
        <n v="62"/>
        <s v="N/A"/>
        <n v="256"/>
        <n v="141"/>
        <n v="65"/>
        <n v="89"/>
        <n v="70"/>
        <n v="24"/>
        <n v="832"/>
        <n v="412"/>
        <n v="46"/>
        <n v="198"/>
        <n v="120"/>
        <n v="4964"/>
        <n v="1340"/>
        <n v="312"/>
        <n v="352"/>
        <n v="216"/>
        <n v="115"/>
        <n v="1174"/>
        <n v="110"/>
        <n v="43"/>
        <n v="2027"/>
        <n v="911"/>
        <n v="417"/>
        <n v="92"/>
        <n v="303"/>
        <n v="196"/>
        <n v="14"/>
        <n v="1252"/>
        <n v="631"/>
        <n v="2780"/>
        <n v="7548"/>
        <n v="44"/>
        <n v="66"/>
        <n v="4631"/>
        <n v="199"/>
        <n v="1680"/>
        <n v="1385"/>
        <n v="663"/>
        <n v="270"/>
        <n v="53"/>
        <n v="9041"/>
        <n v="157"/>
        <n v="1090"/>
        <n v="128"/>
        <n v="765"/>
        <n v="84"/>
        <n v="1413"/>
        <n v="837"/>
        <n v="174"/>
        <n v="161"/>
        <n v="293"/>
        <n v="3533"/>
        <n v="1237"/>
        <n v="197"/>
        <n v="1221"/>
        <n v="507"/>
        <n v="22"/>
        <n v="139"/>
        <n v="3346"/>
        <n v="238"/>
        <n v="51"/>
        <n v="1957"/>
        <n v="385"/>
        <n v="353"/>
        <n v="148"/>
        <n v="111"/>
        <n v="100"/>
        <n v="80"/>
        <n v="297"/>
        <n v="921"/>
        <n v="2677"/>
        <n v="7820"/>
        <n v="368"/>
        <n v="593"/>
        <n v="6762"/>
        <n v="1345"/>
        <n v="131"/>
        <n v="3248"/>
        <n v="1729"/>
        <n v="3839"/>
        <n v="215"/>
        <n v="8"/>
      </sharedItems>
    </cacheField>
    <cacheField name="Different residence, same state 1 year ago51" numFmtId="164">
      <sharedItems containsMixedTypes="1" containsNumber="1" containsInteger="1" minValue="0" maxValue="19255" count="144">
        <n v="1155"/>
        <n v="158"/>
        <n v="5556"/>
        <n v="821"/>
        <n v="6031"/>
        <n v="2499"/>
        <n v="1092"/>
        <n v="0"/>
        <n v="391"/>
        <n v="8081"/>
        <n v="3416"/>
        <n v="1168"/>
        <n v="233"/>
        <n v="15364"/>
        <n v="1762"/>
        <n v="2705"/>
        <n v="1233"/>
        <n v="1993"/>
        <n v="237"/>
        <n v="324"/>
        <n v="546"/>
        <n v="6291"/>
        <n v="17929"/>
        <n v="879"/>
        <n v="1331"/>
        <n v="357"/>
        <n v="1046"/>
        <n v="419"/>
        <n v="268"/>
        <n v="586"/>
        <n v="407"/>
        <n v="2354"/>
        <n v="2012"/>
        <n v="749"/>
        <n v="1771"/>
        <n v="551"/>
        <n v="1981"/>
        <n v="1300"/>
        <n v="1057"/>
        <n v="736"/>
        <n v="2831"/>
        <n v="5927"/>
        <n v="338"/>
        <n v="377"/>
        <n v="2648"/>
        <n v="2180"/>
        <n v="150"/>
        <s v="N/A"/>
        <n v="585"/>
        <n v="417"/>
        <n v="23"/>
        <n v="6473"/>
        <n v="687"/>
        <n v="5668"/>
        <n v="3995"/>
        <n v="660"/>
        <n v="55"/>
        <n v="946"/>
        <n v="7412"/>
        <n v="2727"/>
        <n v="147"/>
        <n v="165"/>
        <n v="14507"/>
        <n v="2923"/>
        <n v="2537"/>
        <n v="893"/>
        <n v="581"/>
        <n v="339"/>
        <n v="321"/>
        <n v="353"/>
        <n v="441"/>
        <n v="4018"/>
        <n v="19255"/>
        <n v="1136"/>
        <n v="1503"/>
        <n v="146"/>
        <n v="560"/>
        <n v="2672"/>
        <n v="214"/>
        <n v="340"/>
        <n v="1878"/>
        <n v="2291"/>
        <n v="1398"/>
        <n v="2534"/>
        <n v="942"/>
        <n v="914"/>
        <n v="2426"/>
        <n v="2"/>
        <n v="341"/>
        <n v="481"/>
        <n v="1213"/>
        <n v="5982"/>
        <n v="137"/>
        <n v="858"/>
        <n v="1491"/>
        <n v="42"/>
        <n v="168"/>
        <n v="229"/>
        <n v="760"/>
        <n v="206"/>
        <n v="3765"/>
        <n v="695"/>
        <n v="5681"/>
        <n v="3000"/>
        <n v="711"/>
        <n v="721"/>
        <n v="6216"/>
        <n v="3441"/>
        <n v="295"/>
        <n v="225"/>
        <n v="14414"/>
        <n v="1727"/>
        <n v="3607"/>
        <n v="486"/>
        <n v="1395"/>
        <n v="682"/>
        <n v="460"/>
        <n v="584"/>
        <n v="4768"/>
        <n v="17618"/>
        <n v="611"/>
        <n v="2636"/>
        <n v="750"/>
        <n v="316"/>
        <n v="239"/>
        <n v="680"/>
        <n v="979"/>
        <n v="2266"/>
        <n v="543"/>
        <n v="974"/>
        <n v="1061"/>
        <n v="426"/>
        <n v="1550"/>
        <n v="135"/>
        <n v="832"/>
        <n v="314"/>
        <n v="1622"/>
        <n v="4192"/>
        <n v="1445"/>
        <n v="151"/>
        <n v="1258"/>
        <n v="470"/>
        <n v="282"/>
        <n v="989"/>
      </sharedItems>
    </cacheField>
    <cacheField name="Different residence, same state 1 year ago52" numFmtId="164">
      <sharedItems containsMixedTypes="1" containsNumber="1" containsInteger="1" minValue="0" maxValue="5602" count="131">
        <n v="27"/>
        <n v="81"/>
        <n v="593"/>
        <n v="443"/>
        <n v="1336"/>
        <n v="4418"/>
        <n v="47"/>
        <n v="0"/>
        <n v="191"/>
        <n v="102"/>
        <n v="18"/>
        <n v="1410"/>
        <n v="586"/>
        <n v="413"/>
        <n v="111"/>
        <n v="573"/>
        <n v="292"/>
        <n v="31"/>
        <n v="500"/>
        <n v="230"/>
        <n v="568"/>
        <n v="343"/>
        <n v="490"/>
        <n v="359"/>
        <n v="1689"/>
        <n v="1478"/>
        <n v="144"/>
        <n v="752"/>
        <n v="151"/>
        <n v="870"/>
        <n v="219"/>
        <n v="1713"/>
        <n v="523"/>
        <n v="1069"/>
        <n v="382"/>
        <n v="648"/>
        <n v="1874"/>
        <n v="2126"/>
        <n v="52"/>
        <n v="423"/>
        <n v="638"/>
        <n v="129"/>
        <s v="N/A"/>
        <n v="9"/>
        <n v="246"/>
        <n v="2510"/>
        <n v="252"/>
        <n v="2047"/>
        <n v="2942"/>
        <n v="65"/>
        <n v="463"/>
        <n v="846"/>
        <n v="504"/>
        <n v="14"/>
        <n v="487"/>
        <n v="58"/>
        <n v="117"/>
        <n v="140"/>
        <n v="1285"/>
        <n v="57"/>
        <n v="357"/>
        <n v="21"/>
        <n v="80"/>
        <n v="841"/>
        <n v="224"/>
        <n v="1120"/>
        <n v="2413"/>
        <n v="965"/>
        <n v="933"/>
        <n v="162"/>
        <n v="15"/>
        <n v="283"/>
        <n v="688"/>
        <n v="153"/>
        <n v="139"/>
        <n v="1280"/>
        <n v="1763"/>
        <n v="914"/>
        <n v="195"/>
        <n v="23"/>
        <n v="632"/>
        <n v="1310"/>
        <n v="131"/>
        <n v="2500"/>
        <n v="1058"/>
        <n v="38"/>
        <n v="190"/>
        <n v="1507"/>
        <n v="88"/>
        <n v="136"/>
        <n v="2786"/>
        <n v="1498"/>
        <n v="1886"/>
        <n v="5602"/>
        <n v="104"/>
        <n v="215"/>
        <n v="773"/>
        <n v="106"/>
        <n v="50"/>
        <n v="677"/>
        <n v="302"/>
        <n v="1681"/>
        <n v="392"/>
        <n v="278"/>
        <n v="146"/>
        <n v="59"/>
        <n v="264"/>
        <n v="1277"/>
        <n v="213"/>
        <n v="307"/>
        <n v="810"/>
        <n v="934"/>
        <n v="917"/>
        <n v="766"/>
        <n v="71"/>
        <n v="95"/>
        <n v="396"/>
        <n v="604"/>
        <n v="365"/>
        <n v="202"/>
        <n v="45"/>
        <n v="765"/>
        <n v="434"/>
        <n v="979"/>
        <n v="358"/>
        <n v="2472"/>
        <n v="2216"/>
        <n v="96"/>
        <n v="143"/>
        <n v="394"/>
        <n v="30"/>
      </sharedItems>
    </cacheField>
    <cacheField name="Different residence, same state 1 year ago53" numFmtId="164">
      <sharedItems containsMixedTypes="1" containsNumber="1" containsInteger="1" minValue="0" maxValue="21638" count="128">
        <n v="228"/>
        <n v="19"/>
        <n v="599"/>
        <n v="87"/>
        <n v="1223"/>
        <n v="874"/>
        <n v="2027"/>
        <n v="954"/>
        <n v="0"/>
        <n v="12968"/>
        <n v="1010"/>
        <n v="233"/>
        <n v="2055"/>
        <n v="572"/>
        <n v="149"/>
        <n v="68"/>
        <n v="179"/>
        <n v="402"/>
        <n v="204"/>
        <n v="612"/>
        <n v="3085"/>
        <n v="1432"/>
        <n v="39"/>
        <n v="814"/>
        <n v="867"/>
        <n v="11"/>
        <n v="502"/>
        <n v="56"/>
        <n v="2732"/>
        <n v="632"/>
        <n v="6740"/>
        <n v="1950"/>
        <n v="2140"/>
        <n v="209"/>
        <n v="821"/>
        <n v="6275"/>
        <n v="276"/>
        <n v="269"/>
        <n v="4180"/>
        <n v="383"/>
        <n v="1306"/>
        <n v="182"/>
        <n v="521"/>
        <s v="N/A"/>
        <n v="569"/>
        <n v="1044"/>
        <n v="871"/>
        <n v="529"/>
        <n v="1344"/>
        <n v="476"/>
        <n v="2105"/>
        <n v="1008"/>
        <n v="21611"/>
        <n v="1635"/>
        <n v="238"/>
        <n v="249"/>
        <n v="2387"/>
        <n v="132"/>
        <n v="57"/>
        <n v="775"/>
        <n v="192"/>
        <n v="393"/>
        <n v="65"/>
        <n v="779"/>
        <n v="4413"/>
        <n v="908"/>
        <n v="54"/>
        <n v="318"/>
        <n v="709"/>
        <n v="353"/>
        <n v="153"/>
        <n v="4312"/>
        <n v="99"/>
        <n v="10582"/>
        <n v="844"/>
        <n v="76"/>
        <n v="1607"/>
        <n v="105"/>
        <n v="4"/>
        <n v="2723"/>
        <n v="293"/>
        <n v="2166"/>
        <n v="1083"/>
        <n v="5225"/>
        <n v="1222"/>
        <n v="680"/>
        <n v="728"/>
        <n v="619"/>
        <n v="25"/>
        <n v="1791"/>
        <n v="2323"/>
        <n v="1144"/>
        <n v="3228"/>
        <n v="21638"/>
        <n v="1730"/>
        <n v="336"/>
        <n v="136"/>
        <n v="2049"/>
        <n v="786"/>
        <n v="82"/>
        <n v="170"/>
        <n v="655"/>
        <n v="38"/>
        <n v="294"/>
        <n v="4056"/>
        <n v="782"/>
        <n v="134"/>
        <n v="81"/>
        <n v="826"/>
        <n v="237"/>
        <n v="75"/>
        <n v="2574"/>
        <n v="429"/>
        <n v="7321"/>
        <n v="2025"/>
        <n v="1403"/>
        <n v="152"/>
        <n v="7847"/>
        <n v="116"/>
        <n v="1070"/>
        <n v="717"/>
        <n v="4435"/>
        <n v="239"/>
        <n v="516"/>
        <n v="1025"/>
        <n v="79"/>
        <n v="975"/>
        <n v="16"/>
      </sharedItems>
    </cacheField>
    <cacheField name="Total" numFmtId="164">
      <sharedItems containsSemiMixedTypes="0" containsString="0" containsNumber="1" containsInteger="1" minValue="20044" maxValue="558786" count="156">
        <n v="108951"/>
        <n v="36345"/>
        <n v="223324"/>
        <n v="79214"/>
        <n v="445972"/>
        <n v="187240"/>
        <n v="79360"/>
        <n v="31713"/>
        <n v="51244"/>
        <n v="495857"/>
        <n v="250469"/>
        <n v="53581"/>
        <n v="55871"/>
        <n v="206014"/>
        <n v="127925"/>
        <n v="72706"/>
        <n v="95127"/>
        <n v="118622"/>
        <n v="98291"/>
        <n v="27962"/>
        <n v="165096"/>
        <n v="143247"/>
        <n v="117581"/>
        <n v="89911"/>
        <n v="73135"/>
        <n v="146093"/>
        <n v="35641"/>
        <n v="51290"/>
        <n v="103179"/>
        <n v="39423"/>
        <n v="130101"/>
        <n v="74237"/>
        <n v="276167"/>
        <n v="265206"/>
        <n v="30100"/>
        <n v="174773"/>
        <n v="106720"/>
        <n v="117521"/>
        <n v="241855"/>
        <n v="32335"/>
        <n v="152710"/>
        <n v="25777"/>
        <n v="159778"/>
        <n v="490738"/>
        <n v="78163"/>
        <n v="22529"/>
        <n v="260813"/>
        <n v="191784"/>
        <n v="39791"/>
        <n v="93586"/>
        <n v="28046"/>
        <n v="31732"/>
        <n v="118295"/>
        <n v="36128"/>
        <n v="223748"/>
        <n v="70374"/>
        <n v="469772"/>
        <n v="202600"/>
        <n v="73607"/>
        <n v="34920"/>
        <n v="48066"/>
        <n v="520208"/>
        <n v="272712"/>
        <n v="57780"/>
        <n v="60585"/>
        <n v="218591"/>
        <n v="128006"/>
        <n v="70462"/>
        <n v="84415"/>
        <n v="110223"/>
        <n v="99531"/>
        <n v="33883"/>
        <n v="154758"/>
        <n v="144243"/>
        <n v="140066"/>
        <n v="101083"/>
        <n v="68829"/>
        <n v="150148"/>
        <n v="33906"/>
        <n v="52070"/>
        <n v="110498"/>
        <n v="37000"/>
        <n v="144506"/>
        <n v="62229"/>
        <n v="292791"/>
        <n v="266135"/>
        <n v="32586"/>
        <n v="193385"/>
        <n v="108983"/>
        <n v="127910"/>
        <n v="237014"/>
        <n v="27062"/>
        <n v="159810"/>
        <n v="27506"/>
        <n v="172052"/>
        <n v="519951"/>
        <n v="85217"/>
        <n v="20482"/>
        <n v="258352"/>
        <n v="209590"/>
        <n v="50748"/>
        <n v="110167"/>
        <n v="30651"/>
        <n v="22649"/>
        <n v="105219"/>
        <n v="33440"/>
        <n v="234248"/>
        <n v="76948"/>
        <n v="495964"/>
        <n v="206204"/>
        <n v="83539"/>
        <n v="34813"/>
        <n v="53830"/>
        <n v="558786"/>
        <n v="279196"/>
        <n v="55481"/>
        <n v="59419"/>
        <n v="210804"/>
        <n v="134273"/>
        <n v="76546"/>
        <n v="88366"/>
        <n v="112957"/>
        <n v="91870"/>
        <n v="27561"/>
        <n v="155277"/>
        <n v="146633"/>
        <n v="134763"/>
        <n v="101176"/>
        <n v="73581"/>
        <n v="163756"/>
        <n v="37690"/>
        <n v="43266"/>
        <n v="124522"/>
        <n v="50559"/>
        <n v="132797"/>
        <n v="55122"/>
        <n v="277374"/>
        <n v="275174"/>
        <n v="38213"/>
        <n v="197794"/>
        <n v="108972"/>
        <n v="119077"/>
        <n v="223347"/>
        <n v="33562"/>
        <n v="157775"/>
        <n v="26185"/>
        <n v="177815"/>
        <n v="512187"/>
        <n v="88109"/>
        <n v="24431"/>
        <n v="251169"/>
        <n v="216519"/>
        <n v="47204"/>
        <n v="100167"/>
        <n v="31165"/>
        <n v="200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x v="0"/>
    <x v="0"/>
    <x v="0"/>
    <x v="0"/>
    <x v="0"/>
    <x v="0"/>
    <n v="3013"/>
    <n v="67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s v="N/A"/>
    <n v="1354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1"/>
    <x v="1"/>
  </r>
  <r>
    <x v="0"/>
    <x v="2"/>
    <x v="2"/>
    <x v="2"/>
    <x v="2"/>
    <x v="2"/>
    <n v="3109"/>
    <s v="N/A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1"/>
    <x v="2"/>
    <x v="2"/>
    <x v="2"/>
    <x v="2"/>
    <x v="2"/>
    <x v="2"/>
    <x v="2"/>
    <x v="2"/>
    <x v="2"/>
    <x v="2"/>
    <x v="2"/>
    <x v="2"/>
    <x v="2"/>
  </r>
  <r>
    <x v="0"/>
    <x v="3"/>
    <x v="3"/>
    <x v="3"/>
    <x v="3"/>
    <x v="3"/>
    <n v="934"/>
    <n v="777"/>
    <x v="3"/>
    <x v="3"/>
    <x v="3"/>
    <x v="3"/>
    <x v="1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0"/>
    <x v="3"/>
    <x v="3"/>
    <x v="3"/>
    <x v="3"/>
    <x v="3"/>
    <x v="3"/>
    <x v="3"/>
    <x v="3"/>
    <x v="3"/>
    <x v="0"/>
    <x v="3"/>
    <x v="3"/>
    <x v="3"/>
    <x v="3"/>
    <x v="3"/>
    <x v="0"/>
    <x v="3"/>
    <x v="3"/>
    <x v="1"/>
    <x v="3"/>
    <x v="3"/>
    <x v="3"/>
    <x v="3"/>
  </r>
  <r>
    <x v="0"/>
    <x v="4"/>
    <x v="4"/>
    <x v="4"/>
    <x v="4"/>
    <x v="4"/>
    <n v="9579"/>
    <n v="33854"/>
    <x v="4"/>
    <x v="4"/>
    <x v="4"/>
    <x v="4"/>
    <x v="3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3"/>
    <x v="4"/>
    <x v="4"/>
    <x v="4"/>
    <x v="4"/>
    <x v="4"/>
    <x v="4"/>
    <x v="4"/>
    <x v="4"/>
    <x v="4"/>
    <x v="2"/>
    <x v="4"/>
    <x v="4"/>
    <x v="4"/>
    <x v="4"/>
    <x v="4"/>
    <x v="3"/>
    <x v="4"/>
    <x v="4"/>
    <x v="3"/>
    <x v="4"/>
    <x v="4"/>
    <x v="4"/>
    <x v="4"/>
  </r>
  <r>
    <x v="0"/>
    <x v="5"/>
    <x v="5"/>
    <x v="5"/>
    <x v="5"/>
    <x v="5"/>
    <n v="2225"/>
    <n v="12287"/>
    <x v="5"/>
    <x v="5"/>
    <x v="5"/>
    <x v="5"/>
    <x v="4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4"/>
    <x v="5"/>
    <x v="5"/>
    <x v="5"/>
    <x v="5"/>
    <x v="5"/>
    <x v="5"/>
    <x v="5"/>
    <x v="5"/>
    <x v="5"/>
    <x v="3"/>
    <x v="5"/>
    <x v="5"/>
    <x v="5"/>
    <x v="5"/>
    <x v="5"/>
    <x v="4"/>
    <x v="5"/>
    <x v="5"/>
    <x v="4"/>
    <x v="5"/>
    <x v="5"/>
    <x v="5"/>
    <x v="5"/>
  </r>
  <r>
    <x v="0"/>
    <x v="6"/>
    <x v="6"/>
    <x v="6"/>
    <x v="6"/>
    <x v="6"/>
    <n v="0"/>
    <n v="664"/>
    <x v="6"/>
    <x v="6"/>
    <x v="6"/>
    <x v="6"/>
    <x v="5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5"/>
    <x v="6"/>
    <x v="6"/>
    <x v="6"/>
    <x v="6"/>
    <x v="3"/>
    <x v="6"/>
    <x v="6"/>
    <x v="6"/>
    <x v="6"/>
    <x v="4"/>
    <x v="6"/>
    <x v="6"/>
    <x v="6"/>
    <x v="6"/>
    <x v="6"/>
    <x v="5"/>
    <x v="6"/>
    <x v="6"/>
    <x v="5"/>
    <x v="6"/>
    <x v="6"/>
    <x v="6"/>
    <x v="6"/>
  </r>
  <r>
    <x v="0"/>
    <x v="7"/>
    <x v="7"/>
    <x v="7"/>
    <x v="7"/>
    <x v="7"/>
    <n v="68"/>
    <n v="60"/>
    <x v="7"/>
    <x v="7"/>
    <x v="7"/>
    <x v="7"/>
    <x v="6"/>
    <x v="7"/>
    <x v="7"/>
    <x v="7"/>
    <x v="7"/>
    <x v="7"/>
    <x v="7"/>
    <x v="7"/>
    <x v="7"/>
    <x v="7"/>
    <x v="7"/>
    <x v="6"/>
    <x v="7"/>
    <x v="7"/>
    <x v="7"/>
    <x v="7"/>
    <x v="7"/>
    <x v="7"/>
    <x v="7"/>
    <x v="7"/>
    <x v="6"/>
    <x v="7"/>
    <x v="6"/>
    <x v="7"/>
    <x v="7"/>
    <x v="7"/>
    <x v="7"/>
    <x v="3"/>
    <x v="7"/>
    <x v="7"/>
    <x v="7"/>
    <x v="7"/>
    <x v="5"/>
    <x v="7"/>
    <x v="6"/>
    <x v="7"/>
    <x v="7"/>
    <x v="6"/>
    <x v="0"/>
    <x v="7"/>
    <x v="7"/>
    <x v="1"/>
    <x v="7"/>
    <x v="7"/>
    <x v="7"/>
    <x v="7"/>
  </r>
  <r>
    <x v="0"/>
    <x v="8"/>
    <x v="8"/>
    <x v="8"/>
    <x v="8"/>
    <x v="8"/>
    <n v="591"/>
    <n v="662"/>
    <x v="8"/>
    <x v="8"/>
    <x v="8"/>
    <x v="8"/>
    <x v="1"/>
    <x v="8"/>
    <x v="8"/>
    <x v="8"/>
    <x v="7"/>
    <x v="7"/>
    <x v="8"/>
    <x v="8"/>
    <x v="8"/>
    <x v="8"/>
    <x v="8"/>
    <x v="6"/>
    <x v="8"/>
    <x v="8"/>
    <x v="8"/>
    <x v="8"/>
    <x v="8"/>
    <x v="7"/>
    <x v="8"/>
    <x v="6"/>
    <x v="7"/>
    <x v="8"/>
    <x v="7"/>
    <x v="8"/>
    <x v="8"/>
    <x v="8"/>
    <x v="8"/>
    <x v="6"/>
    <x v="8"/>
    <x v="7"/>
    <x v="8"/>
    <x v="8"/>
    <x v="6"/>
    <x v="8"/>
    <x v="6"/>
    <x v="8"/>
    <x v="8"/>
    <x v="6"/>
    <x v="6"/>
    <x v="8"/>
    <x v="8"/>
    <x v="6"/>
    <x v="8"/>
    <x v="7"/>
    <x v="8"/>
    <x v="8"/>
  </r>
  <r>
    <x v="0"/>
    <x v="9"/>
    <x v="9"/>
    <x v="9"/>
    <x v="9"/>
    <x v="9"/>
    <n v="5887"/>
    <n v="3907"/>
    <x v="9"/>
    <x v="9"/>
    <x v="9"/>
    <x v="9"/>
    <x v="7"/>
    <x v="9"/>
    <x v="9"/>
    <x v="9"/>
    <x v="8"/>
    <x v="8"/>
    <x v="9"/>
    <x v="9"/>
    <x v="9"/>
    <x v="9"/>
    <x v="9"/>
    <x v="7"/>
    <x v="9"/>
    <x v="9"/>
    <x v="9"/>
    <x v="9"/>
    <x v="9"/>
    <x v="8"/>
    <x v="9"/>
    <x v="8"/>
    <x v="8"/>
    <x v="9"/>
    <x v="8"/>
    <x v="9"/>
    <x v="9"/>
    <x v="9"/>
    <x v="9"/>
    <x v="7"/>
    <x v="9"/>
    <x v="8"/>
    <x v="9"/>
    <x v="9"/>
    <x v="7"/>
    <x v="9"/>
    <x v="7"/>
    <x v="9"/>
    <x v="9"/>
    <x v="7"/>
    <x v="7"/>
    <x v="9"/>
    <x v="9"/>
    <x v="7"/>
    <x v="9"/>
    <x v="8"/>
    <x v="9"/>
    <x v="9"/>
  </r>
  <r>
    <x v="0"/>
    <x v="10"/>
    <x v="10"/>
    <x v="10"/>
    <x v="10"/>
    <x v="10"/>
    <n v="3645"/>
    <n v="2554"/>
    <x v="10"/>
    <x v="10"/>
    <x v="10"/>
    <x v="10"/>
    <x v="8"/>
    <x v="10"/>
    <x v="10"/>
    <x v="10"/>
    <x v="9"/>
    <x v="9"/>
    <x v="10"/>
    <x v="10"/>
    <x v="10"/>
    <x v="10"/>
    <x v="10"/>
    <x v="8"/>
    <x v="3"/>
    <x v="10"/>
    <x v="10"/>
    <x v="10"/>
    <x v="10"/>
    <x v="9"/>
    <x v="10"/>
    <x v="9"/>
    <x v="9"/>
    <x v="10"/>
    <x v="9"/>
    <x v="10"/>
    <x v="10"/>
    <x v="10"/>
    <x v="10"/>
    <x v="3"/>
    <x v="10"/>
    <x v="9"/>
    <x v="10"/>
    <x v="10"/>
    <x v="8"/>
    <x v="10"/>
    <x v="8"/>
    <x v="10"/>
    <x v="10"/>
    <x v="8"/>
    <x v="8"/>
    <x v="10"/>
    <x v="10"/>
    <x v="8"/>
    <x v="10"/>
    <x v="9"/>
    <x v="10"/>
    <x v="10"/>
  </r>
  <r>
    <x v="0"/>
    <x v="11"/>
    <x v="11"/>
    <x v="11"/>
    <x v="11"/>
    <x v="11"/>
    <n v="743"/>
    <n v="1398"/>
    <x v="7"/>
    <x v="11"/>
    <x v="11"/>
    <x v="11"/>
    <x v="1"/>
    <x v="2"/>
    <x v="11"/>
    <x v="11"/>
    <x v="10"/>
    <x v="10"/>
    <x v="11"/>
    <x v="11"/>
    <x v="11"/>
    <x v="11"/>
    <x v="11"/>
    <x v="9"/>
    <x v="10"/>
    <x v="11"/>
    <x v="11"/>
    <x v="11"/>
    <x v="11"/>
    <x v="10"/>
    <x v="11"/>
    <x v="10"/>
    <x v="6"/>
    <x v="11"/>
    <x v="10"/>
    <x v="11"/>
    <x v="11"/>
    <x v="11"/>
    <x v="11"/>
    <x v="1"/>
    <x v="11"/>
    <x v="10"/>
    <x v="11"/>
    <x v="11"/>
    <x v="9"/>
    <x v="11"/>
    <x v="9"/>
    <x v="11"/>
    <x v="11"/>
    <x v="9"/>
    <x v="0"/>
    <x v="11"/>
    <x v="11"/>
    <x v="9"/>
    <x v="11"/>
    <x v="10"/>
    <x v="8"/>
    <x v="11"/>
  </r>
  <r>
    <x v="0"/>
    <x v="12"/>
    <x v="12"/>
    <x v="12"/>
    <x v="12"/>
    <x v="12"/>
    <n v="3264"/>
    <n v="3086"/>
    <x v="11"/>
    <x v="12"/>
    <x v="12"/>
    <x v="1"/>
    <x v="1"/>
    <x v="11"/>
    <x v="12"/>
    <x v="12"/>
    <x v="11"/>
    <x v="11"/>
    <x v="12"/>
    <x v="12"/>
    <x v="12"/>
    <x v="12"/>
    <x v="12"/>
    <x v="10"/>
    <x v="11"/>
    <x v="12"/>
    <x v="12"/>
    <x v="12"/>
    <x v="12"/>
    <x v="11"/>
    <x v="12"/>
    <x v="11"/>
    <x v="6"/>
    <x v="12"/>
    <x v="11"/>
    <x v="12"/>
    <x v="12"/>
    <x v="12"/>
    <x v="12"/>
    <x v="8"/>
    <x v="7"/>
    <x v="11"/>
    <x v="12"/>
    <x v="12"/>
    <x v="0"/>
    <x v="12"/>
    <x v="10"/>
    <x v="12"/>
    <x v="12"/>
    <x v="10"/>
    <x v="0"/>
    <x v="12"/>
    <x v="12"/>
    <x v="10"/>
    <x v="12"/>
    <x v="11"/>
    <x v="11"/>
    <x v="12"/>
  </r>
  <r>
    <x v="0"/>
    <x v="13"/>
    <x v="13"/>
    <x v="13"/>
    <x v="13"/>
    <x v="13"/>
    <n v="1764"/>
    <n v="5921"/>
    <x v="12"/>
    <x v="13"/>
    <x v="13"/>
    <x v="12"/>
    <x v="9"/>
    <x v="12"/>
    <x v="13"/>
    <x v="13"/>
    <x v="12"/>
    <x v="12"/>
    <x v="13"/>
    <x v="13"/>
    <x v="13"/>
    <x v="13"/>
    <x v="13"/>
    <x v="11"/>
    <x v="12"/>
    <x v="13"/>
    <x v="13"/>
    <x v="13"/>
    <x v="13"/>
    <x v="12"/>
    <x v="13"/>
    <x v="12"/>
    <x v="10"/>
    <x v="13"/>
    <x v="12"/>
    <x v="13"/>
    <x v="13"/>
    <x v="13"/>
    <x v="13"/>
    <x v="9"/>
    <x v="12"/>
    <x v="12"/>
    <x v="13"/>
    <x v="13"/>
    <x v="10"/>
    <x v="13"/>
    <x v="11"/>
    <x v="13"/>
    <x v="13"/>
    <x v="11"/>
    <x v="9"/>
    <x v="13"/>
    <x v="13"/>
    <x v="11"/>
    <x v="13"/>
    <x v="12"/>
    <x v="12"/>
    <x v="13"/>
  </r>
  <r>
    <x v="0"/>
    <x v="14"/>
    <x v="14"/>
    <x v="14"/>
    <x v="14"/>
    <x v="14"/>
    <n v="177"/>
    <n v="2210"/>
    <x v="13"/>
    <x v="14"/>
    <x v="14"/>
    <x v="13"/>
    <x v="1"/>
    <x v="13"/>
    <x v="14"/>
    <x v="14"/>
    <x v="0"/>
    <x v="13"/>
    <x v="14"/>
    <x v="14"/>
    <x v="14"/>
    <x v="14"/>
    <x v="14"/>
    <x v="12"/>
    <x v="13"/>
    <x v="14"/>
    <x v="14"/>
    <x v="14"/>
    <x v="14"/>
    <x v="13"/>
    <x v="14"/>
    <x v="13"/>
    <x v="11"/>
    <x v="14"/>
    <x v="13"/>
    <x v="14"/>
    <x v="14"/>
    <x v="14"/>
    <x v="14"/>
    <x v="3"/>
    <x v="13"/>
    <x v="13"/>
    <x v="14"/>
    <x v="14"/>
    <x v="11"/>
    <x v="14"/>
    <x v="12"/>
    <x v="14"/>
    <x v="14"/>
    <x v="12"/>
    <x v="10"/>
    <x v="14"/>
    <x v="14"/>
    <x v="12"/>
    <x v="14"/>
    <x v="13"/>
    <x v="13"/>
    <x v="14"/>
  </r>
  <r>
    <x v="0"/>
    <x v="15"/>
    <x v="15"/>
    <x v="15"/>
    <x v="15"/>
    <x v="15"/>
    <n v="519"/>
    <n v="1483"/>
    <x v="14"/>
    <x v="15"/>
    <x v="15"/>
    <x v="14"/>
    <x v="1"/>
    <x v="14"/>
    <x v="15"/>
    <x v="15"/>
    <x v="13"/>
    <x v="14"/>
    <x v="15"/>
    <x v="15"/>
    <x v="15"/>
    <x v="15"/>
    <x v="15"/>
    <x v="13"/>
    <x v="3"/>
    <x v="15"/>
    <x v="15"/>
    <x v="15"/>
    <x v="15"/>
    <x v="14"/>
    <x v="15"/>
    <x v="14"/>
    <x v="12"/>
    <x v="15"/>
    <x v="14"/>
    <x v="15"/>
    <x v="15"/>
    <x v="15"/>
    <x v="15"/>
    <x v="10"/>
    <x v="14"/>
    <x v="14"/>
    <x v="15"/>
    <x v="15"/>
    <x v="0"/>
    <x v="15"/>
    <x v="13"/>
    <x v="15"/>
    <x v="15"/>
    <x v="13"/>
    <x v="10"/>
    <x v="15"/>
    <x v="15"/>
    <x v="1"/>
    <x v="15"/>
    <x v="14"/>
    <x v="14"/>
    <x v="15"/>
  </r>
  <r>
    <x v="0"/>
    <x v="16"/>
    <x v="16"/>
    <x v="16"/>
    <x v="16"/>
    <x v="16"/>
    <n v="1050"/>
    <n v="2238"/>
    <x v="15"/>
    <x v="16"/>
    <x v="16"/>
    <x v="15"/>
    <x v="10"/>
    <x v="2"/>
    <x v="16"/>
    <x v="16"/>
    <x v="14"/>
    <x v="15"/>
    <x v="16"/>
    <x v="16"/>
    <x v="16"/>
    <x v="16"/>
    <x v="16"/>
    <x v="14"/>
    <x v="3"/>
    <x v="16"/>
    <x v="16"/>
    <x v="16"/>
    <x v="16"/>
    <x v="15"/>
    <x v="16"/>
    <x v="15"/>
    <x v="13"/>
    <x v="16"/>
    <x v="15"/>
    <x v="16"/>
    <x v="16"/>
    <x v="16"/>
    <x v="16"/>
    <x v="11"/>
    <x v="15"/>
    <x v="15"/>
    <x v="16"/>
    <x v="16"/>
    <x v="12"/>
    <x v="16"/>
    <x v="14"/>
    <x v="16"/>
    <x v="16"/>
    <x v="14"/>
    <x v="11"/>
    <x v="16"/>
    <x v="16"/>
    <x v="1"/>
    <x v="16"/>
    <x v="15"/>
    <x v="15"/>
    <x v="16"/>
  </r>
  <r>
    <x v="0"/>
    <x v="17"/>
    <x v="17"/>
    <x v="17"/>
    <x v="17"/>
    <x v="17"/>
    <n v="3017"/>
    <n v="2598"/>
    <x v="16"/>
    <x v="17"/>
    <x v="17"/>
    <x v="16"/>
    <x v="11"/>
    <x v="15"/>
    <x v="17"/>
    <x v="17"/>
    <x v="15"/>
    <x v="16"/>
    <x v="17"/>
    <x v="17"/>
    <x v="17"/>
    <x v="17"/>
    <x v="17"/>
    <x v="15"/>
    <x v="3"/>
    <x v="17"/>
    <x v="17"/>
    <x v="17"/>
    <x v="17"/>
    <x v="16"/>
    <x v="17"/>
    <x v="6"/>
    <x v="14"/>
    <x v="17"/>
    <x v="0"/>
    <x v="17"/>
    <x v="17"/>
    <x v="17"/>
    <x v="17"/>
    <x v="3"/>
    <x v="16"/>
    <x v="16"/>
    <x v="17"/>
    <x v="17"/>
    <x v="13"/>
    <x v="17"/>
    <x v="15"/>
    <x v="17"/>
    <x v="17"/>
    <x v="15"/>
    <x v="3"/>
    <x v="17"/>
    <x v="17"/>
    <x v="13"/>
    <x v="17"/>
    <x v="16"/>
    <x v="16"/>
    <x v="17"/>
  </r>
  <r>
    <x v="0"/>
    <x v="18"/>
    <x v="18"/>
    <x v="18"/>
    <x v="18"/>
    <x v="18"/>
    <n v="1504"/>
    <n v="1960"/>
    <x v="17"/>
    <x v="18"/>
    <x v="18"/>
    <x v="17"/>
    <x v="1"/>
    <x v="16"/>
    <x v="18"/>
    <x v="18"/>
    <x v="16"/>
    <x v="17"/>
    <x v="18"/>
    <x v="18"/>
    <x v="18"/>
    <x v="18"/>
    <x v="18"/>
    <x v="16"/>
    <x v="14"/>
    <x v="18"/>
    <x v="18"/>
    <x v="18"/>
    <x v="18"/>
    <x v="17"/>
    <x v="18"/>
    <x v="16"/>
    <x v="15"/>
    <x v="18"/>
    <x v="16"/>
    <x v="18"/>
    <x v="18"/>
    <x v="18"/>
    <x v="18"/>
    <x v="12"/>
    <x v="17"/>
    <x v="17"/>
    <x v="18"/>
    <x v="18"/>
    <x v="0"/>
    <x v="18"/>
    <x v="6"/>
    <x v="18"/>
    <x v="18"/>
    <x v="16"/>
    <x v="0"/>
    <x v="18"/>
    <x v="18"/>
    <x v="14"/>
    <x v="18"/>
    <x v="17"/>
    <x v="17"/>
    <x v="18"/>
  </r>
  <r>
    <x v="0"/>
    <x v="19"/>
    <x v="19"/>
    <x v="19"/>
    <x v="19"/>
    <x v="19"/>
    <n v="424"/>
    <n v="254"/>
    <x v="18"/>
    <x v="19"/>
    <x v="19"/>
    <x v="18"/>
    <x v="12"/>
    <x v="17"/>
    <x v="19"/>
    <x v="19"/>
    <x v="17"/>
    <x v="7"/>
    <x v="19"/>
    <x v="19"/>
    <x v="19"/>
    <x v="19"/>
    <x v="19"/>
    <x v="17"/>
    <x v="15"/>
    <x v="19"/>
    <x v="19"/>
    <x v="19"/>
    <x v="19"/>
    <x v="7"/>
    <x v="19"/>
    <x v="17"/>
    <x v="16"/>
    <x v="19"/>
    <x v="17"/>
    <x v="19"/>
    <x v="19"/>
    <x v="19"/>
    <x v="19"/>
    <x v="13"/>
    <x v="18"/>
    <x v="18"/>
    <x v="7"/>
    <x v="19"/>
    <x v="14"/>
    <x v="19"/>
    <x v="6"/>
    <x v="19"/>
    <x v="19"/>
    <x v="17"/>
    <x v="12"/>
    <x v="19"/>
    <x v="19"/>
    <x v="1"/>
    <x v="7"/>
    <x v="18"/>
    <x v="18"/>
    <x v="19"/>
  </r>
  <r>
    <x v="0"/>
    <x v="20"/>
    <x v="20"/>
    <x v="20"/>
    <x v="20"/>
    <x v="20"/>
    <n v="2672"/>
    <n v="1124"/>
    <x v="19"/>
    <x v="20"/>
    <x v="20"/>
    <x v="19"/>
    <x v="13"/>
    <x v="18"/>
    <x v="20"/>
    <x v="20"/>
    <x v="18"/>
    <x v="18"/>
    <x v="20"/>
    <x v="20"/>
    <x v="20"/>
    <x v="20"/>
    <x v="20"/>
    <x v="18"/>
    <x v="16"/>
    <x v="20"/>
    <x v="20"/>
    <x v="20"/>
    <x v="20"/>
    <x v="18"/>
    <x v="20"/>
    <x v="18"/>
    <x v="17"/>
    <x v="20"/>
    <x v="18"/>
    <x v="20"/>
    <x v="20"/>
    <x v="20"/>
    <x v="20"/>
    <x v="3"/>
    <x v="19"/>
    <x v="19"/>
    <x v="19"/>
    <x v="20"/>
    <x v="15"/>
    <x v="20"/>
    <x v="16"/>
    <x v="20"/>
    <x v="20"/>
    <x v="18"/>
    <x v="4"/>
    <x v="20"/>
    <x v="20"/>
    <x v="15"/>
    <x v="19"/>
    <x v="19"/>
    <x v="19"/>
    <x v="20"/>
  </r>
  <r>
    <x v="0"/>
    <x v="21"/>
    <x v="21"/>
    <x v="21"/>
    <x v="21"/>
    <x v="21"/>
    <n v="1891"/>
    <n v="1572"/>
    <x v="20"/>
    <x v="21"/>
    <x v="21"/>
    <x v="20"/>
    <x v="14"/>
    <x v="19"/>
    <x v="21"/>
    <x v="21"/>
    <x v="19"/>
    <x v="19"/>
    <x v="21"/>
    <x v="21"/>
    <x v="21"/>
    <x v="6"/>
    <x v="21"/>
    <x v="6"/>
    <x v="17"/>
    <x v="21"/>
    <x v="21"/>
    <x v="21"/>
    <x v="21"/>
    <x v="19"/>
    <x v="21"/>
    <x v="19"/>
    <x v="18"/>
    <x v="21"/>
    <x v="19"/>
    <x v="21"/>
    <x v="21"/>
    <x v="21"/>
    <x v="21"/>
    <x v="3"/>
    <x v="20"/>
    <x v="20"/>
    <x v="20"/>
    <x v="21"/>
    <x v="16"/>
    <x v="21"/>
    <x v="6"/>
    <x v="21"/>
    <x v="21"/>
    <x v="19"/>
    <x v="13"/>
    <x v="21"/>
    <x v="21"/>
    <x v="1"/>
    <x v="20"/>
    <x v="7"/>
    <x v="20"/>
    <x v="21"/>
  </r>
  <r>
    <x v="0"/>
    <x v="22"/>
    <x v="22"/>
    <x v="22"/>
    <x v="22"/>
    <x v="22"/>
    <n v="1040"/>
    <n v="3197"/>
    <x v="21"/>
    <x v="22"/>
    <x v="22"/>
    <x v="21"/>
    <x v="15"/>
    <x v="20"/>
    <x v="22"/>
    <x v="22"/>
    <x v="20"/>
    <x v="20"/>
    <x v="22"/>
    <x v="22"/>
    <x v="22"/>
    <x v="21"/>
    <x v="22"/>
    <x v="19"/>
    <x v="18"/>
    <x v="22"/>
    <x v="22"/>
    <x v="22"/>
    <x v="22"/>
    <x v="20"/>
    <x v="22"/>
    <x v="20"/>
    <x v="19"/>
    <x v="22"/>
    <x v="20"/>
    <x v="22"/>
    <x v="22"/>
    <x v="22"/>
    <x v="22"/>
    <x v="14"/>
    <x v="21"/>
    <x v="21"/>
    <x v="21"/>
    <x v="22"/>
    <x v="17"/>
    <x v="22"/>
    <x v="17"/>
    <x v="22"/>
    <x v="22"/>
    <x v="20"/>
    <x v="10"/>
    <x v="22"/>
    <x v="22"/>
    <x v="16"/>
    <x v="21"/>
    <x v="20"/>
    <x v="21"/>
    <x v="22"/>
  </r>
  <r>
    <x v="0"/>
    <x v="23"/>
    <x v="23"/>
    <x v="23"/>
    <x v="23"/>
    <x v="23"/>
    <n v="1169"/>
    <n v="4165"/>
    <x v="22"/>
    <x v="23"/>
    <x v="23"/>
    <x v="22"/>
    <x v="16"/>
    <x v="21"/>
    <x v="23"/>
    <x v="23"/>
    <x v="21"/>
    <x v="21"/>
    <x v="23"/>
    <x v="23"/>
    <x v="23"/>
    <x v="22"/>
    <x v="23"/>
    <x v="20"/>
    <x v="19"/>
    <x v="23"/>
    <x v="23"/>
    <x v="23"/>
    <x v="23"/>
    <x v="21"/>
    <x v="23"/>
    <x v="21"/>
    <x v="20"/>
    <x v="23"/>
    <x v="21"/>
    <x v="23"/>
    <x v="23"/>
    <x v="23"/>
    <x v="23"/>
    <x v="15"/>
    <x v="22"/>
    <x v="22"/>
    <x v="22"/>
    <x v="23"/>
    <x v="18"/>
    <x v="23"/>
    <x v="18"/>
    <x v="23"/>
    <x v="23"/>
    <x v="21"/>
    <x v="0"/>
    <x v="23"/>
    <x v="23"/>
    <x v="17"/>
    <x v="22"/>
    <x v="21"/>
    <x v="22"/>
    <x v="23"/>
  </r>
  <r>
    <x v="0"/>
    <x v="24"/>
    <x v="24"/>
    <x v="24"/>
    <x v="24"/>
    <x v="24"/>
    <n v="1192"/>
    <n v="187"/>
    <x v="23"/>
    <x v="24"/>
    <x v="24"/>
    <x v="23"/>
    <x v="1"/>
    <x v="2"/>
    <x v="24"/>
    <x v="24"/>
    <x v="22"/>
    <x v="22"/>
    <x v="24"/>
    <x v="24"/>
    <x v="24"/>
    <x v="23"/>
    <x v="24"/>
    <x v="21"/>
    <x v="3"/>
    <x v="24"/>
    <x v="1"/>
    <x v="24"/>
    <x v="24"/>
    <x v="22"/>
    <x v="24"/>
    <x v="22"/>
    <x v="6"/>
    <x v="24"/>
    <x v="0"/>
    <x v="24"/>
    <x v="24"/>
    <x v="24"/>
    <x v="24"/>
    <x v="3"/>
    <x v="23"/>
    <x v="23"/>
    <x v="7"/>
    <x v="24"/>
    <x v="19"/>
    <x v="24"/>
    <x v="19"/>
    <x v="24"/>
    <x v="24"/>
    <x v="22"/>
    <x v="0"/>
    <x v="24"/>
    <x v="24"/>
    <x v="18"/>
    <x v="23"/>
    <x v="22"/>
    <x v="23"/>
    <x v="24"/>
  </r>
  <r>
    <x v="0"/>
    <x v="25"/>
    <x v="25"/>
    <x v="25"/>
    <x v="25"/>
    <x v="25"/>
    <n v="1051"/>
    <n v="2988"/>
    <x v="24"/>
    <x v="25"/>
    <x v="25"/>
    <x v="24"/>
    <x v="17"/>
    <x v="22"/>
    <x v="25"/>
    <x v="25"/>
    <x v="23"/>
    <x v="23"/>
    <x v="25"/>
    <x v="25"/>
    <x v="25"/>
    <x v="24"/>
    <x v="25"/>
    <x v="22"/>
    <x v="20"/>
    <x v="25"/>
    <x v="24"/>
    <x v="25"/>
    <x v="25"/>
    <x v="23"/>
    <x v="25"/>
    <x v="23"/>
    <x v="21"/>
    <x v="25"/>
    <x v="22"/>
    <x v="25"/>
    <x v="25"/>
    <x v="25"/>
    <x v="25"/>
    <x v="16"/>
    <x v="20"/>
    <x v="24"/>
    <x v="23"/>
    <x v="25"/>
    <x v="0"/>
    <x v="25"/>
    <x v="20"/>
    <x v="25"/>
    <x v="25"/>
    <x v="23"/>
    <x v="14"/>
    <x v="25"/>
    <x v="25"/>
    <x v="19"/>
    <x v="24"/>
    <x v="23"/>
    <x v="24"/>
    <x v="25"/>
  </r>
  <r>
    <x v="0"/>
    <x v="26"/>
    <x v="26"/>
    <x v="26"/>
    <x v="26"/>
    <x v="26"/>
    <n v="650"/>
    <n v="1909"/>
    <x v="25"/>
    <x v="26"/>
    <x v="26"/>
    <x v="25"/>
    <x v="18"/>
    <x v="2"/>
    <x v="26"/>
    <x v="26"/>
    <x v="7"/>
    <x v="24"/>
    <x v="26"/>
    <x v="26"/>
    <x v="26"/>
    <x v="25"/>
    <x v="26"/>
    <x v="23"/>
    <x v="8"/>
    <x v="26"/>
    <x v="25"/>
    <x v="26"/>
    <x v="26"/>
    <x v="24"/>
    <x v="26"/>
    <x v="24"/>
    <x v="22"/>
    <x v="26"/>
    <x v="0"/>
    <x v="26"/>
    <x v="26"/>
    <x v="26"/>
    <x v="26"/>
    <x v="17"/>
    <x v="24"/>
    <x v="25"/>
    <x v="24"/>
    <x v="26"/>
    <x v="0"/>
    <x v="26"/>
    <x v="21"/>
    <x v="26"/>
    <x v="26"/>
    <x v="24"/>
    <x v="0"/>
    <x v="26"/>
    <x v="26"/>
    <x v="1"/>
    <x v="25"/>
    <x v="24"/>
    <x v="25"/>
    <x v="26"/>
  </r>
  <r>
    <x v="0"/>
    <x v="27"/>
    <x v="27"/>
    <x v="27"/>
    <x v="27"/>
    <x v="27"/>
    <n v="35"/>
    <n v="2322"/>
    <x v="26"/>
    <x v="27"/>
    <x v="27"/>
    <x v="26"/>
    <x v="19"/>
    <x v="2"/>
    <x v="27"/>
    <x v="27"/>
    <x v="24"/>
    <x v="25"/>
    <x v="27"/>
    <x v="27"/>
    <x v="27"/>
    <x v="26"/>
    <x v="27"/>
    <x v="24"/>
    <x v="3"/>
    <x v="27"/>
    <x v="16"/>
    <x v="27"/>
    <x v="27"/>
    <x v="25"/>
    <x v="27"/>
    <x v="25"/>
    <x v="23"/>
    <x v="27"/>
    <x v="0"/>
    <x v="27"/>
    <x v="27"/>
    <x v="27"/>
    <x v="27"/>
    <x v="18"/>
    <x v="25"/>
    <x v="26"/>
    <x v="25"/>
    <x v="27"/>
    <x v="0"/>
    <x v="27"/>
    <x v="22"/>
    <x v="27"/>
    <x v="27"/>
    <x v="25"/>
    <x v="0"/>
    <x v="27"/>
    <x v="27"/>
    <x v="20"/>
    <x v="26"/>
    <x v="25"/>
    <x v="8"/>
    <x v="27"/>
  </r>
  <r>
    <x v="0"/>
    <x v="28"/>
    <x v="28"/>
    <x v="28"/>
    <x v="28"/>
    <x v="28"/>
    <n v="511"/>
    <n v="7818"/>
    <x v="27"/>
    <x v="28"/>
    <x v="28"/>
    <x v="27"/>
    <x v="1"/>
    <x v="2"/>
    <x v="28"/>
    <x v="28"/>
    <x v="25"/>
    <x v="26"/>
    <x v="28"/>
    <x v="28"/>
    <x v="28"/>
    <x v="27"/>
    <x v="28"/>
    <x v="25"/>
    <x v="3"/>
    <x v="28"/>
    <x v="26"/>
    <x v="28"/>
    <x v="28"/>
    <x v="26"/>
    <x v="28"/>
    <x v="26"/>
    <x v="24"/>
    <x v="28"/>
    <x v="23"/>
    <x v="28"/>
    <x v="28"/>
    <x v="28"/>
    <x v="28"/>
    <x v="19"/>
    <x v="26"/>
    <x v="27"/>
    <x v="26"/>
    <x v="28"/>
    <x v="20"/>
    <x v="28"/>
    <x v="23"/>
    <x v="28"/>
    <x v="28"/>
    <x v="26"/>
    <x v="15"/>
    <x v="28"/>
    <x v="28"/>
    <x v="21"/>
    <x v="27"/>
    <x v="26"/>
    <x v="26"/>
    <x v="28"/>
  </r>
  <r>
    <x v="0"/>
    <x v="29"/>
    <x v="29"/>
    <x v="29"/>
    <x v="29"/>
    <x v="29"/>
    <n v="0"/>
    <n v="544"/>
    <x v="7"/>
    <x v="29"/>
    <x v="29"/>
    <x v="28"/>
    <x v="1"/>
    <x v="23"/>
    <x v="29"/>
    <x v="29"/>
    <x v="26"/>
    <x v="20"/>
    <x v="29"/>
    <x v="29"/>
    <x v="29"/>
    <x v="28"/>
    <x v="29"/>
    <x v="26"/>
    <x v="21"/>
    <x v="29"/>
    <x v="27"/>
    <x v="29"/>
    <x v="29"/>
    <x v="27"/>
    <x v="29"/>
    <x v="27"/>
    <x v="6"/>
    <x v="29"/>
    <x v="24"/>
    <x v="29"/>
    <x v="29"/>
    <x v="29"/>
    <x v="29"/>
    <x v="3"/>
    <x v="27"/>
    <x v="7"/>
    <x v="27"/>
    <x v="29"/>
    <x v="21"/>
    <x v="29"/>
    <x v="6"/>
    <x v="29"/>
    <x v="29"/>
    <x v="27"/>
    <x v="16"/>
    <x v="29"/>
    <x v="29"/>
    <x v="1"/>
    <x v="28"/>
    <x v="7"/>
    <x v="27"/>
    <x v="29"/>
  </r>
  <r>
    <x v="0"/>
    <x v="30"/>
    <x v="30"/>
    <x v="30"/>
    <x v="30"/>
    <x v="30"/>
    <n v="383"/>
    <n v="1625"/>
    <x v="28"/>
    <x v="30"/>
    <x v="30"/>
    <x v="29"/>
    <x v="20"/>
    <x v="24"/>
    <x v="30"/>
    <x v="30"/>
    <x v="27"/>
    <x v="27"/>
    <x v="30"/>
    <x v="30"/>
    <x v="30"/>
    <x v="29"/>
    <x v="30"/>
    <x v="27"/>
    <x v="22"/>
    <x v="30"/>
    <x v="28"/>
    <x v="30"/>
    <x v="30"/>
    <x v="28"/>
    <x v="30"/>
    <x v="28"/>
    <x v="25"/>
    <x v="30"/>
    <x v="25"/>
    <x v="30"/>
    <x v="1"/>
    <x v="30"/>
    <x v="30"/>
    <x v="3"/>
    <x v="28"/>
    <x v="28"/>
    <x v="28"/>
    <x v="30"/>
    <x v="22"/>
    <x v="30"/>
    <x v="6"/>
    <x v="30"/>
    <x v="30"/>
    <x v="28"/>
    <x v="17"/>
    <x v="30"/>
    <x v="30"/>
    <x v="8"/>
    <x v="29"/>
    <x v="7"/>
    <x v="28"/>
    <x v="30"/>
  </r>
  <r>
    <x v="0"/>
    <x v="31"/>
    <x v="31"/>
    <x v="31"/>
    <x v="31"/>
    <x v="31"/>
    <n v="969"/>
    <n v="6117"/>
    <x v="29"/>
    <x v="31"/>
    <x v="31"/>
    <x v="30"/>
    <x v="21"/>
    <x v="25"/>
    <x v="31"/>
    <x v="31"/>
    <x v="28"/>
    <x v="28"/>
    <x v="31"/>
    <x v="31"/>
    <x v="7"/>
    <x v="30"/>
    <x v="31"/>
    <x v="28"/>
    <x v="23"/>
    <x v="31"/>
    <x v="29"/>
    <x v="31"/>
    <x v="31"/>
    <x v="29"/>
    <x v="31"/>
    <x v="29"/>
    <x v="26"/>
    <x v="31"/>
    <x v="26"/>
    <x v="31"/>
    <x v="30"/>
    <x v="31"/>
    <x v="31"/>
    <x v="20"/>
    <x v="29"/>
    <x v="29"/>
    <x v="29"/>
    <x v="31"/>
    <x v="23"/>
    <x v="31"/>
    <x v="24"/>
    <x v="31"/>
    <x v="31"/>
    <x v="29"/>
    <x v="18"/>
    <x v="31"/>
    <x v="31"/>
    <x v="1"/>
    <x v="30"/>
    <x v="27"/>
    <x v="29"/>
    <x v="31"/>
  </r>
  <r>
    <x v="0"/>
    <x v="32"/>
    <x v="32"/>
    <x v="32"/>
    <x v="32"/>
    <x v="32"/>
    <n v="5070"/>
    <n v="2649"/>
    <x v="30"/>
    <x v="32"/>
    <x v="32"/>
    <x v="31"/>
    <x v="22"/>
    <x v="26"/>
    <x v="32"/>
    <x v="32"/>
    <x v="29"/>
    <x v="29"/>
    <x v="32"/>
    <x v="32"/>
    <x v="31"/>
    <x v="31"/>
    <x v="32"/>
    <x v="29"/>
    <x v="24"/>
    <x v="32"/>
    <x v="30"/>
    <x v="32"/>
    <x v="32"/>
    <x v="30"/>
    <x v="32"/>
    <x v="30"/>
    <x v="27"/>
    <x v="32"/>
    <x v="27"/>
    <x v="32"/>
    <x v="31"/>
    <x v="32"/>
    <x v="32"/>
    <x v="3"/>
    <x v="30"/>
    <x v="30"/>
    <x v="30"/>
    <x v="32"/>
    <x v="24"/>
    <x v="32"/>
    <x v="25"/>
    <x v="32"/>
    <x v="32"/>
    <x v="30"/>
    <x v="19"/>
    <x v="32"/>
    <x v="32"/>
    <x v="22"/>
    <x v="31"/>
    <x v="28"/>
    <x v="30"/>
    <x v="32"/>
  </r>
  <r>
    <x v="0"/>
    <x v="33"/>
    <x v="33"/>
    <x v="33"/>
    <x v="33"/>
    <x v="33"/>
    <n v="1618"/>
    <n v="2847"/>
    <x v="31"/>
    <x v="33"/>
    <x v="33"/>
    <x v="32"/>
    <x v="23"/>
    <x v="27"/>
    <x v="33"/>
    <x v="33"/>
    <x v="30"/>
    <x v="30"/>
    <x v="33"/>
    <x v="33"/>
    <x v="32"/>
    <x v="32"/>
    <x v="33"/>
    <x v="30"/>
    <x v="25"/>
    <x v="33"/>
    <x v="31"/>
    <x v="33"/>
    <x v="33"/>
    <x v="31"/>
    <x v="33"/>
    <x v="31"/>
    <x v="28"/>
    <x v="33"/>
    <x v="28"/>
    <x v="33"/>
    <x v="32"/>
    <x v="33"/>
    <x v="33"/>
    <x v="21"/>
    <x v="31"/>
    <x v="31"/>
    <x v="31"/>
    <x v="33"/>
    <x v="25"/>
    <x v="33"/>
    <x v="26"/>
    <x v="33"/>
    <x v="33"/>
    <x v="31"/>
    <x v="4"/>
    <x v="33"/>
    <x v="33"/>
    <x v="23"/>
    <x v="32"/>
    <x v="29"/>
    <x v="31"/>
    <x v="33"/>
  </r>
  <r>
    <x v="0"/>
    <x v="34"/>
    <x v="34"/>
    <x v="34"/>
    <x v="34"/>
    <x v="34"/>
    <n v="1066"/>
    <n v="662"/>
    <x v="32"/>
    <x v="34"/>
    <x v="34"/>
    <x v="33"/>
    <x v="1"/>
    <x v="28"/>
    <x v="34"/>
    <x v="34"/>
    <x v="31"/>
    <x v="31"/>
    <x v="34"/>
    <x v="34"/>
    <x v="33"/>
    <x v="33"/>
    <x v="34"/>
    <x v="31"/>
    <x v="3"/>
    <x v="34"/>
    <x v="32"/>
    <x v="34"/>
    <x v="34"/>
    <x v="7"/>
    <x v="34"/>
    <x v="32"/>
    <x v="29"/>
    <x v="34"/>
    <x v="0"/>
    <x v="34"/>
    <x v="33"/>
    <x v="34"/>
    <x v="34"/>
    <x v="22"/>
    <x v="32"/>
    <x v="32"/>
    <x v="32"/>
    <x v="34"/>
    <x v="0"/>
    <x v="12"/>
    <x v="27"/>
    <x v="34"/>
    <x v="34"/>
    <x v="32"/>
    <x v="0"/>
    <x v="34"/>
    <x v="34"/>
    <x v="1"/>
    <x v="33"/>
    <x v="30"/>
    <x v="8"/>
    <x v="34"/>
  </r>
  <r>
    <x v="0"/>
    <x v="35"/>
    <x v="35"/>
    <x v="35"/>
    <x v="35"/>
    <x v="35"/>
    <n v="1556"/>
    <n v="4715"/>
    <x v="33"/>
    <x v="35"/>
    <x v="35"/>
    <x v="34"/>
    <x v="24"/>
    <x v="29"/>
    <x v="35"/>
    <x v="35"/>
    <x v="32"/>
    <x v="32"/>
    <x v="35"/>
    <x v="35"/>
    <x v="34"/>
    <x v="34"/>
    <x v="35"/>
    <x v="32"/>
    <x v="26"/>
    <x v="35"/>
    <x v="33"/>
    <x v="35"/>
    <x v="35"/>
    <x v="32"/>
    <x v="35"/>
    <x v="33"/>
    <x v="30"/>
    <x v="35"/>
    <x v="29"/>
    <x v="35"/>
    <x v="34"/>
    <x v="35"/>
    <x v="35"/>
    <x v="23"/>
    <x v="33"/>
    <x v="33"/>
    <x v="33"/>
    <x v="35"/>
    <x v="26"/>
    <x v="34"/>
    <x v="28"/>
    <x v="35"/>
    <x v="35"/>
    <x v="33"/>
    <x v="20"/>
    <x v="35"/>
    <x v="35"/>
    <x v="24"/>
    <x v="34"/>
    <x v="26"/>
    <x v="32"/>
    <x v="35"/>
  </r>
  <r>
    <x v="0"/>
    <x v="36"/>
    <x v="36"/>
    <x v="36"/>
    <x v="36"/>
    <x v="36"/>
    <n v="1397"/>
    <n v="2759"/>
    <x v="34"/>
    <x v="36"/>
    <x v="36"/>
    <x v="35"/>
    <x v="25"/>
    <x v="2"/>
    <x v="36"/>
    <x v="36"/>
    <x v="33"/>
    <x v="33"/>
    <x v="36"/>
    <x v="36"/>
    <x v="35"/>
    <x v="35"/>
    <x v="36"/>
    <x v="33"/>
    <x v="27"/>
    <x v="36"/>
    <x v="34"/>
    <x v="36"/>
    <x v="36"/>
    <x v="33"/>
    <x v="36"/>
    <x v="34"/>
    <x v="31"/>
    <x v="36"/>
    <x v="30"/>
    <x v="36"/>
    <x v="35"/>
    <x v="36"/>
    <x v="36"/>
    <x v="24"/>
    <x v="34"/>
    <x v="34"/>
    <x v="34"/>
    <x v="36"/>
    <x v="27"/>
    <x v="35"/>
    <x v="29"/>
    <x v="36"/>
    <x v="36"/>
    <x v="34"/>
    <x v="21"/>
    <x v="36"/>
    <x v="36"/>
    <x v="25"/>
    <x v="35"/>
    <x v="31"/>
    <x v="33"/>
    <x v="36"/>
  </r>
  <r>
    <x v="0"/>
    <x v="37"/>
    <x v="37"/>
    <x v="37"/>
    <x v="37"/>
    <x v="37"/>
    <n v="2027"/>
    <n v="5264"/>
    <x v="35"/>
    <x v="37"/>
    <x v="37"/>
    <x v="36"/>
    <x v="1"/>
    <x v="30"/>
    <x v="37"/>
    <x v="37"/>
    <x v="34"/>
    <x v="34"/>
    <x v="37"/>
    <x v="37"/>
    <x v="36"/>
    <x v="36"/>
    <x v="29"/>
    <x v="6"/>
    <x v="3"/>
    <x v="37"/>
    <x v="35"/>
    <x v="37"/>
    <x v="37"/>
    <x v="34"/>
    <x v="37"/>
    <x v="35"/>
    <x v="32"/>
    <x v="37"/>
    <x v="31"/>
    <x v="37"/>
    <x v="36"/>
    <x v="37"/>
    <x v="37"/>
    <x v="25"/>
    <x v="35"/>
    <x v="35"/>
    <x v="35"/>
    <x v="37"/>
    <x v="0"/>
    <x v="36"/>
    <x v="30"/>
    <x v="37"/>
    <x v="37"/>
    <x v="35"/>
    <x v="22"/>
    <x v="37"/>
    <x v="37"/>
    <x v="8"/>
    <x v="36"/>
    <x v="32"/>
    <x v="34"/>
    <x v="37"/>
  </r>
  <r>
    <x v="0"/>
    <x v="38"/>
    <x v="38"/>
    <x v="38"/>
    <x v="38"/>
    <x v="38"/>
    <n v="2185"/>
    <n v="3668"/>
    <x v="36"/>
    <x v="38"/>
    <x v="38"/>
    <x v="37"/>
    <x v="26"/>
    <x v="31"/>
    <x v="38"/>
    <x v="38"/>
    <x v="35"/>
    <x v="35"/>
    <x v="38"/>
    <x v="38"/>
    <x v="37"/>
    <x v="37"/>
    <x v="37"/>
    <x v="34"/>
    <x v="28"/>
    <x v="38"/>
    <x v="36"/>
    <x v="38"/>
    <x v="38"/>
    <x v="35"/>
    <x v="38"/>
    <x v="36"/>
    <x v="33"/>
    <x v="38"/>
    <x v="32"/>
    <x v="38"/>
    <x v="37"/>
    <x v="38"/>
    <x v="38"/>
    <x v="26"/>
    <x v="36"/>
    <x v="36"/>
    <x v="36"/>
    <x v="38"/>
    <x v="28"/>
    <x v="37"/>
    <x v="31"/>
    <x v="38"/>
    <x v="38"/>
    <x v="36"/>
    <x v="23"/>
    <x v="38"/>
    <x v="38"/>
    <x v="26"/>
    <x v="37"/>
    <x v="33"/>
    <x v="35"/>
    <x v="38"/>
  </r>
  <r>
    <x v="0"/>
    <x v="39"/>
    <x v="39"/>
    <x v="39"/>
    <x v="39"/>
    <x v="39"/>
    <n v="0"/>
    <n v="324"/>
    <x v="7"/>
    <x v="39"/>
    <x v="39"/>
    <x v="38"/>
    <x v="1"/>
    <x v="32"/>
    <x v="39"/>
    <x v="39"/>
    <x v="36"/>
    <x v="7"/>
    <x v="39"/>
    <x v="39"/>
    <x v="38"/>
    <x v="6"/>
    <x v="29"/>
    <x v="6"/>
    <x v="29"/>
    <x v="39"/>
    <x v="37"/>
    <x v="39"/>
    <x v="39"/>
    <x v="7"/>
    <x v="39"/>
    <x v="6"/>
    <x v="6"/>
    <x v="39"/>
    <x v="33"/>
    <x v="39"/>
    <x v="3"/>
    <x v="39"/>
    <x v="39"/>
    <x v="27"/>
    <x v="37"/>
    <x v="37"/>
    <x v="7"/>
    <x v="39"/>
    <x v="29"/>
    <x v="38"/>
    <x v="32"/>
    <x v="39"/>
    <x v="39"/>
    <x v="6"/>
    <x v="24"/>
    <x v="39"/>
    <x v="39"/>
    <x v="27"/>
    <x v="7"/>
    <x v="7"/>
    <x v="36"/>
    <x v="39"/>
  </r>
  <r>
    <x v="0"/>
    <x v="40"/>
    <x v="40"/>
    <x v="40"/>
    <x v="40"/>
    <x v="40"/>
    <n v="1670"/>
    <n v="1457"/>
    <x v="37"/>
    <x v="40"/>
    <x v="40"/>
    <x v="39"/>
    <x v="27"/>
    <x v="33"/>
    <x v="40"/>
    <x v="40"/>
    <x v="37"/>
    <x v="36"/>
    <x v="40"/>
    <x v="40"/>
    <x v="39"/>
    <x v="38"/>
    <x v="38"/>
    <x v="35"/>
    <x v="30"/>
    <x v="40"/>
    <x v="38"/>
    <x v="40"/>
    <x v="40"/>
    <x v="36"/>
    <x v="40"/>
    <x v="6"/>
    <x v="6"/>
    <x v="40"/>
    <x v="34"/>
    <x v="40"/>
    <x v="38"/>
    <x v="40"/>
    <x v="40"/>
    <x v="28"/>
    <x v="38"/>
    <x v="38"/>
    <x v="37"/>
    <x v="40"/>
    <x v="30"/>
    <x v="39"/>
    <x v="33"/>
    <x v="40"/>
    <x v="40"/>
    <x v="37"/>
    <x v="25"/>
    <x v="40"/>
    <x v="40"/>
    <x v="28"/>
    <x v="38"/>
    <x v="34"/>
    <x v="37"/>
    <x v="40"/>
  </r>
  <r>
    <x v="0"/>
    <x v="41"/>
    <x v="41"/>
    <x v="41"/>
    <x v="41"/>
    <x v="41"/>
    <n v="25"/>
    <n v="745"/>
    <x v="38"/>
    <x v="41"/>
    <x v="30"/>
    <x v="1"/>
    <x v="1"/>
    <x v="2"/>
    <x v="41"/>
    <x v="41"/>
    <x v="38"/>
    <x v="37"/>
    <x v="41"/>
    <x v="41"/>
    <x v="40"/>
    <x v="39"/>
    <x v="39"/>
    <x v="36"/>
    <x v="3"/>
    <x v="41"/>
    <x v="39"/>
    <x v="41"/>
    <x v="41"/>
    <x v="37"/>
    <x v="41"/>
    <x v="37"/>
    <x v="34"/>
    <x v="41"/>
    <x v="0"/>
    <x v="26"/>
    <x v="39"/>
    <x v="41"/>
    <x v="41"/>
    <x v="29"/>
    <x v="39"/>
    <x v="39"/>
    <x v="38"/>
    <x v="41"/>
    <x v="0"/>
    <x v="12"/>
    <x v="34"/>
    <x v="41"/>
    <x v="41"/>
    <x v="6"/>
    <x v="0"/>
    <x v="41"/>
    <x v="41"/>
    <x v="1"/>
    <x v="39"/>
    <x v="35"/>
    <x v="8"/>
    <x v="41"/>
  </r>
  <r>
    <x v="0"/>
    <x v="42"/>
    <x v="42"/>
    <x v="42"/>
    <x v="42"/>
    <x v="42"/>
    <n v="343"/>
    <n v="2291"/>
    <x v="39"/>
    <x v="42"/>
    <x v="41"/>
    <x v="40"/>
    <x v="28"/>
    <x v="34"/>
    <x v="42"/>
    <x v="42"/>
    <x v="39"/>
    <x v="38"/>
    <x v="42"/>
    <x v="42"/>
    <x v="41"/>
    <x v="40"/>
    <x v="40"/>
    <x v="37"/>
    <x v="31"/>
    <x v="42"/>
    <x v="40"/>
    <x v="42"/>
    <x v="42"/>
    <x v="38"/>
    <x v="42"/>
    <x v="38"/>
    <x v="35"/>
    <x v="42"/>
    <x v="35"/>
    <x v="41"/>
    <x v="40"/>
    <x v="42"/>
    <x v="42"/>
    <x v="3"/>
    <x v="40"/>
    <x v="40"/>
    <x v="39"/>
    <x v="42"/>
    <x v="31"/>
    <x v="40"/>
    <x v="35"/>
    <x v="42"/>
    <x v="42"/>
    <x v="38"/>
    <x v="0"/>
    <x v="42"/>
    <x v="42"/>
    <x v="29"/>
    <x v="40"/>
    <x v="7"/>
    <x v="8"/>
    <x v="42"/>
  </r>
  <r>
    <x v="0"/>
    <x v="43"/>
    <x v="43"/>
    <x v="43"/>
    <x v="43"/>
    <x v="43"/>
    <n v="11613"/>
    <n v="16521"/>
    <x v="40"/>
    <x v="43"/>
    <x v="42"/>
    <x v="41"/>
    <x v="29"/>
    <x v="35"/>
    <x v="43"/>
    <x v="43"/>
    <x v="40"/>
    <x v="39"/>
    <x v="43"/>
    <x v="43"/>
    <x v="42"/>
    <x v="41"/>
    <x v="41"/>
    <x v="38"/>
    <x v="32"/>
    <x v="43"/>
    <x v="41"/>
    <x v="43"/>
    <x v="43"/>
    <x v="39"/>
    <x v="43"/>
    <x v="39"/>
    <x v="36"/>
    <x v="43"/>
    <x v="36"/>
    <x v="42"/>
    <x v="41"/>
    <x v="43"/>
    <x v="43"/>
    <x v="30"/>
    <x v="41"/>
    <x v="41"/>
    <x v="40"/>
    <x v="43"/>
    <x v="32"/>
    <x v="41"/>
    <x v="36"/>
    <x v="43"/>
    <x v="43"/>
    <x v="39"/>
    <x v="26"/>
    <x v="43"/>
    <x v="43"/>
    <x v="30"/>
    <x v="41"/>
    <x v="36"/>
    <x v="38"/>
    <x v="43"/>
  </r>
  <r>
    <x v="0"/>
    <x v="44"/>
    <x v="44"/>
    <x v="44"/>
    <x v="44"/>
    <x v="44"/>
    <n v="1798"/>
    <n v="8147"/>
    <x v="41"/>
    <x v="44"/>
    <x v="43"/>
    <x v="42"/>
    <x v="1"/>
    <x v="36"/>
    <x v="44"/>
    <x v="44"/>
    <x v="41"/>
    <x v="40"/>
    <x v="44"/>
    <x v="44"/>
    <x v="43"/>
    <x v="42"/>
    <x v="42"/>
    <x v="39"/>
    <x v="33"/>
    <x v="44"/>
    <x v="42"/>
    <x v="44"/>
    <x v="44"/>
    <x v="40"/>
    <x v="44"/>
    <x v="40"/>
    <x v="37"/>
    <x v="44"/>
    <x v="0"/>
    <x v="43"/>
    <x v="42"/>
    <x v="44"/>
    <x v="44"/>
    <x v="3"/>
    <x v="42"/>
    <x v="27"/>
    <x v="41"/>
    <x v="44"/>
    <x v="0"/>
    <x v="42"/>
    <x v="37"/>
    <x v="44"/>
    <x v="44"/>
    <x v="40"/>
    <x v="27"/>
    <x v="44"/>
    <x v="44"/>
    <x v="1"/>
    <x v="42"/>
    <x v="37"/>
    <x v="39"/>
    <x v="44"/>
  </r>
  <r>
    <x v="0"/>
    <x v="45"/>
    <x v="45"/>
    <x v="45"/>
    <x v="45"/>
    <x v="45"/>
    <n v="184"/>
    <n v="65"/>
    <x v="7"/>
    <x v="45"/>
    <x v="44"/>
    <x v="43"/>
    <x v="30"/>
    <x v="37"/>
    <x v="45"/>
    <x v="45"/>
    <x v="42"/>
    <x v="7"/>
    <x v="45"/>
    <x v="7"/>
    <x v="44"/>
    <x v="6"/>
    <x v="43"/>
    <x v="6"/>
    <x v="34"/>
    <x v="45"/>
    <x v="43"/>
    <x v="45"/>
    <x v="45"/>
    <x v="7"/>
    <x v="45"/>
    <x v="41"/>
    <x v="6"/>
    <x v="45"/>
    <x v="37"/>
    <x v="44"/>
    <x v="3"/>
    <x v="45"/>
    <x v="45"/>
    <x v="31"/>
    <x v="43"/>
    <x v="7"/>
    <x v="42"/>
    <x v="45"/>
    <x v="33"/>
    <x v="43"/>
    <x v="38"/>
    <x v="45"/>
    <x v="45"/>
    <x v="6"/>
    <x v="28"/>
    <x v="45"/>
    <x v="45"/>
    <x v="1"/>
    <x v="43"/>
    <x v="38"/>
    <x v="8"/>
    <x v="45"/>
  </r>
  <r>
    <x v="0"/>
    <x v="46"/>
    <x v="46"/>
    <x v="46"/>
    <x v="46"/>
    <x v="46"/>
    <n v="3296"/>
    <n v="3807"/>
    <x v="42"/>
    <x v="46"/>
    <x v="45"/>
    <x v="44"/>
    <x v="31"/>
    <x v="38"/>
    <x v="46"/>
    <x v="46"/>
    <x v="43"/>
    <x v="41"/>
    <x v="46"/>
    <x v="45"/>
    <x v="45"/>
    <x v="43"/>
    <x v="44"/>
    <x v="40"/>
    <x v="35"/>
    <x v="46"/>
    <x v="44"/>
    <x v="46"/>
    <x v="46"/>
    <x v="41"/>
    <x v="46"/>
    <x v="42"/>
    <x v="38"/>
    <x v="46"/>
    <x v="38"/>
    <x v="45"/>
    <x v="43"/>
    <x v="46"/>
    <x v="46"/>
    <x v="32"/>
    <x v="44"/>
    <x v="42"/>
    <x v="43"/>
    <x v="46"/>
    <x v="34"/>
    <x v="44"/>
    <x v="39"/>
    <x v="46"/>
    <x v="46"/>
    <x v="41"/>
    <x v="29"/>
    <x v="46"/>
    <x v="46"/>
    <x v="31"/>
    <x v="44"/>
    <x v="39"/>
    <x v="40"/>
    <x v="46"/>
  </r>
  <r>
    <x v="0"/>
    <x v="47"/>
    <x v="47"/>
    <x v="47"/>
    <x v="47"/>
    <x v="47"/>
    <n v="5644"/>
    <n v="5971"/>
    <x v="43"/>
    <x v="47"/>
    <x v="46"/>
    <x v="45"/>
    <x v="32"/>
    <x v="39"/>
    <x v="47"/>
    <x v="47"/>
    <x v="44"/>
    <x v="42"/>
    <x v="47"/>
    <x v="46"/>
    <x v="46"/>
    <x v="44"/>
    <x v="45"/>
    <x v="41"/>
    <x v="36"/>
    <x v="47"/>
    <x v="45"/>
    <x v="47"/>
    <x v="26"/>
    <x v="42"/>
    <x v="47"/>
    <x v="43"/>
    <x v="39"/>
    <x v="47"/>
    <x v="39"/>
    <x v="46"/>
    <x v="44"/>
    <x v="47"/>
    <x v="47"/>
    <x v="33"/>
    <x v="45"/>
    <x v="43"/>
    <x v="44"/>
    <x v="47"/>
    <x v="35"/>
    <x v="45"/>
    <x v="40"/>
    <x v="47"/>
    <x v="47"/>
    <x v="42"/>
    <x v="30"/>
    <x v="47"/>
    <x v="47"/>
    <x v="32"/>
    <x v="45"/>
    <x v="40"/>
    <x v="8"/>
    <x v="47"/>
  </r>
  <r>
    <x v="0"/>
    <x v="48"/>
    <x v="48"/>
    <x v="48"/>
    <x v="48"/>
    <x v="48"/>
    <n v="1326"/>
    <n v="0"/>
    <x v="7"/>
    <x v="48"/>
    <x v="47"/>
    <x v="46"/>
    <x v="33"/>
    <x v="40"/>
    <x v="48"/>
    <x v="48"/>
    <x v="7"/>
    <x v="43"/>
    <x v="48"/>
    <x v="47"/>
    <x v="7"/>
    <x v="45"/>
    <x v="46"/>
    <x v="42"/>
    <x v="3"/>
    <x v="48"/>
    <x v="46"/>
    <x v="48"/>
    <x v="47"/>
    <x v="43"/>
    <x v="48"/>
    <x v="44"/>
    <x v="6"/>
    <x v="48"/>
    <x v="40"/>
    <x v="47"/>
    <x v="3"/>
    <x v="48"/>
    <x v="48"/>
    <x v="34"/>
    <x v="46"/>
    <x v="44"/>
    <x v="7"/>
    <x v="48"/>
    <x v="36"/>
    <x v="46"/>
    <x v="6"/>
    <x v="48"/>
    <x v="48"/>
    <x v="43"/>
    <x v="31"/>
    <x v="48"/>
    <x v="48"/>
    <x v="33"/>
    <x v="46"/>
    <x v="7"/>
    <x v="41"/>
    <x v="48"/>
  </r>
  <r>
    <x v="0"/>
    <x v="49"/>
    <x v="49"/>
    <x v="49"/>
    <x v="49"/>
    <x v="49"/>
    <n v="798"/>
    <n v="1854"/>
    <x v="44"/>
    <x v="49"/>
    <x v="48"/>
    <x v="47"/>
    <x v="34"/>
    <x v="41"/>
    <x v="49"/>
    <x v="49"/>
    <x v="45"/>
    <x v="44"/>
    <x v="49"/>
    <x v="48"/>
    <x v="47"/>
    <x v="46"/>
    <x v="47"/>
    <x v="43"/>
    <x v="37"/>
    <x v="49"/>
    <x v="47"/>
    <x v="49"/>
    <x v="48"/>
    <x v="44"/>
    <x v="49"/>
    <x v="45"/>
    <x v="40"/>
    <x v="49"/>
    <x v="30"/>
    <x v="48"/>
    <x v="45"/>
    <x v="49"/>
    <x v="49"/>
    <x v="35"/>
    <x v="47"/>
    <x v="45"/>
    <x v="45"/>
    <x v="49"/>
    <x v="0"/>
    <x v="47"/>
    <x v="41"/>
    <x v="49"/>
    <x v="49"/>
    <x v="44"/>
    <x v="11"/>
    <x v="49"/>
    <x v="49"/>
    <x v="34"/>
    <x v="47"/>
    <x v="41"/>
    <x v="42"/>
    <x v="49"/>
  </r>
  <r>
    <x v="0"/>
    <x v="50"/>
    <x v="50"/>
    <x v="50"/>
    <x v="50"/>
    <x v="50"/>
    <n v="0"/>
    <n v="1511"/>
    <x v="7"/>
    <x v="50"/>
    <x v="49"/>
    <x v="1"/>
    <x v="1"/>
    <x v="2"/>
    <x v="50"/>
    <x v="50"/>
    <x v="46"/>
    <x v="45"/>
    <x v="50"/>
    <x v="12"/>
    <x v="48"/>
    <x v="47"/>
    <x v="48"/>
    <x v="44"/>
    <x v="3"/>
    <x v="26"/>
    <x v="48"/>
    <x v="50"/>
    <x v="49"/>
    <x v="7"/>
    <x v="50"/>
    <x v="46"/>
    <x v="41"/>
    <x v="50"/>
    <x v="0"/>
    <x v="26"/>
    <x v="46"/>
    <x v="50"/>
    <x v="50"/>
    <x v="36"/>
    <x v="48"/>
    <x v="46"/>
    <x v="46"/>
    <x v="50"/>
    <x v="0"/>
    <x v="48"/>
    <x v="42"/>
    <x v="50"/>
    <x v="50"/>
    <x v="45"/>
    <x v="11"/>
    <x v="50"/>
    <x v="50"/>
    <x v="1"/>
    <x v="7"/>
    <x v="42"/>
    <x v="8"/>
    <x v="50"/>
  </r>
  <r>
    <x v="0"/>
    <x v="51"/>
    <x v="51"/>
    <x v="51"/>
    <x v="51"/>
    <x v="51"/>
    <n v="156"/>
    <n v="288"/>
    <x v="7"/>
    <x v="51"/>
    <x v="50"/>
    <x v="48"/>
    <x v="1"/>
    <x v="2"/>
    <x v="51"/>
    <x v="51"/>
    <x v="7"/>
    <x v="7"/>
    <x v="51"/>
    <x v="49"/>
    <x v="7"/>
    <x v="48"/>
    <x v="49"/>
    <x v="45"/>
    <x v="3"/>
    <x v="50"/>
    <x v="49"/>
    <x v="51"/>
    <x v="50"/>
    <x v="45"/>
    <x v="51"/>
    <x v="6"/>
    <x v="6"/>
    <x v="8"/>
    <x v="0"/>
    <x v="49"/>
    <x v="47"/>
    <x v="51"/>
    <x v="51"/>
    <x v="3"/>
    <x v="49"/>
    <x v="7"/>
    <x v="7"/>
    <x v="51"/>
    <x v="37"/>
    <x v="49"/>
    <x v="6"/>
    <x v="51"/>
    <x v="51"/>
    <x v="46"/>
    <x v="0"/>
    <x v="51"/>
    <x v="51"/>
    <x v="35"/>
    <x v="48"/>
    <x v="7"/>
    <x v="43"/>
    <x v="51"/>
  </r>
  <r>
    <x v="1"/>
    <x v="0"/>
    <x v="52"/>
    <x v="52"/>
    <x v="52"/>
    <x v="0"/>
    <n v="1771"/>
    <n v="1677"/>
    <x v="45"/>
    <x v="52"/>
    <x v="51"/>
    <x v="49"/>
    <x v="35"/>
    <x v="42"/>
    <x v="52"/>
    <x v="52"/>
    <x v="47"/>
    <x v="46"/>
    <x v="52"/>
    <x v="50"/>
    <x v="49"/>
    <x v="49"/>
    <x v="50"/>
    <x v="46"/>
    <x v="38"/>
    <x v="51"/>
    <x v="50"/>
    <x v="52"/>
    <x v="51"/>
    <x v="46"/>
    <x v="52"/>
    <x v="47"/>
    <x v="42"/>
    <x v="51"/>
    <x v="2"/>
    <x v="50"/>
    <x v="48"/>
    <x v="52"/>
    <x v="52"/>
    <x v="37"/>
    <x v="50"/>
    <x v="47"/>
    <x v="47"/>
    <x v="52"/>
    <x v="0"/>
    <x v="50"/>
    <x v="43"/>
    <x v="52"/>
    <x v="52"/>
    <x v="47"/>
    <x v="32"/>
    <x v="52"/>
    <x v="52"/>
    <x v="36"/>
    <x v="49"/>
    <x v="43"/>
    <x v="44"/>
    <x v="52"/>
  </r>
  <r>
    <x v="1"/>
    <x v="1"/>
    <x v="53"/>
    <x v="53"/>
    <x v="53"/>
    <x v="44"/>
    <s v="N/A"/>
    <n v="2467"/>
    <x v="46"/>
    <x v="53"/>
    <x v="52"/>
    <x v="50"/>
    <x v="36"/>
    <x v="43"/>
    <x v="53"/>
    <x v="53"/>
    <x v="48"/>
    <x v="47"/>
    <x v="53"/>
    <x v="51"/>
    <x v="50"/>
    <x v="50"/>
    <x v="51"/>
    <x v="47"/>
    <x v="3"/>
    <x v="52"/>
    <x v="51"/>
    <x v="53"/>
    <x v="52"/>
    <x v="47"/>
    <x v="53"/>
    <x v="48"/>
    <x v="43"/>
    <x v="52"/>
    <x v="41"/>
    <x v="51"/>
    <x v="49"/>
    <x v="53"/>
    <x v="53"/>
    <x v="3"/>
    <x v="51"/>
    <x v="48"/>
    <x v="48"/>
    <x v="15"/>
    <x v="0"/>
    <x v="51"/>
    <x v="44"/>
    <x v="53"/>
    <x v="53"/>
    <x v="48"/>
    <x v="33"/>
    <x v="53"/>
    <x v="53"/>
    <x v="37"/>
    <x v="50"/>
    <x v="44"/>
    <x v="45"/>
    <x v="53"/>
  </r>
  <r>
    <x v="1"/>
    <x v="2"/>
    <x v="54"/>
    <x v="54"/>
    <x v="54"/>
    <x v="52"/>
    <n v="5001"/>
    <s v="N/A"/>
    <x v="47"/>
    <x v="54"/>
    <x v="53"/>
    <x v="51"/>
    <x v="1"/>
    <x v="44"/>
    <x v="54"/>
    <x v="54"/>
    <x v="49"/>
    <x v="48"/>
    <x v="54"/>
    <x v="52"/>
    <x v="51"/>
    <x v="51"/>
    <x v="52"/>
    <x v="48"/>
    <x v="3"/>
    <x v="53"/>
    <x v="52"/>
    <x v="54"/>
    <x v="53"/>
    <x v="48"/>
    <x v="54"/>
    <x v="49"/>
    <x v="44"/>
    <x v="53"/>
    <x v="42"/>
    <x v="52"/>
    <x v="50"/>
    <x v="54"/>
    <x v="54"/>
    <x v="38"/>
    <x v="52"/>
    <x v="49"/>
    <x v="49"/>
    <x v="53"/>
    <x v="38"/>
    <x v="52"/>
    <x v="45"/>
    <x v="54"/>
    <x v="54"/>
    <x v="49"/>
    <x v="0"/>
    <x v="54"/>
    <x v="54"/>
    <x v="38"/>
    <x v="51"/>
    <x v="45"/>
    <x v="46"/>
    <x v="54"/>
  </r>
  <r>
    <x v="1"/>
    <x v="3"/>
    <x v="55"/>
    <x v="55"/>
    <x v="55"/>
    <x v="53"/>
    <n v="560"/>
    <n v="439"/>
    <x v="3"/>
    <x v="55"/>
    <x v="54"/>
    <x v="52"/>
    <x v="37"/>
    <x v="2"/>
    <x v="55"/>
    <x v="55"/>
    <x v="50"/>
    <x v="49"/>
    <x v="55"/>
    <x v="53"/>
    <x v="52"/>
    <x v="52"/>
    <x v="53"/>
    <x v="49"/>
    <x v="13"/>
    <x v="54"/>
    <x v="53"/>
    <x v="55"/>
    <x v="54"/>
    <x v="49"/>
    <x v="55"/>
    <x v="50"/>
    <x v="45"/>
    <x v="54"/>
    <x v="43"/>
    <x v="53"/>
    <x v="51"/>
    <x v="55"/>
    <x v="55"/>
    <x v="39"/>
    <x v="53"/>
    <x v="50"/>
    <x v="50"/>
    <x v="54"/>
    <x v="0"/>
    <x v="53"/>
    <x v="6"/>
    <x v="55"/>
    <x v="55"/>
    <x v="6"/>
    <x v="0"/>
    <x v="55"/>
    <x v="55"/>
    <x v="39"/>
    <x v="52"/>
    <x v="46"/>
    <x v="47"/>
    <x v="55"/>
  </r>
  <r>
    <x v="1"/>
    <x v="4"/>
    <x v="56"/>
    <x v="56"/>
    <x v="56"/>
    <x v="54"/>
    <n v="7358"/>
    <n v="35650"/>
    <x v="48"/>
    <x v="4"/>
    <x v="55"/>
    <x v="53"/>
    <x v="38"/>
    <x v="45"/>
    <x v="56"/>
    <x v="56"/>
    <x v="51"/>
    <x v="50"/>
    <x v="56"/>
    <x v="54"/>
    <x v="53"/>
    <x v="53"/>
    <x v="54"/>
    <x v="50"/>
    <x v="39"/>
    <x v="55"/>
    <x v="54"/>
    <x v="56"/>
    <x v="55"/>
    <x v="50"/>
    <x v="56"/>
    <x v="51"/>
    <x v="46"/>
    <x v="55"/>
    <x v="44"/>
    <x v="54"/>
    <x v="52"/>
    <x v="56"/>
    <x v="56"/>
    <x v="40"/>
    <x v="54"/>
    <x v="51"/>
    <x v="51"/>
    <x v="55"/>
    <x v="39"/>
    <x v="54"/>
    <x v="46"/>
    <x v="56"/>
    <x v="56"/>
    <x v="50"/>
    <x v="34"/>
    <x v="56"/>
    <x v="56"/>
    <x v="40"/>
    <x v="53"/>
    <x v="47"/>
    <x v="48"/>
    <x v="56"/>
  </r>
  <r>
    <x v="1"/>
    <x v="5"/>
    <x v="57"/>
    <x v="57"/>
    <x v="57"/>
    <x v="55"/>
    <n v="3191"/>
    <n v="12338"/>
    <x v="49"/>
    <x v="56"/>
    <x v="5"/>
    <x v="54"/>
    <x v="39"/>
    <x v="23"/>
    <x v="57"/>
    <x v="57"/>
    <x v="52"/>
    <x v="51"/>
    <x v="57"/>
    <x v="55"/>
    <x v="54"/>
    <x v="54"/>
    <x v="55"/>
    <x v="51"/>
    <x v="40"/>
    <x v="56"/>
    <x v="55"/>
    <x v="57"/>
    <x v="56"/>
    <x v="51"/>
    <x v="57"/>
    <x v="52"/>
    <x v="47"/>
    <x v="56"/>
    <x v="45"/>
    <x v="55"/>
    <x v="53"/>
    <x v="57"/>
    <x v="57"/>
    <x v="41"/>
    <x v="55"/>
    <x v="52"/>
    <x v="52"/>
    <x v="56"/>
    <x v="40"/>
    <x v="55"/>
    <x v="47"/>
    <x v="57"/>
    <x v="57"/>
    <x v="51"/>
    <x v="35"/>
    <x v="57"/>
    <x v="57"/>
    <x v="41"/>
    <x v="54"/>
    <x v="48"/>
    <x v="49"/>
    <x v="57"/>
  </r>
  <r>
    <x v="1"/>
    <x v="6"/>
    <x v="58"/>
    <x v="58"/>
    <x v="58"/>
    <x v="56"/>
    <n v="180"/>
    <n v="1387"/>
    <x v="50"/>
    <x v="57"/>
    <x v="56"/>
    <x v="6"/>
    <x v="40"/>
    <x v="46"/>
    <x v="58"/>
    <x v="58"/>
    <x v="53"/>
    <x v="52"/>
    <x v="58"/>
    <x v="56"/>
    <x v="55"/>
    <x v="55"/>
    <x v="29"/>
    <x v="13"/>
    <x v="41"/>
    <x v="57"/>
    <x v="56"/>
    <x v="58"/>
    <x v="57"/>
    <x v="52"/>
    <x v="58"/>
    <x v="53"/>
    <x v="7"/>
    <x v="57"/>
    <x v="46"/>
    <x v="56"/>
    <x v="54"/>
    <x v="58"/>
    <x v="58"/>
    <x v="3"/>
    <x v="56"/>
    <x v="53"/>
    <x v="53"/>
    <x v="57"/>
    <x v="41"/>
    <x v="56"/>
    <x v="6"/>
    <x v="58"/>
    <x v="58"/>
    <x v="52"/>
    <x v="36"/>
    <x v="58"/>
    <x v="58"/>
    <x v="42"/>
    <x v="55"/>
    <x v="49"/>
    <x v="50"/>
    <x v="58"/>
  </r>
  <r>
    <x v="1"/>
    <x v="7"/>
    <x v="59"/>
    <x v="59"/>
    <x v="59"/>
    <x v="57"/>
    <n v="329"/>
    <n v="541"/>
    <x v="7"/>
    <x v="58"/>
    <x v="57"/>
    <x v="55"/>
    <x v="6"/>
    <x v="3"/>
    <x v="59"/>
    <x v="59"/>
    <x v="54"/>
    <x v="53"/>
    <x v="59"/>
    <x v="57"/>
    <x v="7"/>
    <x v="56"/>
    <x v="56"/>
    <x v="6"/>
    <x v="3"/>
    <x v="58"/>
    <x v="57"/>
    <x v="59"/>
    <x v="58"/>
    <x v="7"/>
    <x v="59"/>
    <x v="6"/>
    <x v="48"/>
    <x v="8"/>
    <x v="0"/>
    <x v="57"/>
    <x v="3"/>
    <x v="59"/>
    <x v="59"/>
    <x v="3"/>
    <x v="57"/>
    <x v="54"/>
    <x v="7"/>
    <x v="58"/>
    <x v="42"/>
    <x v="57"/>
    <x v="6"/>
    <x v="59"/>
    <x v="59"/>
    <x v="53"/>
    <x v="0"/>
    <x v="59"/>
    <x v="59"/>
    <x v="43"/>
    <x v="56"/>
    <x v="50"/>
    <x v="51"/>
    <x v="59"/>
  </r>
  <r>
    <x v="1"/>
    <x v="8"/>
    <x v="60"/>
    <x v="60"/>
    <x v="60"/>
    <x v="58"/>
    <n v="135"/>
    <n v="43"/>
    <x v="51"/>
    <x v="59"/>
    <x v="58"/>
    <x v="56"/>
    <x v="41"/>
    <x v="8"/>
    <x v="60"/>
    <x v="60"/>
    <x v="55"/>
    <x v="54"/>
    <x v="60"/>
    <x v="58"/>
    <x v="56"/>
    <x v="57"/>
    <x v="57"/>
    <x v="6"/>
    <x v="3"/>
    <x v="59"/>
    <x v="58"/>
    <x v="60"/>
    <x v="59"/>
    <x v="53"/>
    <x v="60"/>
    <x v="54"/>
    <x v="49"/>
    <x v="58"/>
    <x v="47"/>
    <x v="58"/>
    <x v="3"/>
    <x v="60"/>
    <x v="60"/>
    <x v="42"/>
    <x v="58"/>
    <x v="7"/>
    <x v="54"/>
    <x v="59"/>
    <x v="43"/>
    <x v="58"/>
    <x v="48"/>
    <x v="60"/>
    <x v="60"/>
    <x v="54"/>
    <x v="37"/>
    <x v="60"/>
    <x v="60"/>
    <x v="44"/>
    <x v="57"/>
    <x v="7"/>
    <x v="8"/>
    <x v="60"/>
  </r>
  <r>
    <x v="1"/>
    <x v="9"/>
    <x v="61"/>
    <x v="61"/>
    <x v="61"/>
    <x v="59"/>
    <n v="7405"/>
    <n v="8451"/>
    <x v="52"/>
    <x v="60"/>
    <x v="59"/>
    <x v="57"/>
    <x v="42"/>
    <x v="47"/>
    <x v="9"/>
    <x v="61"/>
    <x v="56"/>
    <x v="55"/>
    <x v="61"/>
    <x v="59"/>
    <x v="57"/>
    <x v="58"/>
    <x v="58"/>
    <x v="52"/>
    <x v="42"/>
    <x v="60"/>
    <x v="59"/>
    <x v="61"/>
    <x v="60"/>
    <x v="54"/>
    <x v="61"/>
    <x v="55"/>
    <x v="50"/>
    <x v="59"/>
    <x v="48"/>
    <x v="59"/>
    <x v="55"/>
    <x v="61"/>
    <x v="61"/>
    <x v="43"/>
    <x v="59"/>
    <x v="55"/>
    <x v="55"/>
    <x v="60"/>
    <x v="44"/>
    <x v="59"/>
    <x v="49"/>
    <x v="61"/>
    <x v="61"/>
    <x v="55"/>
    <x v="38"/>
    <x v="61"/>
    <x v="61"/>
    <x v="45"/>
    <x v="58"/>
    <x v="51"/>
    <x v="52"/>
    <x v="61"/>
  </r>
  <r>
    <x v="1"/>
    <x v="10"/>
    <x v="62"/>
    <x v="62"/>
    <x v="62"/>
    <x v="60"/>
    <n v="1079"/>
    <n v="4292"/>
    <x v="53"/>
    <x v="61"/>
    <x v="60"/>
    <x v="58"/>
    <x v="43"/>
    <x v="48"/>
    <x v="61"/>
    <x v="10"/>
    <x v="57"/>
    <x v="56"/>
    <x v="62"/>
    <x v="60"/>
    <x v="58"/>
    <x v="59"/>
    <x v="59"/>
    <x v="53"/>
    <x v="43"/>
    <x v="61"/>
    <x v="60"/>
    <x v="62"/>
    <x v="61"/>
    <x v="55"/>
    <x v="62"/>
    <x v="56"/>
    <x v="51"/>
    <x v="60"/>
    <x v="49"/>
    <x v="60"/>
    <x v="56"/>
    <x v="62"/>
    <x v="62"/>
    <x v="32"/>
    <x v="60"/>
    <x v="56"/>
    <x v="56"/>
    <x v="61"/>
    <x v="45"/>
    <x v="60"/>
    <x v="50"/>
    <x v="62"/>
    <x v="62"/>
    <x v="56"/>
    <x v="8"/>
    <x v="62"/>
    <x v="62"/>
    <x v="46"/>
    <x v="59"/>
    <x v="52"/>
    <x v="53"/>
    <x v="62"/>
  </r>
  <r>
    <x v="1"/>
    <x v="11"/>
    <x v="63"/>
    <x v="63"/>
    <x v="63"/>
    <x v="61"/>
    <n v="844"/>
    <n v="2900"/>
    <x v="54"/>
    <x v="62"/>
    <x v="61"/>
    <x v="59"/>
    <x v="44"/>
    <x v="49"/>
    <x v="62"/>
    <x v="62"/>
    <x v="10"/>
    <x v="57"/>
    <x v="63"/>
    <x v="30"/>
    <x v="59"/>
    <x v="60"/>
    <x v="60"/>
    <x v="54"/>
    <x v="44"/>
    <x v="62"/>
    <x v="61"/>
    <x v="63"/>
    <x v="62"/>
    <x v="56"/>
    <x v="63"/>
    <x v="3"/>
    <x v="52"/>
    <x v="61"/>
    <x v="40"/>
    <x v="61"/>
    <x v="57"/>
    <x v="63"/>
    <x v="63"/>
    <x v="44"/>
    <x v="61"/>
    <x v="57"/>
    <x v="57"/>
    <x v="62"/>
    <x v="46"/>
    <x v="61"/>
    <x v="6"/>
    <x v="63"/>
    <x v="63"/>
    <x v="57"/>
    <x v="0"/>
    <x v="63"/>
    <x v="63"/>
    <x v="47"/>
    <x v="60"/>
    <x v="53"/>
    <x v="54"/>
    <x v="63"/>
  </r>
  <r>
    <x v="1"/>
    <x v="12"/>
    <x v="64"/>
    <x v="64"/>
    <x v="64"/>
    <x v="62"/>
    <n v="4510"/>
    <n v="3543"/>
    <x v="55"/>
    <x v="63"/>
    <x v="62"/>
    <x v="1"/>
    <x v="1"/>
    <x v="2"/>
    <x v="63"/>
    <x v="63"/>
    <x v="58"/>
    <x v="11"/>
    <x v="64"/>
    <x v="61"/>
    <x v="60"/>
    <x v="61"/>
    <x v="61"/>
    <x v="55"/>
    <x v="3"/>
    <x v="41"/>
    <x v="62"/>
    <x v="64"/>
    <x v="63"/>
    <x v="57"/>
    <x v="64"/>
    <x v="57"/>
    <x v="53"/>
    <x v="62"/>
    <x v="50"/>
    <x v="62"/>
    <x v="58"/>
    <x v="64"/>
    <x v="64"/>
    <x v="45"/>
    <x v="62"/>
    <x v="58"/>
    <x v="58"/>
    <x v="63"/>
    <x v="0"/>
    <x v="62"/>
    <x v="51"/>
    <x v="64"/>
    <x v="64"/>
    <x v="58"/>
    <x v="0"/>
    <x v="64"/>
    <x v="64"/>
    <x v="1"/>
    <x v="61"/>
    <x v="54"/>
    <x v="55"/>
    <x v="64"/>
  </r>
  <r>
    <x v="1"/>
    <x v="13"/>
    <x v="65"/>
    <x v="65"/>
    <x v="65"/>
    <x v="63"/>
    <n v="4119"/>
    <n v="7657"/>
    <x v="56"/>
    <x v="64"/>
    <x v="63"/>
    <x v="60"/>
    <x v="45"/>
    <x v="50"/>
    <x v="64"/>
    <x v="64"/>
    <x v="59"/>
    <x v="58"/>
    <x v="13"/>
    <x v="62"/>
    <x v="61"/>
    <x v="62"/>
    <x v="62"/>
    <x v="56"/>
    <x v="45"/>
    <x v="63"/>
    <x v="63"/>
    <x v="65"/>
    <x v="64"/>
    <x v="58"/>
    <x v="65"/>
    <x v="58"/>
    <x v="54"/>
    <x v="63"/>
    <x v="51"/>
    <x v="63"/>
    <x v="59"/>
    <x v="65"/>
    <x v="65"/>
    <x v="46"/>
    <x v="63"/>
    <x v="59"/>
    <x v="59"/>
    <x v="64"/>
    <x v="47"/>
    <x v="63"/>
    <x v="52"/>
    <x v="65"/>
    <x v="65"/>
    <x v="59"/>
    <x v="39"/>
    <x v="65"/>
    <x v="65"/>
    <x v="48"/>
    <x v="62"/>
    <x v="55"/>
    <x v="56"/>
    <x v="65"/>
  </r>
  <r>
    <x v="1"/>
    <x v="14"/>
    <x v="66"/>
    <x v="66"/>
    <x v="66"/>
    <x v="64"/>
    <n v="371"/>
    <n v="3975"/>
    <x v="57"/>
    <x v="65"/>
    <x v="1"/>
    <x v="61"/>
    <x v="37"/>
    <x v="2"/>
    <x v="65"/>
    <x v="65"/>
    <x v="60"/>
    <x v="59"/>
    <x v="65"/>
    <x v="14"/>
    <x v="62"/>
    <x v="63"/>
    <x v="63"/>
    <x v="57"/>
    <x v="46"/>
    <x v="64"/>
    <x v="64"/>
    <x v="66"/>
    <x v="65"/>
    <x v="59"/>
    <x v="66"/>
    <x v="59"/>
    <x v="55"/>
    <x v="64"/>
    <x v="52"/>
    <x v="64"/>
    <x v="60"/>
    <x v="66"/>
    <x v="66"/>
    <x v="47"/>
    <x v="64"/>
    <x v="60"/>
    <x v="60"/>
    <x v="65"/>
    <x v="48"/>
    <x v="64"/>
    <x v="41"/>
    <x v="66"/>
    <x v="66"/>
    <x v="60"/>
    <x v="40"/>
    <x v="66"/>
    <x v="66"/>
    <x v="49"/>
    <x v="63"/>
    <x v="56"/>
    <x v="57"/>
    <x v="66"/>
  </r>
  <r>
    <x v="1"/>
    <x v="15"/>
    <x v="67"/>
    <x v="67"/>
    <x v="67"/>
    <x v="65"/>
    <n v="967"/>
    <n v="1411"/>
    <x v="58"/>
    <x v="66"/>
    <x v="64"/>
    <x v="62"/>
    <x v="1"/>
    <x v="2"/>
    <x v="66"/>
    <x v="66"/>
    <x v="61"/>
    <x v="60"/>
    <x v="66"/>
    <x v="63"/>
    <x v="15"/>
    <x v="64"/>
    <x v="64"/>
    <x v="58"/>
    <x v="47"/>
    <x v="65"/>
    <x v="65"/>
    <x v="67"/>
    <x v="66"/>
    <x v="60"/>
    <x v="67"/>
    <x v="60"/>
    <x v="56"/>
    <x v="65"/>
    <x v="0"/>
    <x v="65"/>
    <x v="1"/>
    <x v="67"/>
    <x v="67"/>
    <x v="48"/>
    <x v="65"/>
    <x v="61"/>
    <x v="61"/>
    <x v="66"/>
    <x v="49"/>
    <x v="65"/>
    <x v="53"/>
    <x v="67"/>
    <x v="67"/>
    <x v="61"/>
    <x v="41"/>
    <x v="67"/>
    <x v="67"/>
    <x v="50"/>
    <x v="64"/>
    <x v="57"/>
    <x v="58"/>
    <x v="67"/>
  </r>
  <r>
    <x v="1"/>
    <x v="16"/>
    <x v="68"/>
    <x v="68"/>
    <x v="68"/>
    <x v="66"/>
    <n v="108"/>
    <n v="2028"/>
    <x v="59"/>
    <x v="67"/>
    <x v="65"/>
    <x v="63"/>
    <x v="46"/>
    <x v="51"/>
    <x v="67"/>
    <x v="67"/>
    <x v="62"/>
    <x v="61"/>
    <x v="67"/>
    <x v="64"/>
    <x v="63"/>
    <x v="16"/>
    <x v="65"/>
    <x v="20"/>
    <x v="48"/>
    <x v="66"/>
    <x v="66"/>
    <x v="68"/>
    <x v="67"/>
    <x v="61"/>
    <x v="68"/>
    <x v="61"/>
    <x v="57"/>
    <x v="66"/>
    <x v="53"/>
    <x v="66"/>
    <x v="61"/>
    <x v="68"/>
    <x v="68"/>
    <x v="49"/>
    <x v="66"/>
    <x v="62"/>
    <x v="62"/>
    <x v="67"/>
    <x v="50"/>
    <x v="66"/>
    <x v="48"/>
    <x v="68"/>
    <x v="68"/>
    <x v="62"/>
    <x v="0"/>
    <x v="68"/>
    <x v="68"/>
    <x v="1"/>
    <x v="65"/>
    <x v="58"/>
    <x v="59"/>
    <x v="68"/>
  </r>
  <r>
    <x v="1"/>
    <x v="17"/>
    <x v="69"/>
    <x v="69"/>
    <x v="69"/>
    <x v="67"/>
    <n v="0"/>
    <n v="1818"/>
    <x v="60"/>
    <x v="68"/>
    <x v="66"/>
    <x v="64"/>
    <x v="1"/>
    <x v="52"/>
    <x v="68"/>
    <x v="68"/>
    <x v="63"/>
    <x v="62"/>
    <x v="68"/>
    <x v="65"/>
    <x v="64"/>
    <x v="65"/>
    <x v="17"/>
    <x v="59"/>
    <x v="49"/>
    <x v="67"/>
    <x v="67"/>
    <x v="69"/>
    <x v="68"/>
    <x v="62"/>
    <x v="69"/>
    <x v="62"/>
    <x v="58"/>
    <x v="67"/>
    <x v="43"/>
    <x v="67"/>
    <x v="62"/>
    <x v="69"/>
    <x v="69"/>
    <x v="50"/>
    <x v="67"/>
    <x v="63"/>
    <x v="63"/>
    <x v="68"/>
    <x v="51"/>
    <x v="67"/>
    <x v="6"/>
    <x v="69"/>
    <x v="69"/>
    <x v="63"/>
    <x v="42"/>
    <x v="69"/>
    <x v="69"/>
    <x v="51"/>
    <x v="66"/>
    <x v="59"/>
    <x v="60"/>
    <x v="69"/>
  </r>
  <r>
    <x v="1"/>
    <x v="18"/>
    <x v="70"/>
    <x v="70"/>
    <x v="70"/>
    <x v="68"/>
    <n v="288"/>
    <n v="2010"/>
    <x v="61"/>
    <x v="69"/>
    <x v="67"/>
    <x v="65"/>
    <x v="1"/>
    <x v="53"/>
    <x v="69"/>
    <x v="69"/>
    <x v="64"/>
    <x v="63"/>
    <x v="69"/>
    <x v="66"/>
    <x v="65"/>
    <x v="66"/>
    <x v="66"/>
    <x v="16"/>
    <x v="50"/>
    <x v="68"/>
    <x v="68"/>
    <x v="70"/>
    <x v="69"/>
    <x v="63"/>
    <x v="70"/>
    <x v="63"/>
    <x v="59"/>
    <x v="68"/>
    <x v="54"/>
    <x v="68"/>
    <x v="63"/>
    <x v="70"/>
    <x v="70"/>
    <x v="51"/>
    <x v="68"/>
    <x v="64"/>
    <x v="64"/>
    <x v="69"/>
    <x v="52"/>
    <x v="68"/>
    <x v="54"/>
    <x v="70"/>
    <x v="70"/>
    <x v="64"/>
    <x v="43"/>
    <x v="70"/>
    <x v="70"/>
    <x v="52"/>
    <x v="67"/>
    <x v="60"/>
    <x v="61"/>
    <x v="70"/>
  </r>
  <r>
    <x v="1"/>
    <x v="19"/>
    <x v="71"/>
    <x v="71"/>
    <x v="71"/>
    <x v="69"/>
    <n v="37"/>
    <n v="325"/>
    <x v="62"/>
    <x v="70"/>
    <x v="68"/>
    <x v="66"/>
    <x v="10"/>
    <x v="54"/>
    <x v="70"/>
    <x v="70"/>
    <x v="65"/>
    <x v="7"/>
    <x v="70"/>
    <x v="67"/>
    <x v="66"/>
    <x v="67"/>
    <x v="67"/>
    <x v="60"/>
    <x v="15"/>
    <x v="69"/>
    <x v="69"/>
    <x v="71"/>
    <x v="70"/>
    <x v="7"/>
    <x v="71"/>
    <x v="64"/>
    <x v="6"/>
    <x v="69"/>
    <x v="55"/>
    <x v="69"/>
    <x v="64"/>
    <x v="71"/>
    <x v="71"/>
    <x v="52"/>
    <x v="69"/>
    <x v="65"/>
    <x v="65"/>
    <x v="70"/>
    <x v="53"/>
    <x v="69"/>
    <x v="55"/>
    <x v="71"/>
    <x v="71"/>
    <x v="65"/>
    <x v="44"/>
    <x v="71"/>
    <x v="71"/>
    <x v="53"/>
    <x v="68"/>
    <x v="61"/>
    <x v="62"/>
    <x v="71"/>
  </r>
  <r>
    <x v="1"/>
    <x v="20"/>
    <x v="72"/>
    <x v="72"/>
    <x v="72"/>
    <x v="70"/>
    <n v="671"/>
    <n v="945"/>
    <x v="63"/>
    <x v="71"/>
    <x v="69"/>
    <x v="67"/>
    <x v="47"/>
    <x v="55"/>
    <x v="71"/>
    <x v="71"/>
    <x v="66"/>
    <x v="64"/>
    <x v="71"/>
    <x v="68"/>
    <x v="67"/>
    <x v="68"/>
    <x v="68"/>
    <x v="61"/>
    <x v="51"/>
    <x v="20"/>
    <x v="70"/>
    <x v="72"/>
    <x v="71"/>
    <x v="64"/>
    <x v="72"/>
    <x v="7"/>
    <x v="6"/>
    <x v="70"/>
    <x v="56"/>
    <x v="70"/>
    <x v="65"/>
    <x v="72"/>
    <x v="72"/>
    <x v="3"/>
    <x v="70"/>
    <x v="66"/>
    <x v="66"/>
    <x v="71"/>
    <x v="54"/>
    <x v="70"/>
    <x v="6"/>
    <x v="72"/>
    <x v="72"/>
    <x v="66"/>
    <x v="45"/>
    <x v="72"/>
    <x v="72"/>
    <x v="54"/>
    <x v="69"/>
    <x v="62"/>
    <x v="63"/>
    <x v="72"/>
  </r>
  <r>
    <x v="1"/>
    <x v="21"/>
    <x v="73"/>
    <x v="73"/>
    <x v="73"/>
    <x v="71"/>
    <n v="225"/>
    <n v="1017"/>
    <x v="64"/>
    <x v="72"/>
    <x v="70"/>
    <x v="68"/>
    <x v="48"/>
    <x v="56"/>
    <x v="72"/>
    <x v="72"/>
    <x v="67"/>
    <x v="65"/>
    <x v="72"/>
    <x v="69"/>
    <x v="68"/>
    <x v="69"/>
    <x v="69"/>
    <x v="62"/>
    <x v="52"/>
    <x v="70"/>
    <x v="21"/>
    <x v="73"/>
    <x v="72"/>
    <x v="65"/>
    <x v="73"/>
    <x v="65"/>
    <x v="60"/>
    <x v="71"/>
    <x v="57"/>
    <x v="71"/>
    <x v="66"/>
    <x v="73"/>
    <x v="73"/>
    <x v="53"/>
    <x v="71"/>
    <x v="67"/>
    <x v="67"/>
    <x v="72"/>
    <x v="55"/>
    <x v="71"/>
    <x v="56"/>
    <x v="73"/>
    <x v="73"/>
    <x v="67"/>
    <x v="46"/>
    <x v="73"/>
    <x v="73"/>
    <x v="55"/>
    <x v="70"/>
    <x v="7"/>
    <x v="64"/>
    <x v="73"/>
  </r>
  <r>
    <x v="1"/>
    <x v="22"/>
    <x v="74"/>
    <x v="74"/>
    <x v="74"/>
    <x v="72"/>
    <n v="3456"/>
    <n v="3840"/>
    <x v="65"/>
    <x v="73"/>
    <x v="71"/>
    <x v="69"/>
    <x v="1"/>
    <x v="57"/>
    <x v="73"/>
    <x v="73"/>
    <x v="68"/>
    <x v="66"/>
    <x v="73"/>
    <x v="70"/>
    <x v="69"/>
    <x v="70"/>
    <x v="70"/>
    <x v="63"/>
    <x v="53"/>
    <x v="71"/>
    <x v="71"/>
    <x v="22"/>
    <x v="73"/>
    <x v="66"/>
    <x v="74"/>
    <x v="66"/>
    <x v="53"/>
    <x v="72"/>
    <x v="58"/>
    <x v="72"/>
    <x v="67"/>
    <x v="74"/>
    <x v="74"/>
    <x v="54"/>
    <x v="72"/>
    <x v="68"/>
    <x v="68"/>
    <x v="73"/>
    <x v="56"/>
    <x v="72"/>
    <x v="57"/>
    <x v="74"/>
    <x v="74"/>
    <x v="68"/>
    <x v="0"/>
    <x v="74"/>
    <x v="74"/>
    <x v="56"/>
    <x v="71"/>
    <x v="63"/>
    <x v="65"/>
    <x v="74"/>
  </r>
  <r>
    <x v="1"/>
    <x v="23"/>
    <x v="75"/>
    <x v="75"/>
    <x v="75"/>
    <x v="73"/>
    <n v="893"/>
    <n v="2314"/>
    <x v="66"/>
    <x v="74"/>
    <x v="72"/>
    <x v="70"/>
    <x v="49"/>
    <x v="58"/>
    <x v="74"/>
    <x v="74"/>
    <x v="69"/>
    <x v="67"/>
    <x v="74"/>
    <x v="71"/>
    <x v="70"/>
    <x v="71"/>
    <x v="71"/>
    <x v="64"/>
    <x v="54"/>
    <x v="72"/>
    <x v="72"/>
    <x v="74"/>
    <x v="23"/>
    <x v="67"/>
    <x v="75"/>
    <x v="67"/>
    <x v="61"/>
    <x v="73"/>
    <x v="59"/>
    <x v="73"/>
    <x v="68"/>
    <x v="75"/>
    <x v="75"/>
    <x v="55"/>
    <x v="73"/>
    <x v="69"/>
    <x v="69"/>
    <x v="62"/>
    <x v="0"/>
    <x v="73"/>
    <x v="58"/>
    <x v="75"/>
    <x v="75"/>
    <x v="69"/>
    <x v="47"/>
    <x v="75"/>
    <x v="75"/>
    <x v="57"/>
    <x v="72"/>
    <x v="64"/>
    <x v="66"/>
    <x v="75"/>
  </r>
  <r>
    <x v="1"/>
    <x v="24"/>
    <x v="76"/>
    <x v="76"/>
    <x v="76"/>
    <x v="74"/>
    <n v="117"/>
    <n v="556"/>
    <x v="67"/>
    <x v="75"/>
    <x v="73"/>
    <x v="71"/>
    <x v="1"/>
    <x v="59"/>
    <x v="75"/>
    <x v="75"/>
    <x v="70"/>
    <x v="68"/>
    <x v="75"/>
    <x v="72"/>
    <x v="71"/>
    <x v="72"/>
    <x v="72"/>
    <x v="65"/>
    <x v="3"/>
    <x v="73"/>
    <x v="73"/>
    <x v="75"/>
    <x v="74"/>
    <x v="22"/>
    <x v="76"/>
    <x v="6"/>
    <x v="37"/>
    <x v="74"/>
    <x v="60"/>
    <x v="74"/>
    <x v="69"/>
    <x v="76"/>
    <x v="76"/>
    <x v="3"/>
    <x v="74"/>
    <x v="70"/>
    <x v="70"/>
    <x v="74"/>
    <x v="57"/>
    <x v="74"/>
    <x v="59"/>
    <x v="76"/>
    <x v="76"/>
    <x v="70"/>
    <x v="0"/>
    <x v="76"/>
    <x v="76"/>
    <x v="58"/>
    <x v="73"/>
    <x v="7"/>
    <x v="67"/>
    <x v="76"/>
  </r>
  <r>
    <x v="1"/>
    <x v="25"/>
    <x v="77"/>
    <x v="77"/>
    <x v="77"/>
    <x v="75"/>
    <n v="2043"/>
    <n v="2356"/>
    <x v="68"/>
    <x v="76"/>
    <x v="74"/>
    <x v="72"/>
    <x v="1"/>
    <x v="60"/>
    <x v="76"/>
    <x v="76"/>
    <x v="71"/>
    <x v="69"/>
    <x v="76"/>
    <x v="73"/>
    <x v="72"/>
    <x v="73"/>
    <x v="73"/>
    <x v="66"/>
    <x v="26"/>
    <x v="0"/>
    <x v="74"/>
    <x v="76"/>
    <x v="75"/>
    <x v="68"/>
    <x v="25"/>
    <x v="68"/>
    <x v="62"/>
    <x v="75"/>
    <x v="61"/>
    <x v="75"/>
    <x v="70"/>
    <x v="77"/>
    <x v="77"/>
    <x v="56"/>
    <x v="75"/>
    <x v="71"/>
    <x v="71"/>
    <x v="75"/>
    <x v="58"/>
    <x v="75"/>
    <x v="60"/>
    <x v="77"/>
    <x v="77"/>
    <x v="71"/>
    <x v="48"/>
    <x v="77"/>
    <x v="77"/>
    <x v="59"/>
    <x v="74"/>
    <x v="65"/>
    <x v="68"/>
    <x v="77"/>
  </r>
  <r>
    <x v="1"/>
    <x v="26"/>
    <x v="78"/>
    <x v="78"/>
    <x v="78"/>
    <x v="76"/>
    <n v="1118"/>
    <n v="1971"/>
    <x v="69"/>
    <x v="77"/>
    <x v="75"/>
    <x v="73"/>
    <x v="50"/>
    <x v="2"/>
    <x v="77"/>
    <x v="77"/>
    <x v="72"/>
    <x v="70"/>
    <x v="77"/>
    <x v="74"/>
    <x v="73"/>
    <x v="74"/>
    <x v="29"/>
    <x v="6"/>
    <x v="49"/>
    <x v="74"/>
    <x v="75"/>
    <x v="77"/>
    <x v="76"/>
    <x v="7"/>
    <x v="77"/>
    <x v="24"/>
    <x v="63"/>
    <x v="76"/>
    <x v="0"/>
    <x v="76"/>
    <x v="71"/>
    <x v="78"/>
    <x v="78"/>
    <x v="57"/>
    <x v="76"/>
    <x v="72"/>
    <x v="72"/>
    <x v="76"/>
    <x v="0"/>
    <x v="76"/>
    <x v="61"/>
    <x v="78"/>
    <x v="78"/>
    <x v="72"/>
    <x v="49"/>
    <x v="78"/>
    <x v="78"/>
    <x v="60"/>
    <x v="75"/>
    <x v="66"/>
    <x v="69"/>
    <x v="78"/>
  </r>
  <r>
    <x v="1"/>
    <x v="27"/>
    <x v="79"/>
    <x v="79"/>
    <x v="79"/>
    <x v="77"/>
    <n v="721"/>
    <n v="1646"/>
    <x v="70"/>
    <x v="78"/>
    <x v="76"/>
    <x v="74"/>
    <x v="1"/>
    <x v="61"/>
    <x v="78"/>
    <x v="78"/>
    <x v="73"/>
    <x v="71"/>
    <x v="78"/>
    <x v="75"/>
    <x v="74"/>
    <x v="75"/>
    <x v="74"/>
    <x v="67"/>
    <x v="55"/>
    <x v="75"/>
    <x v="76"/>
    <x v="78"/>
    <x v="77"/>
    <x v="69"/>
    <x v="78"/>
    <x v="69"/>
    <x v="23"/>
    <x v="1"/>
    <x v="0"/>
    <x v="77"/>
    <x v="72"/>
    <x v="79"/>
    <x v="79"/>
    <x v="58"/>
    <x v="77"/>
    <x v="73"/>
    <x v="73"/>
    <x v="77"/>
    <x v="0"/>
    <x v="77"/>
    <x v="62"/>
    <x v="79"/>
    <x v="79"/>
    <x v="73"/>
    <x v="0"/>
    <x v="79"/>
    <x v="79"/>
    <x v="39"/>
    <x v="76"/>
    <x v="67"/>
    <x v="8"/>
    <x v="79"/>
  </r>
  <r>
    <x v="1"/>
    <x v="28"/>
    <x v="80"/>
    <x v="80"/>
    <x v="80"/>
    <x v="78"/>
    <n v="597"/>
    <n v="10142"/>
    <x v="71"/>
    <x v="79"/>
    <x v="77"/>
    <x v="75"/>
    <x v="51"/>
    <x v="62"/>
    <x v="79"/>
    <x v="79"/>
    <x v="74"/>
    <x v="72"/>
    <x v="79"/>
    <x v="76"/>
    <x v="24"/>
    <x v="76"/>
    <x v="75"/>
    <x v="68"/>
    <x v="56"/>
    <x v="76"/>
    <x v="77"/>
    <x v="79"/>
    <x v="78"/>
    <x v="70"/>
    <x v="79"/>
    <x v="70"/>
    <x v="64"/>
    <x v="28"/>
    <x v="0"/>
    <x v="78"/>
    <x v="73"/>
    <x v="80"/>
    <x v="80"/>
    <x v="3"/>
    <x v="78"/>
    <x v="74"/>
    <x v="74"/>
    <x v="78"/>
    <x v="59"/>
    <x v="78"/>
    <x v="63"/>
    <x v="80"/>
    <x v="80"/>
    <x v="74"/>
    <x v="0"/>
    <x v="80"/>
    <x v="80"/>
    <x v="1"/>
    <x v="77"/>
    <x v="68"/>
    <x v="70"/>
    <x v="80"/>
  </r>
  <r>
    <x v="1"/>
    <x v="29"/>
    <x v="81"/>
    <x v="81"/>
    <x v="81"/>
    <x v="79"/>
    <n v="0"/>
    <n v="246"/>
    <x v="72"/>
    <x v="80"/>
    <x v="78"/>
    <x v="76"/>
    <x v="52"/>
    <x v="63"/>
    <x v="80"/>
    <x v="80"/>
    <x v="7"/>
    <x v="7"/>
    <x v="80"/>
    <x v="77"/>
    <x v="75"/>
    <x v="6"/>
    <x v="29"/>
    <x v="6"/>
    <x v="57"/>
    <x v="77"/>
    <x v="78"/>
    <x v="80"/>
    <x v="79"/>
    <x v="71"/>
    <x v="80"/>
    <x v="31"/>
    <x v="65"/>
    <x v="77"/>
    <x v="24"/>
    <x v="79"/>
    <x v="74"/>
    <x v="81"/>
    <x v="81"/>
    <x v="59"/>
    <x v="79"/>
    <x v="7"/>
    <x v="75"/>
    <x v="79"/>
    <x v="60"/>
    <x v="79"/>
    <x v="64"/>
    <x v="81"/>
    <x v="81"/>
    <x v="75"/>
    <x v="50"/>
    <x v="81"/>
    <x v="81"/>
    <x v="1"/>
    <x v="7"/>
    <x v="69"/>
    <x v="8"/>
    <x v="81"/>
  </r>
  <r>
    <x v="1"/>
    <x v="30"/>
    <x v="82"/>
    <x v="82"/>
    <x v="82"/>
    <x v="80"/>
    <n v="1198"/>
    <n v="3784"/>
    <x v="73"/>
    <x v="81"/>
    <x v="79"/>
    <x v="77"/>
    <x v="53"/>
    <x v="64"/>
    <x v="81"/>
    <x v="81"/>
    <x v="75"/>
    <x v="73"/>
    <x v="81"/>
    <x v="78"/>
    <x v="30"/>
    <x v="77"/>
    <x v="76"/>
    <x v="69"/>
    <x v="58"/>
    <x v="78"/>
    <x v="79"/>
    <x v="81"/>
    <x v="80"/>
    <x v="72"/>
    <x v="81"/>
    <x v="71"/>
    <x v="66"/>
    <x v="78"/>
    <x v="62"/>
    <x v="30"/>
    <x v="75"/>
    <x v="82"/>
    <x v="82"/>
    <x v="53"/>
    <x v="80"/>
    <x v="75"/>
    <x v="76"/>
    <x v="80"/>
    <x v="61"/>
    <x v="80"/>
    <x v="6"/>
    <x v="82"/>
    <x v="82"/>
    <x v="76"/>
    <x v="0"/>
    <x v="82"/>
    <x v="82"/>
    <x v="61"/>
    <x v="78"/>
    <x v="70"/>
    <x v="71"/>
    <x v="82"/>
  </r>
  <r>
    <x v="1"/>
    <x v="31"/>
    <x v="83"/>
    <x v="83"/>
    <x v="83"/>
    <x v="81"/>
    <n v="416"/>
    <n v="7444"/>
    <x v="74"/>
    <x v="82"/>
    <x v="80"/>
    <x v="1"/>
    <x v="1"/>
    <x v="65"/>
    <x v="82"/>
    <x v="82"/>
    <x v="76"/>
    <x v="74"/>
    <x v="82"/>
    <x v="79"/>
    <x v="7"/>
    <x v="78"/>
    <x v="77"/>
    <x v="70"/>
    <x v="59"/>
    <x v="79"/>
    <x v="48"/>
    <x v="82"/>
    <x v="81"/>
    <x v="73"/>
    <x v="82"/>
    <x v="72"/>
    <x v="67"/>
    <x v="79"/>
    <x v="13"/>
    <x v="80"/>
    <x v="30"/>
    <x v="83"/>
    <x v="83"/>
    <x v="60"/>
    <x v="81"/>
    <x v="76"/>
    <x v="77"/>
    <x v="81"/>
    <x v="0"/>
    <x v="81"/>
    <x v="65"/>
    <x v="83"/>
    <x v="83"/>
    <x v="77"/>
    <x v="51"/>
    <x v="83"/>
    <x v="83"/>
    <x v="1"/>
    <x v="79"/>
    <x v="71"/>
    <x v="72"/>
    <x v="83"/>
  </r>
  <r>
    <x v="1"/>
    <x v="32"/>
    <x v="84"/>
    <x v="84"/>
    <x v="84"/>
    <x v="82"/>
    <n v="6124"/>
    <n v="2821"/>
    <x v="75"/>
    <x v="83"/>
    <x v="81"/>
    <x v="78"/>
    <x v="54"/>
    <x v="66"/>
    <x v="83"/>
    <x v="83"/>
    <x v="77"/>
    <x v="75"/>
    <x v="83"/>
    <x v="80"/>
    <x v="76"/>
    <x v="79"/>
    <x v="78"/>
    <x v="71"/>
    <x v="60"/>
    <x v="80"/>
    <x v="80"/>
    <x v="83"/>
    <x v="82"/>
    <x v="74"/>
    <x v="83"/>
    <x v="73"/>
    <x v="68"/>
    <x v="80"/>
    <x v="63"/>
    <x v="81"/>
    <x v="76"/>
    <x v="32"/>
    <x v="84"/>
    <x v="61"/>
    <x v="82"/>
    <x v="77"/>
    <x v="78"/>
    <x v="82"/>
    <x v="62"/>
    <x v="82"/>
    <x v="66"/>
    <x v="84"/>
    <x v="84"/>
    <x v="78"/>
    <x v="52"/>
    <x v="84"/>
    <x v="84"/>
    <x v="62"/>
    <x v="80"/>
    <x v="72"/>
    <x v="73"/>
    <x v="84"/>
  </r>
  <r>
    <x v="1"/>
    <x v="33"/>
    <x v="85"/>
    <x v="85"/>
    <x v="85"/>
    <x v="83"/>
    <n v="3991"/>
    <n v="4286"/>
    <x v="76"/>
    <x v="84"/>
    <x v="82"/>
    <x v="79"/>
    <x v="55"/>
    <x v="67"/>
    <x v="84"/>
    <x v="84"/>
    <x v="78"/>
    <x v="76"/>
    <x v="84"/>
    <x v="81"/>
    <x v="77"/>
    <x v="80"/>
    <x v="79"/>
    <x v="72"/>
    <x v="34"/>
    <x v="81"/>
    <x v="81"/>
    <x v="84"/>
    <x v="83"/>
    <x v="75"/>
    <x v="84"/>
    <x v="74"/>
    <x v="69"/>
    <x v="81"/>
    <x v="64"/>
    <x v="82"/>
    <x v="77"/>
    <x v="84"/>
    <x v="33"/>
    <x v="62"/>
    <x v="83"/>
    <x v="78"/>
    <x v="79"/>
    <x v="83"/>
    <x v="26"/>
    <x v="83"/>
    <x v="67"/>
    <x v="85"/>
    <x v="85"/>
    <x v="79"/>
    <x v="53"/>
    <x v="85"/>
    <x v="85"/>
    <x v="63"/>
    <x v="81"/>
    <x v="73"/>
    <x v="74"/>
    <x v="85"/>
  </r>
  <r>
    <x v="1"/>
    <x v="34"/>
    <x v="86"/>
    <x v="86"/>
    <x v="86"/>
    <x v="84"/>
    <n v="393"/>
    <n v="1313"/>
    <x v="77"/>
    <x v="85"/>
    <x v="83"/>
    <x v="1"/>
    <x v="56"/>
    <x v="2"/>
    <x v="85"/>
    <x v="85"/>
    <x v="79"/>
    <x v="77"/>
    <x v="85"/>
    <x v="82"/>
    <x v="78"/>
    <x v="81"/>
    <x v="29"/>
    <x v="73"/>
    <x v="61"/>
    <x v="82"/>
    <x v="82"/>
    <x v="85"/>
    <x v="84"/>
    <x v="76"/>
    <x v="85"/>
    <x v="75"/>
    <x v="70"/>
    <x v="82"/>
    <x v="0"/>
    <x v="83"/>
    <x v="78"/>
    <x v="85"/>
    <x v="85"/>
    <x v="22"/>
    <x v="84"/>
    <x v="79"/>
    <x v="80"/>
    <x v="84"/>
    <x v="0"/>
    <x v="84"/>
    <x v="68"/>
    <x v="86"/>
    <x v="86"/>
    <x v="80"/>
    <x v="0"/>
    <x v="86"/>
    <x v="86"/>
    <x v="1"/>
    <x v="82"/>
    <x v="74"/>
    <x v="75"/>
    <x v="86"/>
  </r>
  <r>
    <x v="1"/>
    <x v="35"/>
    <x v="87"/>
    <x v="87"/>
    <x v="87"/>
    <x v="85"/>
    <n v="1637"/>
    <n v="6763"/>
    <x v="78"/>
    <x v="86"/>
    <x v="84"/>
    <x v="80"/>
    <x v="57"/>
    <x v="68"/>
    <x v="86"/>
    <x v="86"/>
    <x v="80"/>
    <x v="55"/>
    <x v="86"/>
    <x v="83"/>
    <x v="79"/>
    <x v="82"/>
    <x v="80"/>
    <x v="74"/>
    <x v="3"/>
    <x v="83"/>
    <x v="83"/>
    <x v="86"/>
    <x v="85"/>
    <x v="77"/>
    <x v="86"/>
    <x v="76"/>
    <x v="71"/>
    <x v="83"/>
    <x v="65"/>
    <x v="84"/>
    <x v="79"/>
    <x v="86"/>
    <x v="86"/>
    <x v="63"/>
    <x v="33"/>
    <x v="80"/>
    <x v="81"/>
    <x v="85"/>
    <x v="63"/>
    <x v="85"/>
    <x v="69"/>
    <x v="87"/>
    <x v="87"/>
    <x v="81"/>
    <x v="33"/>
    <x v="87"/>
    <x v="87"/>
    <x v="64"/>
    <x v="83"/>
    <x v="75"/>
    <x v="76"/>
    <x v="87"/>
  </r>
  <r>
    <x v="1"/>
    <x v="36"/>
    <x v="88"/>
    <x v="88"/>
    <x v="88"/>
    <x v="86"/>
    <n v="1137"/>
    <n v="3770"/>
    <x v="79"/>
    <x v="87"/>
    <x v="85"/>
    <x v="81"/>
    <x v="58"/>
    <x v="69"/>
    <x v="87"/>
    <x v="87"/>
    <x v="81"/>
    <x v="78"/>
    <x v="87"/>
    <x v="84"/>
    <x v="80"/>
    <x v="83"/>
    <x v="81"/>
    <x v="75"/>
    <x v="62"/>
    <x v="84"/>
    <x v="84"/>
    <x v="87"/>
    <x v="86"/>
    <x v="78"/>
    <x v="87"/>
    <x v="77"/>
    <x v="72"/>
    <x v="84"/>
    <x v="0"/>
    <x v="85"/>
    <x v="80"/>
    <x v="87"/>
    <x v="87"/>
    <x v="64"/>
    <x v="85"/>
    <x v="34"/>
    <x v="82"/>
    <x v="86"/>
    <x v="64"/>
    <x v="86"/>
    <x v="70"/>
    <x v="88"/>
    <x v="88"/>
    <x v="82"/>
    <x v="0"/>
    <x v="88"/>
    <x v="88"/>
    <x v="65"/>
    <x v="84"/>
    <x v="76"/>
    <x v="77"/>
    <x v="88"/>
  </r>
  <r>
    <x v="1"/>
    <x v="37"/>
    <x v="89"/>
    <x v="89"/>
    <x v="89"/>
    <x v="87"/>
    <n v="1935"/>
    <n v="7911"/>
    <x v="80"/>
    <x v="88"/>
    <x v="86"/>
    <x v="82"/>
    <x v="59"/>
    <x v="70"/>
    <x v="88"/>
    <x v="88"/>
    <x v="82"/>
    <x v="79"/>
    <x v="88"/>
    <x v="85"/>
    <x v="81"/>
    <x v="84"/>
    <x v="82"/>
    <x v="6"/>
    <x v="63"/>
    <x v="85"/>
    <x v="85"/>
    <x v="88"/>
    <x v="87"/>
    <x v="79"/>
    <x v="88"/>
    <x v="78"/>
    <x v="73"/>
    <x v="85"/>
    <x v="66"/>
    <x v="86"/>
    <x v="81"/>
    <x v="88"/>
    <x v="88"/>
    <x v="65"/>
    <x v="86"/>
    <x v="81"/>
    <x v="35"/>
    <x v="87"/>
    <x v="0"/>
    <x v="87"/>
    <x v="71"/>
    <x v="89"/>
    <x v="89"/>
    <x v="83"/>
    <x v="54"/>
    <x v="89"/>
    <x v="89"/>
    <x v="66"/>
    <x v="85"/>
    <x v="77"/>
    <x v="78"/>
    <x v="89"/>
  </r>
  <r>
    <x v="1"/>
    <x v="38"/>
    <x v="90"/>
    <x v="90"/>
    <x v="90"/>
    <x v="88"/>
    <n v="759"/>
    <n v="2278"/>
    <x v="81"/>
    <x v="89"/>
    <x v="87"/>
    <x v="83"/>
    <x v="60"/>
    <x v="71"/>
    <x v="89"/>
    <x v="89"/>
    <x v="83"/>
    <x v="80"/>
    <x v="89"/>
    <x v="86"/>
    <x v="82"/>
    <x v="85"/>
    <x v="83"/>
    <x v="76"/>
    <x v="64"/>
    <x v="86"/>
    <x v="86"/>
    <x v="89"/>
    <x v="88"/>
    <x v="80"/>
    <x v="89"/>
    <x v="8"/>
    <x v="74"/>
    <x v="86"/>
    <x v="67"/>
    <x v="87"/>
    <x v="82"/>
    <x v="89"/>
    <x v="89"/>
    <x v="66"/>
    <x v="87"/>
    <x v="82"/>
    <x v="83"/>
    <x v="38"/>
    <x v="65"/>
    <x v="88"/>
    <x v="72"/>
    <x v="90"/>
    <x v="90"/>
    <x v="84"/>
    <x v="55"/>
    <x v="90"/>
    <x v="90"/>
    <x v="67"/>
    <x v="86"/>
    <x v="78"/>
    <x v="79"/>
    <x v="90"/>
  </r>
  <r>
    <x v="1"/>
    <x v="39"/>
    <x v="91"/>
    <x v="91"/>
    <x v="91"/>
    <x v="45"/>
    <n v="0"/>
    <n v="214"/>
    <x v="7"/>
    <x v="90"/>
    <x v="88"/>
    <x v="84"/>
    <x v="1"/>
    <x v="2"/>
    <x v="90"/>
    <x v="90"/>
    <x v="7"/>
    <x v="81"/>
    <x v="90"/>
    <x v="87"/>
    <x v="83"/>
    <x v="86"/>
    <x v="84"/>
    <x v="77"/>
    <x v="65"/>
    <x v="87"/>
    <x v="87"/>
    <x v="90"/>
    <x v="89"/>
    <x v="7"/>
    <x v="90"/>
    <x v="6"/>
    <x v="6"/>
    <x v="8"/>
    <x v="68"/>
    <x v="88"/>
    <x v="83"/>
    <x v="90"/>
    <x v="90"/>
    <x v="3"/>
    <x v="88"/>
    <x v="7"/>
    <x v="84"/>
    <x v="88"/>
    <x v="29"/>
    <x v="89"/>
    <x v="6"/>
    <x v="91"/>
    <x v="91"/>
    <x v="85"/>
    <x v="56"/>
    <x v="91"/>
    <x v="91"/>
    <x v="68"/>
    <x v="87"/>
    <x v="79"/>
    <x v="80"/>
    <x v="91"/>
  </r>
  <r>
    <x v="1"/>
    <x v="40"/>
    <x v="92"/>
    <x v="92"/>
    <x v="92"/>
    <x v="89"/>
    <n v="2421"/>
    <n v="1971"/>
    <x v="82"/>
    <x v="91"/>
    <x v="89"/>
    <x v="85"/>
    <x v="61"/>
    <x v="72"/>
    <x v="91"/>
    <x v="91"/>
    <x v="84"/>
    <x v="68"/>
    <x v="91"/>
    <x v="88"/>
    <x v="84"/>
    <x v="87"/>
    <x v="85"/>
    <x v="78"/>
    <x v="66"/>
    <x v="88"/>
    <x v="88"/>
    <x v="91"/>
    <x v="90"/>
    <x v="81"/>
    <x v="91"/>
    <x v="79"/>
    <x v="16"/>
    <x v="87"/>
    <x v="38"/>
    <x v="89"/>
    <x v="84"/>
    <x v="91"/>
    <x v="91"/>
    <x v="67"/>
    <x v="89"/>
    <x v="83"/>
    <x v="85"/>
    <x v="89"/>
    <x v="66"/>
    <x v="39"/>
    <x v="73"/>
    <x v="92"/>
    <x v="92"/>
    <x v="85"/>
    <x v="57"/>
    <x v="92"/>
    <x v="92"/>
    <x v="69"/>
    <x v="88"/>
    <x v="80"/>
    <x v="81"/>
    <x v="92"/>
  </r>
  <r>
    <x v="1"/>
    <x v="41"/>
    <x v="93"/>
    <x v="93"/>
    <x v="93"/>
    <x v="45"/>
    <n v="554"/>
    <n v="1422"/>
    <x v="83"/>
    <x v="92"/>
    <x v="90"/>
    <x v="1"/>
    <x v="1"/>
    <x v="2"/>
    <x v="92"/>
    <x v="92"/>
    <x v="7"/>
    <x v="82"/>
    <x v="92"/>
    <x v="89"/>
    <x v="85"/>
    <x v="88"/>
    <x v="84"/>
    <x v="6"/>
    <x v="3"/>
    <x v="89"/>
    <x v="89"/>
    <x v="92"/>
    <x v="91"/>
    <x v="82"/>
    <x v="92"/>
    <x v="80"/>
    <x v="75"/>
    <x v="88"/>
    <x v="0"/>
    <x v="90"/>
    <x v="85"/>
    <x v="92"/>
    <x v="92"/>
    <x v="68"/>
    <x v="90"/>
    <x v="84"/>
    <x v="86"/>
    <x v="90"/>
    <x v="67"/>
    <x v="90"/>
    <x v="34"/>
    <x v="41"/>
    <x v="93"/>
    <x v="86"/>
    <x v="0"/>
    <x v="93"/>
    <x v="93"/>
    <x v="1"/>
    <x v="89"/>
    <x v="81"/>
    <x v="8"/>
    <x v="93"/>
  </r>
  <r>
    <x v="1"/>
    <x v="42"/>
    <x v="94"/>
    <x v="94"/>
    <x v="94"/>
    <x v="90"/>
    <n v="531"/>
    <n v="1346"/>
    <x v="84"/>
    <x v="93"/>
    <x v="12"/>
    <x v="86"/>
    <x v="62"/>
    <x v="73"/>
    <x v="93"/>
    <x v="93"/>
    <x v="85"/>
    <x v="7"/>
    <x v="93"/>
    <x v="90"/>
    <x v="86"/>
    <x v="89"/>
    <x v="86"/>
    <x v="0"/>
    <x v="67"/>
    <x v="90"/>
    <x v="90"/>
    <x v="93"/>
    <x v="92"/>
    <x v="83"/>
    <x v="93"/>
    <x v="81"/>
    <x v="76"/>
    <x v="89"/>
    <x v="49"/>
    <x v="91"/>
    <x v="86"/>
    <x v="93"/>
    <x v="93"/>
    <x v="69"/>
    <x v="91"/>
    <x v="85"/>
    <x v="87"/>
    <x v="91"/>
    <x v="68"/>
    <x v="91"/>
    <x v="74"/>
    <x v="42"/>
    <x v="94"/>
    <x v="87"/>
    <x v="41"/>
    <x v="94"/>
    <x v="94"/>
    <x v="70"/>
    <x v="90"/>
    <x v="82"/>
    <x v="82"/>
    <x v="94"/>
  </r>
  <r>
    <x v="1"/>
    <x v="43"/>
    <x v="95"/>
    <x v="95"/>
    <x v="95"/>
    <x v="91"/>
    <n v="6670"/>
    <n v="20073"/>
    <x v="85"/>
    <x v="94"/>
    <x v="91"/>
    <x v="87"/>
    <x v="63"/>
    <x v="74"/>
    <x v="94"/>
    <x v="94"/>
    <x v="86"/>
    <x v="83"/>
    <x v="94"/>
    <x v="91"/>
    <x v="87"/>
    <x v="90"/>
    <x v="87"/>
    <x v="79"/>
    <x v="68"/>
    <x v="91"/>
    <x v="91"/>
    <x v="94"/>
    <x v="93"/>
    <x v="84"/>
    <x v="94"/>
    <x v="82"/>
    <x v="77"/>
    <x v="90"/>
    <x v="69"/>
    <x v="92"/>
    <x v="87"/>
    <x v="94"/>
    <x v="94"/>
    <x v="70"/>
    <x v="92"/>
    <x v="86"/>
    <x v="88"/>
    <x v="92"/>
    <x v="69"/>
    <x v="92"/>
    <x v="75"/>
    <x v="93"/>
    <x v="43"/>
    <x v="88"/>
    <x v="58"/>
    <x v="95"/>
    <x v="95"/>
    <x v="71"/>
    <x v="91"/>
    <x v="83"/>
    <x v="83"/>
    <x v="95"/>
  </r>
  <r>
    <x v="1"/>
    <x v="44"/>
    <x v="96"/>
    <x v="96"/>
    <x v="96"/>
    <x v="92"/>
    <n v="2151"/>
    <n v="6585"/>
    <x v="86"/>
    <x v="95"/>
    <x v="92"/>
    <x v="88"/>
    <x v="1"/>
    <x v="75"/>
    <x v="95"/>
    <x v="95"/>
    <x v="87"/>
    <x v="84"/>
    <x v="95"/>
    <x v="92"/>
    <x v="88"/>
    <x v="91"/>
    <x v="88"/>
    <x v="80"/>
    <x v="3"/>
    <x v="92"/>
    <x v="92"/>
    <x v="95"/>
    <x v="94"/>
    <x v="85"/>
    <x v="95"/>
    <x v="83"/>
    <x v="78"/>
    <x v="91"/>
    <x v="70"/>
    <x v="93"/>
    <x v="88"/>
    <x v="95"/>
    <x v="95"/>
    <x v="71"/>
    <x v="93"/>
    <x v="87"/>
    <x v="89"/>
    <x v="93"/>
    <x v="0"/>
    <x v="93"/>
    <x v="76"/>
    <x v="94"/>
    <x v="95"/>
    <x v="40"/>
    <x v="59"/>
    <x v="96"/>
    <x v="96"/>
    <x v="72"/>
    <x v="1"/>
    <x v="84"/>
    <x v="8"/>
    <x v="96"/>
  </r>
  <r>
    <x v="1"/>
    <x v="45"/>
    <x v="97"/>
    <x v="97"/>
    <x v="97"/>
    <x v="45"/>
    <n v="580"/>
    <n v="310"/>
    <x v="7"/>
    <x v="96"/>
    <x v="93"/>
    <x v="89"/>
    <x v="64"/>
    <x v="76"/>
    <x v="96"/>
    <x v="96"/>
    <x v="88"/>
    <x v="7"/>
    <x v="96"/>
    <x v="93"/>
    <x v="7"/>
    <x v="56"/>
    <x v="89"/>
    <x v="81"/>
    <x v="69"/>
    <x v="93"/>
    <x v="93"/>
    <x v="96"/>
    <x v="95"/>
    <x v="7"/>
    <x v="96"/>
    <x v="6"/>
    <x v="6"/>
    <x v="92"/>
    <x v="71"/>
    <x v="94"/>
    <x v="89"/>
    <x v="96"/>
    <x v="96"/>
    <x v="3"/>
    <x v="94"/>
    <x v="7"/>
    <x v="90"/>
    <x v="94"/>
    <x v="70"/>
    <x v="94"/>
    <x v="6"/>
    <x v="95"/>
    <x v="96"/>
    <x v="65"/>
    <x v="28"/>
    <x v="97"/>
    <x v="97"/>
    <x v="73"/>
    <x v="92"/>
    <x v="85"/>
    <x v="1"/>
    <x v="97"/>
  </r>
  <r>
    <x v="1"/>
    <x v="46"/>
    <x v="98"/>
    <x v="98"/>
    <x v="98"/>
    <x v="93"/>
    <n v="3202"/>
    <n v="4679"/>
    <x v="87"/>
    <x v="97"/>
    <x v="94"/>
    <x v="90"/>
    <x v="65"/>
    <x v="77"/>
    <x v="97"/>
    <x v="97"/>
    <x v="89"/>
    <x v="75"/>
    <x v="97"/>
    <x v="94"/>
    <x v="89"/>
    <x v="92"/>
    <x v="90"/>
    <x v="82"/>
    <x v="70"/>
    <x v="94"/>
    <x v="94"/>
    <x v="97"/>
    <x v="96"/>
    <x v="86"/>
    <x v="97"/>
    <x v="84"/>
    <x v="79"/>
    <x v="93"/>
    <x v="72"/>
    <x v="95"/>
    <x v="90"/>
    <x v="97"/>
    <x v="97"/>
    <x v="72"/>
    <x v="95"/>
    <x v="88"/>
    <x v="91"/>
    <x v="95"/>
    <x v="71"/>
    <x v="95"/>
    <x v="77"/>
    <x v="96"/>
    <x v="97"/>
    <x v="89"/>
    <x v="60"/>
    <x v="46"/>
    <x v="98"/>
    <x v="74"/>
    <x v="93"/>
    <x v="86"/>
    <x v="84"/>
    <x v="98"/>
  </r>
  <r>
    <x v="1"/>
    <x v="47"/>
    <x v="99"/>
    <x v="99"/>
    <x v="99"/>
    <x v="94"/>
    <n v="5266"/>
    <n v="12397"/>
    <x v="88"/>
    <x v="98"/>
    <x v="95"/>
    <x v="91"/>
    <x v="1"/>
    <x v="78"/>
    <x v="98"/>
    <x v="98"/>
    <x v="90"/>
    <x v="85"/>
    <x v="98"/>
    <x v="95"/>
    <x v="90"/>
    <x v="93"/>
    <x v="91"/>
    <x v="83"/>
    <x v="71"/>
    <x v="95"/>
    <x v="95"/>
    <x v="98"/>
    <x v="97"/>
    <x v="87"/>
    <x v="98"/>
    <x v="85"/>
    <x v="80"/>
    <x v="94"/>
    <x v="73"/>
    <x v="96"/>
    <x v="91"/>
    <x v="98"/>
    <x v="98"/>
    <x v="62"/>
    <x v="96"/>
    <x v="89"/>
    <x v="92"/>
    <x v="96"/>
    <x v="61"/>
    <x v="96"/>
    <x v="61"/>
    <x v="97"/>
    <x v="98"/>
    <x v="90"/>
    <x v="61"/>
    <x v="98"/>
    <x v="47"/>
    <x v="75"/>
    <x v="94"/>
    <x v="87"/>
    <x v="82"/>
    <x v="99"/>
  </r>
  <r>
    <x v="1"/>
    <x v="48"/>
    <x v="100"/>
    <x v="100"/>
    <x v="100"/>
    <x v="95"/>
    <n v="598"/>
    <n v="50"/>
    <x v="89"/>
    <x v="99"/>
    <x v="96"/>
    <x v="92"/>
    <x v="66"/>
    <x v="79"/>
    <x v="99"/>
    <x v="99"/>
    <x v="91"/>
    <x v="86"/>
    <x v="99"/>
    <x v="57"/>
    <x v="7"/>
    <x v="6"/>
    <x v="92"/>
    <x v="84"/>
    <x v="72"/>
    <x v="96"/>
    <x v="96"/>
    <x v="99"/>
    <x v="47"/>
    <x v="7"/>
    <x v="99"/>
    <x v="86"/>
    <x v="81"/>
    <x v="95"/>
    <x v="74"/>
    <x v="97"/>
    <x v="3"/>
    <x v="99"/>
    <x v="99"/>
    <x v="3"/>
    <x v="97"/>
    <x v="90"/>
    <x v="93"/>
    <x v="97"/>
    <x v="72"/>
    <x v="97"/>
    <x v="6"/>
    <x v="98"/>
    <x v="99"/>
    <x v="91"/>
    <x v="62"/>
    <x v="99"/>
    <x v="99"/>
    <x v="33"/>
    <x v="95"/>
    <x v="7"/>
    <x v="85"/>
    <x v="100"/>
  </r>
  <r>
    <x v="1"/>
    <x v="49"/>
    <x v="101"/>
    <x v="101"/>
    <x v="101"/>
    <x v="96"/>
    <n v="432"/>
    <n v="4045"/>
    <x v="90"/>
    <x v="100"/>
    <x v="97"/>
    <x v="93"/>
    <x v="67"/>
    <x v="80"/>
    <x v="100"/>
    <x v="100"/>
    <x v="92"/>
    <x v="87"/>
    <x v="100"/>
    <x v="96"/>
    <x v="91"/>
    <x v="94"/>
    <x v="93"/>
    <x v="85"/>
    <x v="73"/>
    <x v="97"/>
    <x v="97"/>
    <x v="100"/>
    <x v="98"/>
    <x v="88"/>
    <x v="100"/>
    <x v="87"/>
    <x v="82"/>
    <x v="96"/>
    <x v="75"/>
    <x v="98"/>
    <x v="92"/>
    <x v="100"/>
    <x v="100"/>
    <x v="73"/>
    <x v="98"/>
    <x v="91"/>
    <x v="94"/>
    <x v="98"/>
    <x v="73"/>
    <x v="98"/>
    <x v="78"/>
    <x v="99"/>
    <x v="100"/>
    <x v="92"/>
    <x v="63"/>
    <x v="100"/>
    <x v="100"/>
    <x v="76"/>
    <x v="47"/>
    <x v="53"/>
    <x v="86"/>
    <x v="101"/>
  </r>
  <r>
    <x v="1"/>
    <x v="50"/>
    <x v="102"/>
    <x v="102"/>
    <x v="102"/>
    <x v="97"/>
    <n v="761"/>
    <n v="369"/>
    <x v="91"/>
    <x v="101"/>
    <x v="98"/>
    <x v="94"/>
    <x v="1"/>
    <x v="2"/>
    <x v="101"/>
    <x v="26"/>
    <x v="7"/>
    <x v="88"/>
    <x v="101"/>
    <x v="97"/>
    <x v="92"/>
    <x v="95"/>
    <x v="94"/>
    <x v="86"/>
    <x v="3"/>
    <x v="41"/>
    <x v="98"/>
    <x v="101"/>
    <x v="99"/>
    <x v="89"/>
    <x v="101"/>
    <x v="88"/>
    <x v="83"/>
    <x v="97"/>
    <x v="0"/>
    <x v="99"/>
    <x v="93"/>
    <x v="101"/>
    <x v="101"/>
    <x v="74"/>
    <x v="99"/>
    <x v="92"/>
    <x v="95"/>
    <x v="99"/>
    <x v="74"/>
    <x v="99"/>
    <x v="79"/>
    <x v="100"/>
    <x v="101"/>
    <x v="93"/>
    <x v="64"/>
    <x v="101"/>
    <x v="101"/>
    <x v="1"/>
    <x v="96"/>
    <x v="42"/>
    <x v="8"/>
    <x v="102"/>
  </r>
  <r>
    <x v="1"/>
    <x v="51"/>
    <x v="103"/>
    <x v="103"/>
    <x v="103"/>
    <x v="98"/>
    <n v="378"/>
    <n v="229"/>
    <x v="7"/>
    <x v="102"/>
    <x v="99"/>
    <x v="95"/>
    <x v="68"/>
    <x v="65"/>
    <x v="102"/>
    <x v="101"/>
    <x v="7"/>
    <x v="89"/>
    <x v="102"/>
    <x v="98"/>
    <x v="7"/>
    <x v="96"/>
    <x v="29"/>
    <x v="6"/>
    <x v="3"/>
    <x v="98"/>
    <x v="99"/>
    <x v="102"/>
    <x v="47"/>
    <x v="90"/>
    <x v="102"/>
    <x v="6"/>
    <x v="6"/>
    <x v="8"/>
    <x v="0"/>
    <x v="100"/>
    <x v="94"/>
    <x v="102"/>
    <x v="102"/>
    <x v="3"/>
    <x v="37"/>
    <x v="93"/>
    <x v="7"/>
    <x v="100"/>
    <x v="75"/>
    <x v="100"/>
    <x v="80"/>
    <x v="101"/>
    <x v="102"/>
    <x v="6"/>
    <x v="0"/>
    <x v="102"/>
    <x v="102"/>
    <x v="60"/>
    <x v="97"/>
    <x v="7"/>
    <x v="43"/>
    <x v="103"/>
  </r>
  <r>
    <x v="2"/>
    <x v="0"/>
    <x v="104"/>
    <x v="104"/>
    <x v="104"/>
    <x v="0"/>
    <n v="1004"/>
    <n v="962"/>
    <x v="92"/>
    <x v="103"/>
    <x v="100"/>
    <x v="96"/>
    <x v="69"/>
    <x v="81"/>
    <x v="103"/>
    <x v="102"/>
    <x v="93"/>
    <x v="90"/>
    <x v="103"/>
    <x v="99"/>
    <x v="93"/>
    <x v="97"/>
    <x v="95"/>
    <x v="87"/>
    <x v="74"/>
    <x v="99"/>
    <x v="100"/>
    <x v="103"/>
    <x v="100"/>
    <x v="91"/>
    <x v="103"/>
    <x v="76"/>
    <x v="84"/>
    <x v="98"/>
    <x v="76"/>
    <x v="101"/>
    <x v="95"/>
    <x v="103"/>
    <x v="103"/>
    <x v="75"/>
    <x v="100"/>
    <x v="94"/>
    <x v="96"/>
    <x v="101"/>
    <x v="0"/>
    <x v="101"/>
    <x v="81"/>
    <x v="102"/>
    <x v="103"/>
    <x v="94"/>
    <x v="0"/>
    <x v="103"/>
    <x v="103"/>
    <x v="77"/>
    <x v="98"/>
    <x v="88"/>
    <x v="87"/>
    <x v="104"/>
  </r>
  <r>
    <x v="2"/>
    <x v="1"/>
    <x v="105"/>
    <x v="105"/>
    <x v="105"/>
    <x v="99"/>
    <s v="N/A"/>
    <n v="1520"/>
    <x v="93"/>
    <x v="104"/>
    <x v="101"/>
    <x v="1"/>
    <x v="1"/>
    <x v="82"/>
    <x v="104"/>
    <x v="103"/>
    <x v="94"/>
    <x v="91"/>
    <x v="104"/>
    <x v="100"/>
    <x v="94"/>
    <x v="98"/>
    <x v="96"/>
    <x v="88"/>
    <x v="75"/>
    <x v="100"/>
    <x v="101"/>
    <x v="104"/>
    <x v="101"/>
    <x v="92"/>
    <x v="104"/>
    <x v="89"/>
    <x v="85"/>
    <x v="99"/>
    <x v="77"/>
    <x v="102"/>
    <x v="96"/>
    <x v="104"/>
    <x v="104"/>
    <x v="60"/>
    <x v="101"/>
    <x v="95"/>
    <x v="97"/>
    <x v="102"/>
    <x v="0"/>
    <x v="102"/>
    <x v="82"/>
    <x v="103"/>
    <x v="104"/>
    <x v="95"/>
    <x v="65"/>
    <x v="104"/>
    <x v="104"/>
    <x v="1"/>
    <x v="99"/>
    <x v="89"/>
    <x v="88"/>
    <x v="105"/>
  </r>
  <r>
    <x v="2"/>
    <x v="2"/>
    <x v="106"/>
    <x v="106"/>
    <x v="106"/>
    <x v="100"/>
    <n v="3717"/>
    <s v="N/A"/>
    <x v="94"/>
    <x v="105"/>
    <x v="102"/>
    <x v="97"/>
    <x v="70"/>
    <x v="83"/>
    <x v="105"/>
    <x v="104"/>
    <x v="82"/>
    <x v="92"/>
    <x v="105"/>
    <x v="101"/>
    <x v="95"/>
    <x v="99"/>
    <x v="97"/>
    <x v="89"/>
    <x v="76"/>
    <x v="101"/>
    <x v="102"/>
    <x v="105"/>
    <x v="102"/>
    <x v="93"/>
    <x v="105"/>
    <x v="90"/>
    <x v="86"/>
    <x v="100"/>
    <x v="78"/>
    <x v="103"/>
    <x v="97"/>
    <x v="105"/>
    <x v="105"/>
    <x v="76"/>
    <x v="102"/>
    <x v="96"/>
    <x v="98"/>
    <x v="103"/>
    <x v="76"/>
    <x v="103"/>
    <x v="83"/>
    <x v="104"/>
    <x v="105"/>
    <x v="96"/>
    <x v="66"/>
    <x v="105"/>
    <x v="105"/>
    <x v="78"/>
    <x v="100"/>
    <x v="90"/>
    <x v="89"/>
    <x v="106"/>
  </r>
  <r>
    <x v="2"/>
    <x v="3"/>
    <x v="107"/>
    <x v="107"/>
    <x v="107"/>
    <x v="101"/>
    <n v="855"/>
    <n v="1677"/>
    <x v="3"/>
    <x v="106"/>
    <x v="103"/>
    <x v="98"/>
    <x v="1"/>
    <x v="84"/>
    <x v="106"/>
    <x v="105"/>
    <x v="7"/>
    <x v="7"/>
    <x v="106"/>
    <x v="102"/>
    <x v="96"/>
    <x v="100"/>
    <x v="98"/>
    <x v="90"/>
    <x v="77"/>
    <x v="102"/>
    <x v="103"/>
    <x v="106"/>
    <x v="103"/>
    <x v="94"/>
    <x v="106"/>
    <x v="91"/>
    <x v="87"/>
    <x v="101"/>
    <x v="0"/>
    <x v="104"/>
    <x v="98"/>
    <x v="106"/>
    <x v="106"/>
    <x v="3"/>
    <x v="103"/>
    <x v="97"/>
    <x v="99"/>
    <x v="104"/>
    <x v="77"/>
    <x v="104"/>
    <x v="84"/>
    <x v="105"/>
    <x v="106"/>
    <x v="97"/>
    <x v="0"/>
    <x v="106"/>
    <x v="106"/>
    <x v="79"/>
    <x v="101"/>
    <x v="91"/>
    <x v="8"/>
    <x v="107"/>
  </r>
  <r>
    <x v="2"/>
    <x v="4"/>
    <x v="108"/>
    <x v="108"/>
    <x v="108"/>
    <x v="102"/>
    <n v="6995"/>
    <n v="38916"/>
    <x v="95"/>
    <x v="4"/>
    <x v="104"/>
    <x v="99"/>
    <x v="71"/>
    <x v="85"/>
    <x v="107"/>
    <x v="106"/>
    <x v="95"/>
    <x v="93"/>
    <x v="107"/>
    <x v="103"/>
    <x v="97"/>
    <x v="101"/>
    <x v="99"/>
    <x v="91"/>
    <x v="78"/>
    <x v="103"/>
    <x v="104"/>
    <x v="107"/>
    <x v="104"/>
    <x v="95"/>
    <x v="107"/>
    <x v="92"/>
    <x v="88"/>
    <x v="102"/>
    <x v="79"/>
    <x v="105"/>
    <x v="99"/>
    <x v="107"/>
    <x v="107"/>
    <x v="77"/>
    <x v="104"/>
    <x v="98"/>
    <x v="100"/>
    <x v="105"/>
    <x v="78"/>
    <x v="105"/>
    <x v="85"/>
    <x v="106"/>
    <x v="107"/>
    <x v="98"/>
    <x v="67"/>
    <x v="107"/>
    <x v="107"/>
    <x v="80"/>
    <x v="102"/>
    <x v="92"/>
    <x v="90"/>
    <x v="108"/>
  </r>
  <r>
    <x v="2"/>
    <x v="5"/>
    <x v="109"/>
    <x v="109"/>
    <x v="109"/>
    <x v="103"/>
    <n v="3457"/>
    <n v="10589"/>
    <x v="96"/>
    <x v="107"/>
    <x v="5"/>
    <x v="100"/>
    <x v="72"/>
    <x v="86"/>
    <x v="108"/>
    <x v="107"/>
    <x v="96"/>
    <x v="94"/>
    <x v="108"/>
    <x v="104"/>
    <x v="98"/>
    <x v="102"/>
    <x v="100"/>
    <x v="92"/>
    <x v="79"/>
    <x v="104"/>
    <x v="105"/>
    <x v="108"/>
    <x v="105"/>
    <x v="96"/>
    <x v="108"/>
    <x v="93"/>
    <x v="89"/>
    <x v="103"/>
    <x v="80"/>
    <x v="106"/>
    <x v="100"/>
    <x v="108"/>
    <x v="108"/>
    <x v="78"/>
    <x v="105"/>
    <x v="99"/>
    <x v="101"/>
    <x v="106"/>
    <x v="79"/>
    <x v="106"/>
    <x v="86"/>
    <x v="107"/>
    <x v="108"/>
    <x v="99"/>
    <x v="68"/>
    <x v="108"/>
    <x v="108"/>
    <x v="81"/>
    <x v="103"/>
    <x v="93"/>
    <x v="91"/>
    <x v="109"/>
  </r>
  <r>
    <x v="2"/>
    <x v="6"/>
    <x v="110"/>
    <x v="110"/>
    <x v="110"/>
    <x v="104"/>
    <n v="439"/>
    <n v="3167"/>
    <x v="97"/>
    <x v="108"/>
    <x v="105"/>
    <x v="6"/>
    <x v="73"/>
    <x v="87"/>
    <x v="109"/>
    <x v="108"/>
    <x v="97"/>
    <x v="95"/>
    <x v="109"/>
    <x v="105"/>
    <x v="7"/>
    <x v="6"/>
    <x v="101"/>
    <x v="93"/>
    <x v="80"/>
    <x v="105"/>
    <x v="106"/>
    <x v="109"/>
    <x v="106"/>
    <x v="97"/>
    <x v="109"/>
    <x v="94"/>
    <x v="90"/>
    <x v="104"/>
    <x v="81"/>
    <x v="107"/>
    <x v="101"/>
    <x v="109"/>
    <x v="109"/>
    <x v="3"/>
    <x v="106"/>
    <x v="100"/>
    <x v="102"/>
    <x v="107"/>
    <x v="80"/>
    <x v="107"/>
    <x v="6"/>
    <x v="108"/>
    <x v="109"/>
    <x v="100"/>
    <x v="69"/>
    <x v="109"/>
    <x v="109"/>
    <x v="82"/>
    <x v="104"/>
    <x v="94"/>
    <x v="92"/>
    <x v="110"/>
  </r>
  <r>
    <x v="2"/>
    <x v="7"/>
    <x v="111"/>
    <x v="111"/>
    <x v="111"/>
    <x v="105"/>
    <n v="692"/>
    <n v="188"/>
    <x v="7"/>
    <x v="109"/>
    <x v="99"/>
    <x v="101"/>
    <x v="6"/>
    <x v="88"/>
    <x v="110"/>
    <x v="109"/>
    <x v="7"/>
    <x v="96"/>
    <x v="110"/>
    <x v="106"/>
    <x v="49"/>
    <x v="103"/>
    <x v="29"/>
    <x v="94"/>
    <x v="3"/>
    <x v="106"/>
    <x v="107"/>
    <x v="110"/>
    <x v="107"/>
    <x v="98"/>
    <x v="110"/>
    <x v="6"/>
    <x v="52"/>
    <x v="105"/>
    <x v="82"/>
    <x v="108"/>
    <x v="102"/>
    <x v="110"/>
    <x v="110"/>
    <x v="3"/>
    <x v="107"/>
    <x v="7"/>
    <x v="7"/>
    <x v="108"/>
    <x v="81"/>
    <x v="108"/>
    <x v="6"/>
    <x v="109"/>
    <x v="110"/>
    <x v="101"/>
    <x v="0"/>
    <x v="110"/>
    <x v="110"/>
    <x v="83"/>
    <x v="7"/>
    <x v="7"/>
    <x v="27"/>
    <x v="111"/>
  </r>
  <r>
    <x v="2"/>
    <x v="8"/>
    <x v="112"/>
    <x v="112"/>
    <x v="112"/>
    <x v="106"/>
    <n v="1247"/>
    <n v="902"/>
    <x v="98"/>
    <x v="110"/>
    <x v="106"/>
    <x v="102"/>
    <x v="74"/>
    <x v="8"/>
    <x v="111"/>
    <x v="110"/>
    <x v="98"/>
    <x v="97"/>
    <x v="111"/>
    <x v="107"/>
    <x v="99"/>
    <x v="104"/>
    <x v="102"/>
    <x v="95"/>
    <x v="81"/>
    <x v="107"/>
    <x v="108"/>
    <x v="111"/>
    <x v="108"/>
    <x v="43"/>
    <x v="111"/>
    <x v="6"/>
    <x v="91"/>
    <x v="106"/>
    <x v="35"/>
    <x v="109"/>
    <x v="103"/>
    <x v="111"/>
    <x v="111"/>
    <x v="3"/>
    <x v="108"/>
    <x v="7"/>
    <x v="103"/>
    <x v="67"/>
    <x v="82"/>
    <x v="109"/>
    <x v="6"/>
    <x v="110"/>
    <x v="111"/>
    <x v="102"/>
    <x v="70"/>
    <x v="111"/>
    <x v="111"/>
    <x v="84"/>
    <x v="105"/>
    <x v="95"/>
    <x v="8"/>
    <x v="112"/>
  </r>
  <r>
    <x v="2"/>
    <x v="9"/>
    <x v="113"/>
    <x v="113"/>
    <x v="113"/>
    <x v="107"/>
    <n v="10704"/>
    <n v="6473"/>
    <x v="99"/>
    <x v="111"/>
    <x v="107"/>
    <x v="103"/>
    <x v="75"/>
    <x v="89"/>
    <x v="9"/>
    <x v="111"/>
    <x v="99"/>
    <x v="98"/>
    <x v="112"/>
    <x v="108"/>
    <x v="100"/>
    <x v="105"/>
    <x v="103"/>
    <x v="96"/>
    <x v="82"/>
    <x v="108"/>
    <x v="109"/>
    <x v="112"/>
    <x v="109"/>
    <x v="99"/>
    <x v="112"/>
    <x v="95"/>
    <x v="92"/>
    <x v="107"/>
    <x v="83"/>
    <x v="110"/>
    <x v="104"/>
    <x v="112"/>
    <x v="112"/>
    <x v="79"/>
    <x v="109"/>
    <x v="101"/>
    <x v="104"/>
    <x v="109"/>
    <x v="83"/>
    <x v="110"/>
    <x v="87"/>
    <x v="111"/>
    <x v="112"/>
    <x v="103"/>
    <x v="71"/>
    <x v="112"/>
    <x v="112"/>
    <x v="85"/>
    <x v="106"/>
    <x v="96"/>
    <x v="93"/>
    <x v="113"/>
  </r>
  <r>
    <x v="2"/>
    <x v="10"/>
    <x v="114"/>
    <x v="114"/>
    <x v="114"/>
    <x v="108"/>
    <n v="2654"/>
    <n v="6657"/>
    <x v="75"/>
    <x v="112"/>
    <x v="108"/>
    <x v="104"/>
    <x v="76"/>
    <x v="90"/>
    <x v="112"/>
    <x v="10"/>
    <x v="100"/>
    <x v="99"/>
    <x v="113"/>
    <x v="109"/>
    <x v="101"/>
    <x v="106"/>
    <x v="104"/>
    <x v="97"/>
    <x v="83"/>
    <x v="109"/>
    <x v="110"/>
    <x v="113"/>
    <x v="110"/>
    <x v="100"/>
    <x v="113"/>
    <x v="96"/>
    <x v="93"/>
    <x v="108"/>
    <x v="54"/>
    <x v="111"/>
    <x v="105"/>
    <x v="113"/>
    <x v="113"/>
    <x v="80"/>
    <x v="110"/>
    <x v="102"/>
    <x v="105"/>
    <x v="110"/>
    <x v="84"/>
    <x v="111"/>
    <x v="88"/>
    <x v="112"/>
    <x v="113"/>
    <x v="104"/>
    <x v="72"/>
    <x v="113"/>
    <x v="113"/>
    <x v="86"/>
    <x v="107"/>
    <x v="97"/>
    <x v="94"/>
    <x v="114"/>
  </r>
  <r>
    <x v="2"/>
    <x v="11"/>
    <x v="115"/>
    <x v="115"/>
    <x v="115"/>
    <x v="109"/>
    <n v="1417"/>
    <n v="1865"/>
    <x v="100"/>
    <x v="113"/>
    <x v="109"/>
    <x v="105"/>
    <x v="77"/>
    <x v="91"/>
    <x v="113"/>
    <x v="112"/>
    <x v="10"/>
    <x v="100"/>
    <x v="114"/>
    <x v="110"/>
    <x v="102"/>
    <x v="107"/>
    <x v="105"/>
    <x v="98"/>
    <x v="84"/>
    <x v="110"/>
    <x v="111"/>
    <x v="114"/>
    <x v="101"/>
    <x v="43"/>
    <x v="114"/>
    <x v="97"/>
    <x v="94"/>
    <x v="109"/>
    <x v="84"/>
    <x v="112"/>
    <x v="106"/>
    <x v="114"/>
    <x v="114"/>
    <x v="3"/>
    <x v="111"/>
    <x v="103"/>
    <x v="106"/>
    <x v="111"/>
    <x v="85"/>
    <x v="112"/>
    <x v="89"/>
    <x v="113"/>
    <x v="114"/>
    <x v="105"/>
    <x v="0"/>
    <x v="114"/>
    <x v="114"/>
    <x v="87"/>
    <x v="108"/>
    <x v="98"/>
    <x v="95"/>
    <x v="115"/>
  </r>
  <r>
    <x v="2"/>
    <x v="12"/>
    <x v="116"/>
    <x v="116"/>
    <x v="116"/>
    <x v="110"/>
    <n v="1198"/>
    <n v="2424"/>
    <x v="101"/>
    <x v="114"/>
    <x v="110"/>
    <x v="106"/>
    <x v="78"/>
    <x v="92"/>
    <x v="114"/>
    <x v="113"/>
    <x v="101"/>
    <x v="11"/>
    <x v="115"/>
    <x v="111"/>
    <x v="103"/>
    <x v="108"/>
    <x v="94"/>
    <x v="99"/>
    <x v="3"/>
    <x v="111"/>
    <x v="112"/>
    <x v="78"/>
    <x v="111"/>
    <x v="101"/>
    <x v="115"/>
    <x v="98"/>
    <x v="95"/>
    <x v="110"/>
    <x v="0"/>
    <x v="113"/>
    <x v="107"/>
    <x v="115"/>
    <x v="115"/>
    <x v="3"/>
    <x v="112"/>
    <x v="104"/>
    <x v="107"/>
    <x v="112"/>
    <x v="0"/>
    <x v="113"/>
    <x v="90"/>
    <x v="114"/>
    <x v="115"/>
    <x v="106"/>
    <x v="0"/>
    <x v="115"/>
    <x v="115"/>
    <x v="1"/>
    <x v="109"/>
    <x v="99"/>
    <x v="96"/>
    <x v="116"/>
  </r>
  <r>
    <x v="2"/>
    <x v="13"/>
    <x v="117"/>
    <x v="117"/>
    <x v="117"/>
    <x v="111"/>
    <n v="2250"/>
    <n v="7139"/>
    <x v="102"/>
    <x v="115"/>
    <x v="111"/>
    <x v="107"/>
    <x v="79"/>
    <x v="93"/>
    <x v="115"/>
    <x v="114"/>
    <x v="102"/>
    <x v="101"/>
    <x v="13"/>
    <x v="112"/>
    <x v="104"/>
    <x v="109"/>
    <x v="106"/>
    <x v="100"/>
    <x v="85"/>
    <x v="112"/>
    <x v="113"/>
    <x v="115"/>
    <x v="112"/>
    <x v="102"/>
    <x v="116"/>
    <x v="99"/>
    <x v="96"/>
    <x v="111"/>
    <x v="85"/>
    <x v="114"/>
    <x v="108"/>
    <x v="116"/>
    <x v="116"/>
    <x v="81"/>
    <x v="113"/>
    <x v="105"/>
    <x v="108"/>
    <x v="113"/>
    <x v="86"/>
    <x v="114"/>
    <x v="91"/>
    <x v="115"/>
    <x v="116"/>
    <x v="107"/>
    <x v="73"/>
    <x v="116"/>
    <x v="116"/>
    <x v="88"/>
    <x v="110"/>
    <x v="100"/>
    <x v="97"/>
    <x v="117"/>
  </r>
  <r>
    <x v="2"/>
    <x v="14"/>
    <x v="118"/>
    <x v="118"/>
    <x v="118"/>
    <x v="112"/>
    <n v="479"/>
    <n v="2763"/>
    <x v="103"/>
    <x v="116"/>
    <x v="112"/>
    <x v="108"/>
    <x v="80"/>
    <x v="94"/>
    <x v="116"/>
    <x v="115"/>
    <x v="103"/>
    <x v="82"/>
    <x v="116"/>
    <x v="14"/>
    <x v="105"/>
    <x v="110"/>
    <x v="107"/>
    <x v="101"/>
    <x v="3"/>
    <x v="113"/>
    <x v="114"/>
    <x v="116"/>
    <x v="97"/>
    <x v="103"/>
    <x v="117"/>
    <x v="100"/>
    <x v="97"/>
    <x v="112"/>
    <x v="0"/>
    <x v="115"/>
    <x v="109"/>
    <x v="117"/>
    <x v="117"/>
    <x v="82"/>
    <x v="114"/>
    <x v="106"/>
    <x v="109"/>
    <x v="114"/>
    <x v="0"/>
    <x v="115"/>
    <x v="92"/>
    <x v="116"/>
    <x v="117"/>
    <x v="108"/>
    <x v="0"/>
    <x v="117"/>
    <x v="117"/>
    <x v="89"/>
    <x v="111"/>
    <x v="101"/>
    <x v="96"/>
    <x v="118"/>
  </r>
  <r>
    <x v="2"/>
    <x v="15"/>
    <x v="119"/>
    <x v="119"/>
    <x v="119"/>
    <x v="113"/>
    <n v="951"/>
    <n v="1590"/>
    <x v="104"/>
    <x v="117"/>
    <x v="113"/>
    <x v="109"/>
    <x v="1"/>
    <x v="95"/>
    <x v="117"/>
    <x v="116"/>
    <x v="104"/>
    <x v="102"/>
    <x v="117"/>
    <x v="113"/>
    <x v="15"/>
    <x v="111"/>
    <x v="108"/>
    <x v="102"/>
    <x v="86"/>
    <x v="114"/>
    <x v="115"/>
    <x v="117"/>
    <x v="113"/>
    <x v="104"/>
    <x v="118"/>
    <x v="101"/>
    <x v="98"/>
    <x v="113"/>
    <x v="86"/>
    <x v="116"/>
    <x v="110"/>
    <x v="118"/>
    <x v="118"/>
    <x v="83"/>
    <x v="115"/>
    <x v="107"/>
    <x v="110"/>
    <x v="115"/>
    <x v="0"/>
    <x v="116"/>
    <x v="93"/>
    <x v="117"/>
    <x v="118"/>
    <x v="109"/>
    <x v="0"/>
    <x v="118"/>
    <x v="118"/>
    <x v="90"/>
    <x v="112"/>
    <x v="102"/>
    <x v="98"/>
    <x v="119"/>
  </r>
  <r>
    <x v="2"/>
    <x v="16"/>
    <x v="120"/>
    <x v="120"/>
    <x v="120"/>
    <x v="114"/>
    <n v="333"/>
    <n v="3094"/>
    <x v="105"/>
    <x v="118"/>
    <x v="114"/>
    <x v="110"/>
    <x v="1"/>
    <x v="96"/>
    <x v="118"/>
    <x v="117"/>
    <x v="105"/>
    <x v="103"/>
    <x v="118"/>
    <x v="114"/>
    <x v="106"/>
    <x v="16"/>
    <x v="109"/>
    <x v="103"/>
    <x v="87"/>
    <x v="115"/>
    <x v="116"/>
    <x v="118"/>
    <x v="114"/>
    <x v="105"/>
    <x v="119"/>
    <x v="102"/>
    <x v="99"/>
    <x v="114"/>
    <x v="0"/>
    <x v="117"/>
    <x v="111"/>
    <x v="119"/>
    <x v="119"/>
    <x v="84"/>
    <x v="116"/>
    <x v="108"/>
    <x v="111"/>
    <x v="116"/>
    <x v="87"/>
    <x v="117"/>
    <x v="94"/>
    <x v="118"/>
    <x v="119"/>
    <x v="110"/>
    <x v="74"/>
    <x v="119"/>
    <x v="119"/>
    <x v="91"/>
    <x v="113"/>
    <x v="103"/>
    <x v="99"/>
    <x v="120"/>
  </r>
  <r>
    <x v="2"/>
    <x v="17"/>
    <x v="121"/>
    <x v="121"/>
    <x v="121"/>
    <x v="115"/>
    <n v="304"/>
    <n v="1103"/>
    <x v="44"/>
    <x v="119"/>
    <x v="115"/>
    <x v="111"/>
    <x v="81"/>
    <x v="97"/>
    <x v="119"/>
    <x v="118"/>
    <x v="106"/>
    <x v="104"/>
    <x v="119"/>
    <x v="115"/>
    <x v="107"/>
    <x v="76"/>
    <x v="17"/>
    <x v="104"/>
    <x v="88"/>
    <x v="116"/>
    <x v="117"/>
    <x v="119"/>
    <x v="106"/>
    <x v="106"/>
    <x v="120"/>
    <x v="6"/>
    <x v="100"/>
    <x v="115"/>
    <x v="87"/>
    <x v="118"/>
    <x v="112"/>
    <x v="120"/>
    <x v="120"/>
    <x v="85"/>
    <x v="117"/>
    <x v="109"/>
    <x v="112"/>
    <x v="117"/>
    <x v="0"/>
    <x v="118"/>
    <x v="6"/>
    <x v="119"/>
    <x v="120"/>
    <x v="111"/>
    <x v="10"/>
    <x v="120"/>
    <x v="120"/>
    <x v="92"/>
    <x v="114"/>
    <x v="7"/>
    <x v="100"/>
    <x v="121"/>
  </r>
  <r>
    <x v="2"/>
    <x v="18"/>
    <x v="122"/>
    <x v="122"/>
    <x v="122"/>
    <x v="116"/>
    <n v="403"/>
    <n v="2021"/>
    <x v="106"/>
    <x v="120"/>
    <x v="116"/>
    <x v="112"/>
    <x v="1"/>
    <x v="98"/>
    <x v="120"/>
    <x v="119"/>
    <x v="107"/>
    <x v="105"/>
    <x v="120"/>
    <x v="116"/>
    <x v="108"/>
    <x v="112"/>
    <x v="110"/>
    <x v="16"/>
    <x v="89"/>
    <x v="117"/>
    <x v="118"/>
    <x v="120"/>
    <x v="115"/>
    <x v="107"/>
    <x v="121"/>
    <x v="103"/>
    <x v="101"/>
    <x v="116"/>
    <x v="88"/>
    <x v="119"/>
    <x v="25"/>
    <x v="121"/>
    <x v="121"/>
    <x v="86"/>
    <x v="118"/>
    <x v="110"/>
    <x v="113"/>
    <x v="118"/>
    <x v="88"/>
    <x v="119"/>
    <x v="6"/>
    <x v="120"/>
    <x v="121"/>
    <x v="112"/>
    <x v="10"/>
    <x v="121"/>
    <x v="121"/>
    <x v="93"/>
    <x v="115"/>
    <x v="104"/>
    <x v="101"/>
    <x v="122"/>
  </r>
  <r>
    <x v="2"/>
    <x v="19"/>
    <x v="123"/>
    <x v="123"/>
    <x v="123"/>
    <x v="117"/>
    <n v="38"/>
    <n v="230"/>
    <x v="7"/>
    <x v="121"/>
    <x v="117"/>
    <x v="113"/>
    <x v="79"/>
    <x v="99"/>
    <x v="121"/>
    <x v="120"/>
    <x v="7"/>
    <x v="106"/>
    <x v="121"/>
    <x v="7"/>
    <x v="109"/>
    <x v="113"/>
    <x v="111"/>
    <x v="105"/>
    <x v="15"/>
    <x v="118"/>
    <x v="119"/>
    <x v="121"/>
    <x v="116"/>
    <x v="108"/>
    <x v="96"/>
    <x v="6"/>
    <x v="102"/>
    <x v="117"/>
    <x v="89"/>
    <x v="120"/>
    <x v="113"/>
    <x v="122"/>
    <x v="122"/>
    <x v="3"/>
    <x v="119"/>
    <x v="93"/>
    <x v="114"/>
    <x v="119"/>
    <x v="89"/>
    <x v="120"/>
    <x v="6"/>
    <x v="121"/>
    <x v="122"/>
    <x v="87"/>
    <x v="58"/>
    <x v="122"/>
    <x v="122"/>
    <x v="94"/>
    <x v="7"/>
    <x v="105"/>
    <x v="102"/>
    <x v="123"/>
  </r>
  <r>
    <x v="2"/>
    <x v="20"/>
    <x v="124"/>
    <x v="124"/>
    <x v="124"/>
    <x v="118"/>
    <n v="1947"/>
    <n v="760"/>
    <x v="107"/>
    <x v="122"/>
    <x v="118"/>
    <x v="114"/>
    <x v="82"/>
    <x v="100"/>
    <x v="122"/>
    <x v="121"/>
    <x v="108"/>
    <x v="107"/>
    <x v="122"/>
    <x v="117"/>
    <x v="110"/>
    <x v="114"/>
    <x v="112"/>
    <x v="106"/>
    <x v="90"/>
    <x v="20"/>
    <x v="120"/>
    <x v="122"/>
    <x v="117"/>
    <x v="109"/>
    <x v="122"/>
    <x v="6"/>
    <x v="103"/>
    <x v="118"/>
    <x v="90"/>
    <x v="121"/>
    <x v="114"/>
    <x v="123"/>
    <x v="123"/>
    <x v="87"/>
    <x v="120"/>
    <x v="111"/>
    <x v="115"/>
    <x v="120"/>
    <x v="90"/>
    <x v="121"/>
    <x v="6"/>
    <x v="122"/>
    <x v="123"/>
    <x v="113"/>
    <x v="75"/>
    <x v="123"/>
    <x v="123"/>
    <x v="95"/>
    <x v="116"/>
    <x v="7"/>
    <x v="103"/>
    <x v="124"/>
  </r>
  <r>
    <x v="2"/>
    <x v="21"/>
    <x v="125"/>
    <x v="125"/>
    <x v="125"/>
    <x v="119"/>
    <n v="890"/>
    <n v="1972"/>
    <x v="108"/>
    <x v="123"/>
    <x v="119"/>
    <x v="115"/>
    <x v="83"/>
    <x v="101"/>
    <x v="123"/>
    <x v="122"/>
    <x v="92"/>
    <x v="108"/>
    <x v="123"/>
    <x v="118"/>
    <x v="111"/>
    <x v="115"/>
    <x v="113"/>
    <x v="107"/>
    <x v="91"/>
    <x v="119"/>
    <x v="21"/>
    <x v="123"/>
    <x v="118"/>
    <x v="110"/>
    <x v="123"/>
    <x v="71"/>
    <x v="104"/>
    <x v="119"/>
    <x v="91"/>
    <x v="122"/>
    <x v="115"/>
    <x v="124"/>
    <x v="124"/>
    <x v="88"/>
    <x v="121"/>
    <x v="112"/>
    <x v="116"/>
    <x v="121"/>
    <x v="91"/>
    <x v="122"/>
    <x v="95"/>
    <x v="123"/>
    <x v="124"/>
    <x v="114"/>
    <x v="76"/>
    <x v="124"/>
    <x v="124"/>
    <x v="96"/>
    <x v="117"/>
    <x v="106"/>
    <x v="104"/>
    <x v="125"/>
  </r>
  <r>
    <x v="2"/>
    <x v="22"/>
    <x v="126"/>
    <x v="126"/>
    <x v="126"/>
    <x v="120"/>
    <n v="1152"/>
    <n v="7168"/>
    <x v="109"/>
    <x v="124"/>
    <x v="120"/>
    <x v="116"/>
    <x v="84"/>
    <x v="102"/>
    <x v="124"/>
    <x v="123"/>
    <x v="109"/>
    <x v="109"/>
    <x v="124"/>
    <x v="119"/>
    <x v="112"/>
    <x v="116"/>
    <x v="114"/>
    <x v="108"/>
    <x v="92"/>
    <x v="120"/>
    <x v="121"/>
    <x v="22"/>
    <x v="119"/>
    <x v="111"/>
    <x v="124"/>
    <x v="104"/>
    <x v="105"/>
    <x v="120"/>
    <x v="92"/>
    <x v="123"/>
    <x v="116"/>
    <x v="125"/>
    <x v="125"/>
    <x v="89"/>
    <x v="122"/>
    <x v="113"/>
    <x v="61"/>
    <x v="122"/>
    <x v="92"/>
    <x v="123"/>
    <x v="96"/>
    <x v="124"/>
    <x v="125"/>
    <x v="115"/>
    <x v="77"/>
    <x v="125"/>
    <x v="125"/>
    <x v="97"/>
    <x v="118"/>
    <x v="107"/>
    <x v="105"/>
    <x v="126"/>
  </r>
  <r>
    <x v="2"/>
    <x v="23"/>
    <x v="127"/>
    <x v="127"/>
    <x v="127"/>
    <x v="121"/>
    <n v="523"/>
    <n v="3065"/>
    <x v="110"/>
    <x v="125"/>
    <x v="121"/>
    <x v="117"/>
    <x v="1"/>
    <x v="103"/>
    <x v="125"/>
    <x v="124"/>
    <x v="110"/>
    <x v="110"/>
    <x v="125"/>
    <x v="120"/>
    <x v="113"/>
    <x v="117"/>
    <x v="115"/>
    <x v="109"/>
    <x v="93"/>
    <x v="121"/>
    <x v="122"/>
    <x v="124"/>
    <x v="23"/>
    <x v="112"/>
    <x v="125"/>
    <x v="105"/>
    <x v="106"/>
    <x v="121"/>
    <x v="0"/>
    <x v="124"/>
    <x v="117"/>
    <x v="126"/>
    <x v="126"/>
    <x v="90"/>
    <x v="123"/>
    <x v="114"/>
    <x v="117"/>
    <x v="123"/>
    <x v="93"/>
    <x v="124"/>
    <x v="97"/>
    <x v="125"/>
    <x v="126"/>
    <x v="80"/>
    <x v="78"/>
    <x v="126"/>
    <x v="126"/>
    <x v="1"/>
    <x v="119"/>
    <x v="108"/>
    <x v="106"/>
    <x v="127"/>
  </r>
  <r>
    <x v="2"/>
    <x v="24"/>
    <x v="128"/>
    <x v="128"/>
    <x v="128"/>
    <x v="122"/>
    <n v="0"/>
    <n v="710"/>
    <x v="111"/>
    <x v="126"/>
    <x v="122"/>
    <x v="118"/>
    <x v="1"/>
    <x v="104"/>
    <x v="126"/>
    <x v="125"/>
    <x v="111"/>
    <x v="111"/>
    <x v="126"/>
    <x v="121"/>
    <x v="20"/>
    <x v="118"/>
    <x v="116"/>
    <x v="110"/>
    <x v="94"/>
    <x v="122"/>
    <x v="123"/>
    <x v="125"/>
    <x v="120"/>
    <x v="22"/>
    <x v="126"/>
    <x v="106"/>
    <x v="107"/>
    <x v="122"/>
    <x v="93"/>
    <x v="125"/>
    <x v="118"/>
    <x v="127"/>
    <x v="127"/>
    <x v="6"/>
    <x v="124"/>
    <x v="115"/>
    <x v="118"/>
    <x v="124"/>
    <x v="94"/>
    <x v="35"/>
    <x v="98"/>
    <x v="126"/>
    <x v="127"/>
    <x v="116"/>
    <x v="0"/>
    <x v="127"/>
    <x v="127"/>
    <x v="1"/>
    <x v="120"/>
    <x v="109"/>
    <x v="107"/>
    <x v="128"/>
  </r>
  <r>
    <x v="2"/>
    <x v="25"/>
    <x v="129"/>
    <x v="129"/>
    <x v="129"/>
    <x v="123"/>
    <n v="2186"/>
    <n v="2297"/>
    <x v="112"/>
    <x v="127"/>
    <x v="123"/>
    <x v="119"/>
    <x v="79"/>
    <x v="11"/>
    <x v="127"/>
    <x v="126"/>
    <x v="112"/>
    <x v="112"/>
    <x v="127"/>
    <x v="122"/>
    <x v="114"/>
    <x v="119"/>
    <x v="117"/>
    <x v="111"/>
    <x v="95"/>
    <x v="123"/>
    <x v="124"/>
    <x v="126"/>
    <x v="121"/>
    <x v="87"/>
    <x v="25"/>
    <x v="107"/>
    <x v="108"/>
    <x v="123"/>
    <x v="94"/>
    <x v="126"/>
    <x v="119"/>
    <x v="128"/>
    <x v="128"/>
    <x v="91"/>
    <x v="125"/>
    <x v="116"/>
    <x v="119"/>
    <x v="125"/>
    <x v="95"/>
    <x v="125"/>
    <x v="99"/>
    <x v="127"/>
    <x v="128"/>
    <x v="117"/>
    <x v="79"/>
    <x v="128"/>
    <x v="128"/>
    <x v="98"/>
    <x v="121"/>
    <x v="110"/>
    <x v="108"/>
    <x v="129"/>
  </r>
  <r>
    <x v="2"/>
    <x v="26"/>
    <x v="130"/>
    <x v="130"/>
    <x v="130"/>
    <x v="124"/>
    <n v="726"/>
    <n v="1548"/>
    <x v="113"/>
    <x v="128"/>
    <x v="124"/>
    <x v="1"/>
    <x v="1"/>
    <x v="2"/>
    <x v="128"/>
    <x v="127"/>
    <x v="113"/>
    <x v="113"/>
    <x v="128"/>
    <x v="123"/>
    <x v="115"/>
    <x v="120"/>
    <x v="118"/>
    <x v="6"/>
    <x v="96"/>
    <x v="124"/>
    <x v="125"/>
    <x v="127"/>
    <x v="122"/>
    <x v="113"/>
    <x v="127"/>
    <x v="24"/>
    <x v="109"/>
    <x v="124"/>
    <x v="95"/>
    <x v="127"/>
    <x v="120"/>
    <x v="129"/>
    <x v="129"/>
    <x v="56"/>
    <x v="126"/>
    <x v="117"/>
    <x v="120"/>
    <x v="126"/>
    <x v="0"/>
    <x v="126"/>
    <x v="100"/>
    <x v="128"/>
    <x v="129"/>
    <x v="118"/>
    <x v="43"/>
    <x v="129"/>
    <x v="129"/>
    <x v="1"/>
    <x v="122"/>
    <x v="111"/>
    <x v="8"/>
    <x v="130"/>
  </r>
  <r>
    <x v="2"/>
    <x v="27"/>
    <x v="131"/>
    <x v="131"/>
    <x v="131"/>
    <x v="125"/>
    <n v="626"/>
    <n v="2406"/>
    <x v="114"/>
    <x v="129"/>
    <x v="125"/>
    <x v="1"/>
    <x v="1"/>
    <x v="2"/>
    <x v="129"/>
    <x v="128"/>
    <x v="114"/>
    <x v="14"/>
    <x v="129"/>
    <x v="124"/>
    <x v="116"/>
    <x v="121"/>
    <x v="119"/>
    <x v="112"/>
    <x v="97"/>
    <x v="125"/>
    <x v="126"/>
    <x v="128"/>
    <x v="123"/>
    <x v="114"/>
    <x v="128"/>
    <x v="108"/>
    <x v="23"/>
    <x v="125"/>
    <x v="0"/>
    <x v="128"/>
    <x v="121"/>
    <x v="130"/>
    <x v="130"/>
    <x v="35"/>
    <x v="127"/>
    <x v="118"/>
    <x v="121"/>
    <x v="127"/>
    <x v="0"/>
    <x v="127"/>
    <x v="101"/>
    <x v="129"/>
    <x v="130"/>
    <x v="119"/>
    <x v="65"/>
    <x v="130"/>
    <x v="130"/>
    <x v="99"/>
    <x v="123"/>
    <x v="112"/>
    <x v="8"/>
    <x v="131"/>
  </r>
  <r>
    <x v="2"/>
    <x v="28"/>
    <x v="132"/>
    <x v="132"/>
    <x v="132"/>
    <x v="126"/>
    <n v="2161"/>
    <n v="8748"/>
    <x v="115"/>
    <x v="130"/>
    <x v="126"/>
    <x v="120"/>
    <x v="85"/>
    <x v="105"/>
    <x v="130"/>
    <x v="50"/>
    <x v="115"/>
    <x v="114"/>
    <x v="130"/>
    <x v="125"/>
    <x v="117"/>
    <x v="122"/>
    <x v="120"/>
    <x v="113"/>
    <x v="98"/>
    <x v="126"/>
    <x v="127"/>
    <x v="129"/>
    <x v="124"/>
    <x v="115"/>
    <x v="129"/>
    <x v="109"/>
    <x v="110"/>
    <x v="28"/>
    <x v="29"/>
    <x v="129"/>
    <x v="122"/>
    <x v="131"/>
    <x v="131"/>
    <x v="92"/>
    <x v="128"/>
    <x v="119"/>
    <x v="122"/>
    <x v="128"/>
    <x v="96"/>
    <x v="128"/>
    <x v="6"/>
    <x v="130"/>
    <x v="131"/>
    <x v="120"/>
    <x v="80"/>
    <x v="131"/>
    <x v="131"/>
    <x v="100"/>
    <x v="26"/>
    <x v="113"/>
    <x v="109"/>
    <x v="132"/>
  </r>
  <r>
    <x v="2"/>
    <x v="29"/>
    <x v="133"/>
    <x v="133"/>
    <x v="133"/>
    <x v="45"/>
    <n v="437"/>
    <n v="440"/>
    <x v="7"/>
    <x v="131"/>
    <x v="127"/>
    <x v="121"/>
    <x v="1"/>
    <x v="106"/>
    <x v="131"/>
    <x v="129"/>
    <x v="116"/>
    <x v="115"/>
    <x v="131"/>
    <x v="126"/>
    <x v="118"/>
    <x v="123"/>
    <x v="121"/>
    <x v="114"/>
    <x v="99"/>
    <x v="124"/>
    <x v="128"/>
    <x v="130"/>
    <x v="47"/>
    <x v="7"/>
    <x v="130"/>
    <x v="6"/>
    <x v="111"/>
    <x v="8"/>
    <x v="24"/>
    <x v="130"/>
    <x v="123"/>
    <x v="132"/>
    <x v="132"/>
    <x v="3"/>
    <x v="129"/>
    <x v="120"/>
    <x v="123"/>
    <x v="129"/>
    <x v="97"/>
    <x v="129"/>
    <x v="6"/>
    <x v="27"/>
    <x v="132"/>
    <x v="121"/>
    <x v="81"/>
    <x v="132"/>
    <x v="132"/>
    <x v="101"/>
    <x v="124"/>
    <x v="114"/>
    <x v="110"/>
    <x v="133"/>
  </r>
  <r>
    <x v="2"/>
    <x v="30"/>
    <x v="134"/>
    <x v="134"/>
    <x v="134"/>
    <x v="127"/>
    <n v="359"/>
    <n v="1328"/>
    <x v="73"/>
    <x v="132"/>
    <x v="128"/>
    <x v="122"/>
    <x v="86"/>
    <x v="107"/>
    <x v="132"/>
    <x v="130"/>
    <x v="117"/>
    <x v="116"/>
    <x v="132"/>
    <x v="127"/>
    <x v="119"/>
    <x v="124"/>
    <x v="122"/>
    <x v="115"/>
    <x v="100"/>
    <x v="127"/>
    <x v="129"/>
    <x v="131"/>
    <x v="125"/>
    <x v="116"/>
    <x v="64"/>
    <x v="110"/>
    <x v="95"/>
    <x v="126"/>
    <x v="96"/>
    <x v="30"/>
    <x v="124"/>
    <x v="133"/>
    <x v="133"/>
    <x v="13"/>
    <x v="130"/>
    <x v="121"/>
    <x v="124"/>
    <x v="130"/>
    <x v="98"/>
    <x v="130"/>
    <x v="102"/>
    <x v="131"/>
    <x v="133"/>
    <x v="122"/>
    <x v="82"/>
    <x v="133"/>
    <x v="133"/>
    <x v="102"/>
    <x v="125"/>
    <x v="79"/>
    <x v="111"/>
    <x v="134"/>
  </r>
  <r>
    <x v="2"/>
    <x v="31"/>
    <x v="135"/>
    <x v="135"/>
    <x v="135"/>
    <x v="128"/>
    <n v="320"/>
    <n v="6391"/>
    <x v="116"/>
    <x v="133"/>
    <x v="129"/>
    <x v="123"/>
    <x v="87"/>
    <x v="108"/>
    <x v="133"/>
    <x v="131"/>
    <x v="118"/>
    <x v="74"/>
    <x v="133"/>
    <x v="128"/>
    <x v="120"/>
    <x v="125"/>
    <x v="123"/>
    <x v="116"/>
    <x v="101"/>
    <x v="128"/>
    <x v="130"/>
    <x v="132"/>
    <x v="126"/>
    <x v="117"/>
    <x v="131"/>
    <x v="111"/>
    <x v="112"/>
    <x v="127"/>
    <x v="97"/>
    <x v="131"/>
    <x v="30"/>
    <x v="134"/>
    <x v="134"/>
    <x v="93"/>
    <x v="131"/>
    <x v="122"/>
    <x v="125"/>
    <x v="131"/>
    <x v="0"/>
    <x v="131"/>
    <x v="103"/>
    <x v="132"/>
    <x v="134"/>
    <x v="123"/>
    <x v="83"/>
    <x v="134"/>
    <x v="134"/>
    <x v="1"/>
    <x v="68"/>
    <x v="115"/>
    <x v="112"/>
    <x v="135"/>
  </r>
  <r>
    <x v="2"/>
    <x v="32"/>
    <x v="136"/>
    <x v="136"/>
    <x v="136"/>
    <x v="129"/>
    <n v="4002"/>
    <n v="4146"/>
    <x v="14"/>
    <x v="134"/>
    <x v="130"/>
    <x v="124"/>
    <x v="88"/>
    <x v="109"/>
    <x v="134"/>
    <x v="132"/>
    <x v="119"/>
    <x v="117"/>
    <x v="134"/>
    <x v="129"/>
    <x v="121"/>
    <x v="126"/>
    <x v="124"/>
    <x v="117"/>
    <x v="102"/>
    <x v="129"/>
    <x v="131"/>
    <x v="133"/>
    <x v="127"/>
    <x v="118"/>
    <x v="132"/>
    <x v="112"/>
    <x v="81"/>
    <x v="128"/>
    <x v="37"/>
    <x v="132"/>
    <x v="125"/>
    <x v="32"/>
    <x v="135"/>
    <x v="94"/>
    <x v="132"/>
    <x v="123"/>
    <x v="126"/>
    <x v="132"/>
    <x v="99"/>
    <x v="132"/>
    <x v="6"/>
    <x v="133"/>
    <x v="135"/>
    <x v="124"/>
    <x v="84"/>
    <x v="135"/>
    <x v="135"/>
    <x v="103"/>
    <x v="126"/>
    <x v="116"/>
    <x v="113"/>
    <x v="136"/>
  </r>
  <r>
    <x v="2"/>
    <x v="33"/>
    <x v="137"/>
    <x v="137"/>
    <x v="137"/>
    <x v="130"/>
    <n v="1458"/>
    <n v="3493"/>
    <x v="117"/>
    <x v="135"/>
    <x v="131"/>
    <x v="125"/>
    <x v="89"/>
    <x v="110"/>
    <x v="135"/>
    <x v="133"/>
    <x v="120"/>
    <x v="118"/>
    <x v="135"/>
    <x v="130"/>
    <x v="122"/>
    <x v="127"/>
    <x v="125"/>
    <x v="118"/>
    <x v="103"/>
    <x v="130"/>
    <x v="132"/>
    <x v="134"/>
    <x v="128"/>
    <x v="119"/>
    <x v="133"/>
    <x v="113"/>
    <x v="113"/>
    <x v="129"/>
    <x v="98"/>
    <x v="133"/>
    <x v="122"/>
    <x v="135"/>
    <x v="33"/>
    <x v="95"/>
    <x v="133"/>
    <x v="124"/>
    <x v="127"/>
    <x v="133"/>
    <x v="100"/>
    <x v="133"/>
    <x v="104"/>
    <x v="134"/>
    <x v="136"/>
    <x v="125"/>
    <x v="37"/>
    <x v="136"/>
    <x v="136"/>
    <x v="104"/>
    <x v="127"/>
    <x v="117"/>
    <x v="114"/>
    <x v="137"/>
  </r>
  <r>
    <x v="2"/>
    <x v="34"/>
    <x v="138"/>
    <x v="138"/>
    <x v="138"/>
    <x v="131"/>
    <n v="70"/>
    <n v="1571"/>
    <x v="7"/>
    <x v="136"/>
    <x v="132"/>
    <x v="126"/>
    <x v="1"/>
    <x v="111"/>
    <x v="136"/>
    <x v="134"/>
    <x v="121"/>
    <x v="119"/>
    <x v="136"/>
    <x v="131"/>
    <x v="123"/>
    <x v="45"/>
    <x v="126"/>
    <x v="119"/>
    <x v="104"/>
    <x v="131"/>
    <x v="116"/>
    <x v="135"/>
    <x v="129"/>
    <x v="120"/>
    <x v="134"/>
    <x v="114"/>
    <x v="114"/>
    <x v="130"/>
    <x v="0"/>
    <x v="134"/>
    <x v="21"/>
    <x v="136"/>
    <x v="136"/>
    <x v="22"/>
    <x v="134"/>
    <x v="125"/>
    <x v="128"/>
    <x v="134"/>
    <x v="101"/>
    <x v="134"/>
    <x v="105"/>
    <x v="135"/>
    <x v="137"/>
    <x v="126"/>
    <x v="85"/>
    <x v="137"/>
    <x v="137"/>
    <x v="1"/>
    <x v="128"/>
    <x v="118"/>
    <x v="8"/>
    <x v="138"/>
  </r>
  <r>
    <x v="2"/>
    <x v="35"/>
    <x v="139"/>
    <x v="139"/>
    <x v="139"/>
    <x v="132"/>
    <n v="2207"/>
    <n v="4929"/>
    <x v="118"/>
    <x v="137"/>
    <x v="133"/>
    <x v="127"/>
    <x v="90"/>
    <x v="112"/>
    <x v="137"/>
    <x v="135"/>
    <x v="122"/>
    <x v="65"/>
    <x v="137"/>
    <x v="132"/>
    <x v="124"/>
    <x v="128"/>
    <x v="127"/>
    <x v="120"/>
    <x v="105"/>
    <x v="132"/>
    <x v="133"/>
    <x v="136"/>
    <x v="130"/>
    <x v="121"/>
    <x v="135"/>
    <x v="115"/>
    <x v="115"/>
    <x v="131"/>
    <x v="99"/>
    <x v="135"/>
    <x v="126"/>
    <x v="137"/>
    <x v="137"/>
    <x v="96"/>
    <x v="33"/>
    <x v="126"/>
    <x v="129"/>
    <x v="135"/>
    <x v="40"/>
    <x v="135"/>
    <x v="106"/>
    <x v="136"/>
    <x v="138"/>
    <x v="127"/>
    <x v="86"/>
    <x v="138"/>
    <x v="138"/>
    <x v="105"/>
    <x v="129"/>
    <x v="119"/>
    <x v="115"/>
    <x v="139"/>
  </r>
  <r>
    <x v="2"/>
    <x v="36"/>
    <x v="140"/>
    <x v="140"/>
    <x v="140"/>
    <x v="133"/>
    <n v="1279"/>
    <n v="2974"/>
    <x v="119"/>
    <x v="138"/>
    <x v="134"/>
    <x v="1"/>
    <x v="91"/>
    <x v="95"/>
    <x v="138"/>
    <x v="136"/>
    <x v="123"/>
    <x v="120"/>
    <x v="138"/>
    <x v="133"/>
    <x v="125"/>
    <x v="129"/>
    <x v="128"/>
    <x v="121"/>
    <x v="106"/>
    <x v="133"/>
    <x v="134"/>
    <x v="137"/>
    <x v="131"/>
    <x v="122"/>
    <x v="136"/>
    <x v="116"/>
    <x v="116"/>
    <x v="132"/>
    <x v="100"/>
    <x v="136"/>
    <x v="127"/>
    <x v="138"/>
    <x v="138"/>
    <x v="97"/>
    <x v="135"/>
    <x v="34"/>
    <x v="130"/>
    <x v="136"/>
    <x v="0"/>
    <x v="136"/>
    <x v="107"/>
    <x v="137"/>
    <x v="139"/>
    <x v="128"/>
    <x v="15"/>
    <x v="139"/>
    <x v="139"/>
    <x v="106"/>
    <x v="130"/>
    <x v="120"/>
    <x v="8"/>
    <x v="140"/>
  </r>
  <r>
    <x v="2"/>
    <x v="37"/>
    <x v="141"/>
    <x v="141"/>
    <x v="141"/>
    <x v="134"/>
    <n v="2513"/>
    <n v="7954"/>
    <x v="120"/>
    <x v="139"/>
    <x v="135"/>
    <x v="74"/>
    <x v="1"/>
    <x v="113"/>
    <x v="139"/>
    <x v="137"/>
    <x v="124"/>
    <x v="121"/>
    <x v="139"/>
    <x v="134"/>
    <x v="126"/>
    <x v="130"/>
    <x v="129"/>
    <x v="122"/>
    <x v="107"/>
    <x v="134"/>
    <x v="135"/>
    <x v="50"/>
    <x v="132"/>
    <x v="123"/>
    <x v="137"/>
    <x v="117"/>
    <x v="117"/>
    <x v="133"/>
    <x v="101"/>
    <x v="137"/>
    <x v="128"/>
    <x v="139"/>
    <x v="139"/>
    <x v="98"/>
    <x v="100"/>
    <x v="127"/>
    <x v="35"/>
    <x v="137"/>
    <x v="102"/>
    <x v="137"/>
    <x v="108"/>
    <x v="138"/>
    <x v="140"/>
    <x v="129"/>
    <x v="87"/>
    <x v="140"/>
    <x v="140"/>
    <x v="107"/>
    <x v="131"/>
    <x v="121"/>
    <x v="116"/>
    <x v="141"/>
  </r>
  <r>
    <x v="2"/>
    <x v="38"/>
    <x v="142"/>
    <x v="142"/>
    <x v="142"/>
    <x v="135"/>
    <n v="1658"/>
    <n v="3529"/>
    <x v="121"/>
    <x v="140"/>
    <x v="136"/>
    <x v="128"/>
    <x v="92"/>
    <x v="114"/>
    <x v="140"/>
    <x v="138"/>
    <x v="125"/>
    <x v="122"/>
    <x v="140"/>
    <x v="135"/>
    <x v="127"/>
    <x v="131"/>
    <x v="130"/>
    <x v="123"/>
    <x v="108"/>
    <x v="135"/>
    <x v="136"/>
    <x v="138"/>
    <x v="10"/>
    <x v="124"/>
    <x v="35"/>
    <x v="118"/>
    <x v="118"/>
    <x v="134"/>
    <x v="102"/>
    <x v="138"/>
    <x v="129"/>
    <x v="140"/>
    <x v="140"/>
    <x v="99"/>
    <x v="136"/>
    <x v="128"/>
    <x v="131"/>
    <x v="38"/>
    <x v="103"/>
    <x v="138"/>
    <x v="109"/>
    <x v="139"/>
    <x v="141"/>
    <x v="130"/>
    <x v="88"/>
    <x v="141"/>
    <x v="141"/>
    <x v="108"/>
    <x v="132"/>
    <x v="122"/>
    <x v="117"/>
    <x v="142"/>
  </r>
  <r>
    <x v="2"/>
    <x v="39"/>
    <x v="143"/>
    <x v="143"/>
    <x v="143"/>
    <x v="136"/>
    <n v="0"/>
    <n v="93"/>
    <x v="7"/>
    <x v="141"/>
    <x v="137"/>
    <x v="129"/>
    <x v="1"/>
    <x v="115"/>
    <x v="141"/>
    <x v="139"/>
    <x v="126"/>
    <x v="7"/>
    <x v="141"/>
    <x v="7"/>
    <x v="7"/>
    <x v="132"/>
    <x v="131"/>
    <x v="124"/>
    <x v="109"/>
    <x v="136"/>
    <x v="137"/>
    <x v="29"/>
    <x v="133"/>
    <x v="7"/>
    <x v="138"/>
    <x v="6"/>
    <x v="119"/>
    <x v="48"/>
    <x v="103"/>
    <x v="139"/>
    <x v="130"/>
    <x v="141"/>
    <x v="141"/>
    <x v="3"/>
    <x v="137"/>
    <x v="7"/>
    <x v="132"/>
    <x v="138"/>
    <x v="29"/>
    <x v="139"/>
    <x v="6"/>
    <x v="140"/>
    <x v="142"/>
    <x v="6"/>
    <x v="49"/>
    <x v="142"/>
    <x v="142"/>
    <x v="1"/>
    <x v="133"/>
    <x v="61"/>
    <x v="118"/>
    <x v="143"/>
  </r>
  <r>
    <x v="2"/>
    <x v="40"/>
    <x v="144"/>
    <x v="144"/>
    <x v="144"/>
    <x v="137"/>
    <n v="1244"/>
    <n v="2222"/>
    <x v="122"/>
    <x v="142"/>
    <x v="138"/>
    <x v="130"/>
    <x v="93"/>
    <x v="116"/>
    <x v="142"/>
    <x v="140"/>
    <x v="127"/>
    <x v="29"/>
    <x v="142"/>
    <x v="136"/>
    <x v="128"/>
    <x v="133"/>
    <x v="132"/>
    <x v="125"/>
    <x v="110"/>
    <x v="137"/>
    <x v="138"/>
    <x v="139"/>
    <x v="134"/>
    <x v="125"/>
    <x v="139"/>
    <x v="119"/>
    <x v="120"/>
    <x v="135"/>
    <x v="104"/>
    <x v="140"/>
    <x v="131"/>
    <x v="142"/>
    <x v="142"/>
    <x v="100"/>
    <x v="138"/>
    <x v="129"/>
    <x v="133"/>
    <x v="139"/>
    <x v="104"/>
    <x v="39"/>
    <x v="110"/>
    <x v="141"/>
    <x v="143"/>
    <x v="131"/>
    <x v="89"/>
    <x v="143"/>
    <x v="143"/>
    <x v="109"/>
    <x v="134"/>
    <x v="7"/>
    <x v="119"/>
    <x v="144"/>
  </r>
  <r>
    <x v="2"/>
    <x v="41"/>
    <x v="145"/>
    <x v="145"/>
    <x v="145"/>
    <x v="45"/>
    <n v="855"/>
    <n v="435"/>
    <x v="123"/>
    <x v="143"/>
    <x v="139"/>
    <x v="131"/>
    <x v="1"/>
    <x v="2"/>
    <x v="143"/>
    <x v="141"/>
    <x v="128"/>
    <x v="123"/>
    <x v="143"/>
    <x v="57"/>
    <x v="129"/>
    <x v="134"/>
    <x v="29"/>
    <x v="6"/>
    <x v="3"/>
    <x v="138"/>
    <x v="139"/>
    <x v="140"/>
    <x v="135"/>
    <x v="126"/>
    <x v="140"/>
    <x v="48"/>
    <x v="121"/>
    <x v="136"/>
    <x v="0"/>
    <x v="26"/>
    <x v="132"/>
    <x v="143"/>
    <x v="143"/>
    <x v="101"/>
    <x v="139"/>
    <x v="130"/>
    <x v="134"/>
    <x v="140"/>
    <x v="0"/>
    <x v="140"/>
    <x v="34"/>
    <x v="142"/>
    <x v="144"/>
    <x v="132"/>
    <x v="90"/>
    <x v="144"/>
    <x v="144"/>
    <x v="110"/>
    <x v="135"/>
    <x v="123"/>
    <x v="106"/>
    <x v="145"/>
  </r>
  <r>
    <x v="2"/>
    <x v="42"/>
    <x v="146"/>
    <x v="146"/>
    <x v="146"/>
    <x v="138"/>
    <n v="1281"/>
    <n v="2250"/>
    <x v="124"/>
    <x v="144"/>
    <x v="140"/>
    <x v="132"/>
    <x v="16"/>
    <x v="117"/>
    <x v="144"/>
    <x v="142"/>
    <x v="129"/>
    <x v="124"/>
    <x v="144"/>
    <x v="137"/>
    <x v="130"/>
    <x v="135"/>
    <x v="133"/>
    <x v="126"/>
    <x v="111"/>
    <x v="139"/>
    <x v="140"/>
    <x v="141"/>
    <x v="136"/>
    <x v="127"/>
    <x v="141"/>
    <x v="120"/>
    <x v="122"/>
    <x v="137"/>
    <x v="105"/>
    <x v="141"/>
    <x v="133"/>
    <x v="144"/>
    <x v="144"/>
    <x v="102"/>
    <x v="140"/>
    <x v="131"/>
    <x v="135"/>
    <x v="141"/>
    <x v="105"/>
    <x v="141"/>
    <x v="6"/>
    <x v="42"/>
    <x v="145"/>
    <x v="133"/>
    <x v="91"/>
    <x v="145"/>
    <x v="145"/>
    <x v="111"/>
    <x v="136"/>
    <x v="124"/>
    <x v="120"/>
    <x v="146"/>
  </r>
  <r>
    <x v="2"/>
    <x v="43"/>
    <x v="147"/>
    <x v="147"/>
    <x v="147"/>
    <x v="139"/>
    <n v="6759"/>
    <n v="18908"/>
    <x v="125"/>
    <x v="145"/>
    <x v="141"/>
    <x v="133"/>
    <x v="94"/>
    <x v="118"/>
    <x v="145"/>
    <x v="143"/>
    <x v="130"/>
    <x v="125"/>
    <x v="145"/>
    <x v="138"/>
    <x v="131"/>
    <x v="136"/>
    <x v="134"/>
    <x v="127"/>
    <x v="112"/>
    <x v="7"/>
    <x v="141"/>
    <x v="142"/>
    <x v="137"/>
    <x v="128"/>
    <x v="142"/>
    <x v="121"/>
    <x v="123"/>
    <x v="138"/>
    <x v="106"/>
    <x v="142"/>
    <x v="134"/>
    <x v="145"/>
    <x v="145"/>
    <x v="103"/>
    <x v="141"/>
    <x v="132"/>
    <x v="136"/>
    <x v="142"/>
    <x v="106"/>
    <x v="142"/>
    <x v="111"/>
    <x v="143"/>
    <x v="43"/>
    <x v="134"/>
    <x v="92"/>
    <x v="146"/>
    <x v="146"/>
    <x v="112"/>
    <x v="137"/>
    <x v="125"/>
    <x v="121"/>
    <x v="147"/>
  </r>
  <r>
    <x v="2"/>
    <x v="44"/>
    <x v="148"/>
    <x v="148"/>
    <x v="148"/>
    <x v="140"/>
    <n v="2819"/>
    <n v="7966"/>
    <x v="126"/>
    <x v="146"/>
    <x v="142"/>
    <x v="134"/>
    <x v="1"/>
    <x v="2"/>
    <x v="146"/>
    <x v="144"/>
    <x v="131"/>
    <x v="126"/>
    <x v="146"/>
    <x v="139"/>
    <x v="132"/>
    <x v="137"/>
    <x v="135"/>
    <x v="128"/>
    <x v="113"/>
    <x v="140"/>
    <x v="142"/>
    <x v="143"/>
    <x v="138"/>
    <x v="129"/>
    <x v="143"/>
    <x v="122"/>
    <x v="124"/>
    <x v="139"/>
    <x v="107"/>
    <x v="143"/>
    <x v="135"/>
    <x v="146"/>
    <x v="146"/>
    <x v="104"/>
    <x v="142"/>
    <x v="133"/>
    <x v="137"/>
    <x v="143"/>
    <x v="107"/>
    <x v="143"/>
    <x v="106"/>
    <x v="144"/>
    <x v="146"/>
    <x v="40"/>
    <x v="93"/>
    <x v="147"/>
    <x v="147"/>
    <x v="1"/>
    <x v="138"/>
    <x v="126"/>
    <x v="122"/>
    <x v="148"/>
  </r>
  <r>
    <x v="2"/>
    <x v="45"/>
    <x v="149"/>
    <x v="149"/>
    <x v="149"/>
    <x v="141"/>
    <n v="93"/>
    <n v="127"/>
    <x v="7"/>
    <x v="147"/>
    <x v="143"/>
    <x v="135"/>
    <x v="1"/>
    <x v="92"/>
    <x v="147"/>
    <x v="145"/>
    <x v="132"/>
    <x v="7"/>
    <x v="147"/>
    <x v="140"/>
    <x v="49"/>
    <x v="6"/>
    <x v="136"/>
    <x v="129"/>
    <x v="114"/>
    <x v="141"/>
    <x v="143"/>
    <x v="144"/>
    <x v="139"/>
    <x v="7"/>
    <x v="144"/>
    <x v="123"/>
    <x v="6"/>
    <x v="140"/>
    <x v="108"/>
    <x v="144"/>
    <x v="136"/>
    <x v="147"/>
    <x v="147"/>
    <x v="3"/>
    <x v="143"/>
    <x v="134"/>
    <x v="138"/>
    <x v="144"/>
    <x v="108"/>
    <x v="144"/>
    <x v="112"/>
    <x v="145"/>
    <x v="147"/>
    <x v="135"/>
    <x v="28"/>
    <x v="148"/>
    <x v="148"/>
    <x v="1"/>
    <x v="139"/>
    <x v="127"/>
    <x v="8"/>
    <x v="149"/>
  </r>
  <r>
    <x v="2"/>
    <x v="46"/>
    <x v="150"/>
    <x v="150"/>
    <x v="150"/>
    <x v="142"/>
    <n v="1906"/>
    <n v="2420"/>
    <x v="127"/>
    <x v="148"/>
    <x v="144"/>
    <x v="136"/>
    <x v="95"/>
    <x v="119"/>
    <x v="148"/>
    <x v="146"/>
    <x v="133"/>
    <x v="127"/>
    <x v="148"/>
    <x v="141"/>
    <x v="133"/>
    <x v="138"/>
    <x v="137"/>
    <x v="130"/>
    <x v="115"/>
    <x v="142"/>
    <x v="144"/>
    <x v="145"/>
    <x v="140"/>
    <x v="130"/>
    <x v="145"/>
    <x v="124"/>
    <x v="125"/>
    <x v="141"/>
    <x v="109"/>
    <x v="145"/>
    <x v="137"/>
    <x v="148"/>
    <x v="148"/>
    <x v="105"/>
    <x v="144"/>
    <x v="135"/>
    <x v="139"/>
    <x v="145"/>
    <x v="109"/>
    <x v="145"/>
    <x v="113"/>
    <x v="146"/>
    <x v="148"/>
    <x v="136"/>
    <x v="94"/>
    <x v="46"/>
    <x v="149"/>
    <x v="113"/>
    <x v="140"/>
    <x v="128"/>
    <x v="123"/>
    <x v="150"/>
  </r>
  <r>
    <x v="2"/>
    <x v="47"/>
    <x v="151"/>
    <x v="151"/>
    <x v="151"/>
    <x v="143"/>
    <n v="4328"/>
    <n v="8362"/>
    <x v="128"/>
    <x v="149"/>
    <x v="145"/>
    <x v="137"/>
    <x v="87"/>
    <x v="120"/>
    <x v="149"/>
    <x v="147"/>
    <x v="134"/>
    <x v="128"/>
    <x v="149"/>
    <x v="142"/>
    <x v="134"/>
    <x v="139"/>
    <x v="138"/>
    <x v="131"/>
    <x v="5"/>
    <x v="143"/>
    <x v="145"/>
    <x v="146"/>
    <x v="141"/>
    <x v="131"/>
    <x v="146"/>
    <x v="125"/>
    <x v="126"/>
    <x v="142"/>
    <x v="110"/>
    <x v="146"/>
    <x v="138"/>
    <x v="149"/>
    <x v="149"/>
    <x v="106"/>
    <x v="145"/>
    <x v="136"/>
    <x v="140"/>
    <x v="146"/>
    <x v="25"/>
    <x v="146"/>
    <x v="114"/>
    <x v="147"/>
    <x v="149"/>
    <x v="137"/>
    <x v="95"/>
    <x v="149"/>
    <x v="47"/>
    <x v="114"/>
    <x v="11"/>
    <x v="129"/>
    <x v="124"/>
    <x v="151"/>
  </r>
  <r>
    <x v="2"/>
    <x v="48"/>
    <x v="152"/>
    <x v="152"/>
    <x v="152"/>
    <x v="1"/>
    <n v="306"/>
    <n v="79"/>
    <x v="7"/>
    <x v="150"/>
    <x v="146"/>
    <x v="120"/>
    <x v="96"/>
    <x v="121"/>
    <x v="150"/>
    <x v="148"/>
    <x v="135"/>
    <x v="129"/>
    <x v="150"/>
    <x v="143"/>
    <x v="11"/>
    <x v="140"/>
    <x v="139"/>
    <x v="132"/>
    <x v="116"/>
    <x v="144"/>
    <x v="146"/>
    <x v="147"/>
    <x v="142"/>
    <x v="7"/>
    <x v="147"/>
    <x v="6"/>
    <x v="6"/>
    <x v="143"/>
    <x v="50"/>
    <x v="147"/>
    <x v="139"/>
    <x v="150"/>
    <x v="150"/>
    <x v="104"/>
    <x v="146"/>
    <x v="137"/>
    <x v="141"/>
    <x v="147"/>
    <x v="0"/>
    <x v="147"/>
    <x v="115"/>
    <x v="148"/>
    <x v="150"/>
    <x v="6"/>
    <x v="96"/>
    <x v="150"/>
    <x v="150"/>
    <x v="33"/>
    <x v="141"/>
    <x v="46"/>
    <x v="125"/>
    <x v="152"/>
  </r>
  <r>
    <x v="2"/>
    <x v="49"/>
    <x v="153"/>
    <x v="153"/>
    <x v="153"/>
    <x v="144"/>
    <n v="236"/>
    <n v="3257"/>
    <x v="129"/>
    <x v="151"/>
    <x v="147"/>
    <x v="138"/>
    <x v="97"/>
    <x v="122"/>
    <x v="151"/>
    <x v="149"/>
    <x v="136"/>
    <x v="130"/>
    <x v="151"/>
    <x v="144"/>
    <x v="135"/>
    <x v="141"/>
    <x v="140"/>
    <x v="133"/>
    <x v="117"/>
    <x v="145"/>
    <x v="147"/>
    <x v="148"/>
    <x v="143"/>
    <x v="132"/>
    <x v="148"/>
    <x v="126"/>
    <x v="73"/>
    <x v="144"/>
    <x v="111"/>
    <x v="148"/>
    <x v="140"/>
    <x v="151"/>
    <x v="151"/>
    <x v="37"/>
    <x v="147"/>
    <x v="138"/>
    <x v="142"/>
    <x v="148"/>
    <x v="110"/>
    <x v="148"/>
    <x v="116"/>
    <x v="149"/>
    <x v="151"/>
    <x v="138"/>
    <x v="97"/>
    <x v="151"/>
    <x v="151"/>
    <x v="1"/>
    <x v="47"/>
    <x v="130"/>
    <x v="126"/>
    <x v="153"/>
  </r>
  <r>
    <x v="2"/>
    <x v="50"/>
    <x v="154"/>
    <x v="154"/>
    <x v="154"/>
    <x v="145"/>
    <n v="590"/>
    <n v="2014"/>
    <x v="130"/>
    <x v="152"/>
    <x v="148"/>
    <x v="1"/>
    <x v="1"/>
    <x v="2"/>
    <x v="152"/>
    <x v="150"/>
    <x v="7"/>
    <x v="131"/>
    <x v="152"/>
    <x v="145"/>
    <x v="136"/>
    <x v="142"/>
    <x v="141"/>
    <x v="9"/>
    <x v="3"/>
    <x v="146"/>
    <x v="148"/>
    <x v="149"/>
    <x v="144"/>
    <x v="133"/>
    <x v="149"/>
    <x v="127"/>
    <x v="127"/>
    <x v="145"/>
    <x v="0"/>
    <x v="149"/>
    <x v="141"/>
    <x v="152"/>
    <x v="152"/>
    <x v="107"/>
    <x v="148"/>
    <x v="139"/>
    <x v="143"/>
    <x v="149"/>
    <x v="0"/>
    <x v="149"/>
    <x v="117"/>
    <x v="150"/>
    <x v="152"/>
    <x v="139"/>
    <x v="0"/>
    <x v="152"/>
    <x v="152"/>
    <x v="1"/>
    <x v="142"/>
    <x v="42"/>
    <x v="127"/>
    <x v="154"/>
  </r>
  <r>
    <x v="2"/>
    <x v="51"/>
    <x v="155"/>
    <x v="155"/>
    <x v="155"/>
    <x v="146"/>
    <n v="57"/>
    <n v="54"/>
    <x v="131"/>
    <x v="153"/>
    <x v="99"/>
    <x v="139"/>
    <x v="1"/>
    <x v="2"/>
    <x v="153"/>
    <x v="151"/>
    <x v="137"/>
    <x v="7"/>
    <x v="153"/>
    <x v="146"/>
    <x v="7"/>
    <x v="143"/>
    <x v="142"/>
    <x v="10"/>
    <x v="3"/>
    <x v="147"/>
    <x v="149"/>
    <x v="150"/>
    <x v="47"/>
    <x v="7"/>
    <x v="1"/>
    <x v="6"/>
    <x v="6"/>
    <x v="8"/>
    <x v="0"/>
    <x v="150"/>
    <x v="142"/>
    <x v="153"/>
    <x v="153"/>
    <x v="3"/>
    <x v="149"/>
    <x v="7"/>
    <x v="7"/>
    <x v="150"/>
    <x v="111"/>
    <x v="150"/>
    <x v="6"/>
    <x v="151"/>
    <x v="153"/>
    <x v="6"/>
    <x v="0"/>
    <x v="153"/>
    <x v="51"/>
    <x v="115"/>
    <x v="143"/>
    <x v="7"/>
    <x v="43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>
  <location ref="A3:E163" firstHeaderRow="0" firstDataRow="1" firstDataCol="1"/>
  <pivotFields count="58">
    <pivotField axis="axisRow" showAll="0">
      <items count="4">
        <item x="0"/>
        <item x="1"/>
        <item x="2"/>
        <item t="default"/>
      </items>
    </pivotField>
    <pivotField axis="axisRow" showAll="0" sortType="a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numFmtId="164" showAll="0">
      <items count="157">
        <item x="50"/>
        <item x="102"/>
        <item x="154"/>
        <item x="8"/>
        <item x="60"/>
        <item x="45"/>
        <item x="149"/>
        <item x="97"/>
        <item x="112"/>
        <item x="34"/>
        <item x="86"/>
        <item x="138"/>
        <item x="1"/>
        <item x="53"/>
        <item x="105"/>
        <item x="41"/>
        <item x="93"/>
        <item x="145"/>
        <item x="7"/>
        <item x="59"/>
        <item x="111"/>
        <item x="26"/>
        <item x="78"/>
        <item x="130"/>
        <item x="91"/>
        <item x="143"/>
        <item x="39"/>
        <item x="29"/>
        <item x="81"/>
        <item x="133"/>
        <item x="19"/>
        <item x="123"/>
        <item x="71"/>
        <item x="11"/>
        <item x="63"/>
        <item x="115"/>
        <item x="12"/>
        <item x="64"/>
        <item x="116"/>
        <item x="27"/>
        <item x="79"/>
        <item x="131"/>
        <item x="48"/>
        <item x="100"/>
        <item x="152"/>
        <item x="31"/>
        <item x="83"/>
        <item x="135"/>
        <item x="28"/>
        <item x="80"/>
        <item x="44"/>
        <item x="132"/>
        <item x="96"/>
        <item x="148"/>
        <item x="16"/>
        <item x="68"/>
        <item x="120"/>
        <item x="3"/>
        <item x="55"/>
        <item x="107"/>
        <item x="24"/>
        <item x="76"/>
        <item x="128"/>
        <item x="15"/>
        <item x="67"/>
        <item x="119"/>
        <item x="6"/>
        <item x="58"/>
        <item x="110"/>
        <item x="155"/>
        <item x="103"/>
        <item x="51"/>
        <item x="36"/>
        <item x="88"/>
        <item x="140"/>
        <item x="37"/>
        <item x="89"/>
        <item x="141"/>
        <item x="17"/>
        <item x="69"/>
        <item x="121"/>
        <item x="18"/>
        <item x="70"/>
        <item x="122"/>
        <item x="40"/>
        <item x="92"/>
        <item x="144"/>
        <item x="0"/>
        <item x="52"/>
        <item x="104"/>
        <item x="5"/>
        <item x="57"/>
        <item x="109"/>
        <item x="23"/>
        <item x="75"/>
        <item x="127"/>
        <item x="49"/>
        <item x="101"/>
        <item x="153"/>
        <item x="20"/>
        <item x="72"/>
        <item x="124"/>
        <item x="25"/>
        <item x="77"/>
        <item x="129"/>
        <item x="42"/>
        <item x="2"/>
        <item x="94"/>
        <item x="146"/>
        <item x="54"/>
        <item x="14"/>
        <item x="66"/>
        <item x="118"/>
        <item x="106"/>
        <item x="21"/>
        <item x="73"/>
        <item x="125"/>
        <item x="47"/>
        <item x="99"/>
        <item x="151"/>
        <item x="46"/>
        <item x="98"/>
        <item x="150"/>
        <item x="30"/>
        <item x="82"/>
        <item x="134"/>
        <item x="33"/>
        <item x="85"/>
        <item x="10"/>
        <item x="137"/>
        <item x="62"/>
        <item x="22"/>
        <item x="74"/>
        <item x="126"/>
        <item x="114"/>
        <item x="35"/>
        <item x="139"/>
        <item x="87"/>
        <item x="38"/>
        <item x="90"/>
        <item x="142"/>
        <item x="13"/>
        <item x="65"/>
        <item x="117"/>
        <item x="9"/>
        <item x="61"/>
        <item x="113"/>
        <item x="32"/>
        <item x="84"/>
        <item x="136"/>
        <item x="43"/>
        <item x="95"/>
        <item x="147"/>
        <item x="4"/>
        <item x="56"/>
        <item x="108"/>
        <item t="default"/>
      </items>
    </pivotField>
    <pivotField dataField="1" numFmtId="164" showAll="0">
      <items count="157">
        <item x="50"/>
        <item x="154"/>
        <item x="102"/>
        <item x="8"/>
        <item x="60"/>
        <item x="112"/>
        <item x="149"/>
        <item x="45"/>
        <item x="97"/>
        <item x="34"/>
        <item x="86"/>
        <item x="138"/>
        <item x="1"/>
        <item x="53"/>
        <item x="105"/>
        <item x="145"/>
        <item x="41"/>
        <item x="93"/>
        <item x="7"/>
        <item x="59"/>
        <item x="111"/>
        <item x="26"/>
        <item x="78"/>
        <item x="130"/>
        <item x="143"/>
        <item x="39"/>
        <item x="91"/>
        <item x="29"/>
        <item x="71"/>
        <item x="133"/>
        <item x="123"/>
        <item x="19"/>
        <item x="11"/>
        <item x="81"/>
        <item x="63"/>
        <item x="115"/>
        <item x="12"/>
        <item x="64"/>
        <item x="116"/>
        <item x="27"/>
        <item x="79"/>
        <item x="131"/>
        <item x="100"/>
        <item x="152"/>
        <item x="48"/>
        <item x="31"/>
        <item x="83"/>
        <item x="135"/>
        <item x="28"/>
        <item x="80"/>
        <item x="132"/>
        <item x="44"/>
        <item x="96"/>
        <item x="148"/>
        <item x="16"/>
        <item x="120"/>
        <item x="68"/>
        <item x="3"/>
        <item x="55"/>
        <item x="107"/>
        <item x="24"/>
        <item x="128"/>
        <item x="76"/>
        <item x="15"/>
        <item x="67"/>
        <item x="119"/>
        <item x="36"/>
        <item x="88"/>
        <item x="6"/>
        <item x="140"/>
        <item x="37"/>
        <item x="110"/>
        <item x="89"/>
        <item x="58"/>
        <item x="141"/>
        <item x="155"/>
        <item x="51"/>
        <item x="103"/>
        <item x="17"/>
        <item x="121"/>
        <item x="69"/>
        <item x="18"/>
        <item x="70"/>
        <item x="40"/>
        <item x="92"/>
        <item x="122"/>
        <item x="144"/>
        <item x="0"/>
        <item x="52"/>
        <item x="5"/>
        <item x="57"/>
        <item x="104"/>
        <item x="109"/>
        <item x="23"/>
        <item x="75"/>
        <item x="127"/>
        <item x="49"/>
        <item x="101"/>
        <item x="153"/>
        <item x="20"/>
        <item x="77"/>
        <item x="129"/>
        <item x="25"/>
        <item x="72"/>
        <item x="124"/>
        <item x="2"/>
        <item x="54"/>
        <item x="106"/>
        <item x="42"/>
        <item x="94"/>
        <item x="146"/>
        <item x="14"/>
        <item x="47"/>
        <item x="66"/>
        <item x="118"/>
        <item x="99"/>
        <item x="21"/>
        <item x="151"/>
        <item x="73"/>
        <item x="125"/>
        <item x="46"/>
        <item x="98"/>
        <item x="150"/>
        <item x="82"/>
        <item x="30"/>
        <item x="134"/>
        <item x="33"/>
        <item x="10"/>
        <item x="85"/>
        <item x="62"/>
        <item x="137"/>
        <item x="114"/>
        <item x="22"/>
        <item x="126"/>
        <item x="74"/>
        <item x="139"/>
        <item x="35"/>
        <item x="87"/>
        <item x="117"/>
        <item x="13"/>
        <item x="38"/>
        <item x="65"/>
        <item x="90"/>
        <item x="142"/>
        <item x="9"/>
        <item x="61"/>
        <item x="113"/>
        <item x="32"/>
        <item x="84"/>
        <item x="136"/>
        <item x="43"/>
        <item x="95"/>
        <item x="147"/>
        <item x="4"/>
        <item x="56"/>
        <item x="108"/>
        <item t="default"/>
      </items>
    </pivotField>
    <pivotField dataField="1" numFmtId="164" showAll="0"/>
    <pivotField showAll="0">
      <items count="148">
        <item x="45"/>
        <item x="146"/>
        <item x="58"/>
        <item x="141"/>
        <item x="136"/>
        <item x="124"/>
        <item x="98"/>
        <item x="48"/>
        <item x="16"/>
        <item x="104"/>
        <item x="97"/>
        <item x="106"/>
        <item x="57"/>
        <item x="131"/>
        <item x="44"/>
        <item x="84"/>
        <item x="56"/>
        <item x="34"/>
        <item x="105"/>
        <item x="73"/>
        <item x="140"/>
        <item x="7"/>
        <item x="117"/>
        <item x="39"/>
        <item x="28"/>
        <item x="29"/>
        <item x="77"/>
        <item x="50"/>
        <item x="80"/>
        <item x="79"/>
        <item x="65"/>
        <item x="26"/>
        <item x="95"/>
        <item x="70"/>
        <item x="27"/>
        <item x="125"/>
        <item x="145"/>
        <item x="62"/>
        <item x="23"/>
        <item x="78"/>
        <item x="144"/>
        <item x="41"/>
        <item x="15"/>
        <item x="8"/>
        <item x="38"/>
        <item x="134"/>
        <item x="101"/>
        <item x="12"/>
        <item x="37"/>
        <item x="19"/>
        <item x="81"/>
        <item x="2"/>
        <item x="66"/>
        <item x="76"/>
        <item x="1"/>
        <item x="92"/>
        <item x="113"/>
        <item x="49"/>
        <item x="110"/>
        <item x="21"/>
        <item x="86"/>
        <item x="109"/>
        <item x="30"/>
        <item x="51"/>
        <item x="69"/>
        <item x="119"/>
        <item x="53"/>
        <item x="96"/>
        <item x="11"/>
        <item x="31"/>
        <item x="87"/>
        <item x="126"/>
        <item x="127"/>
        <item x="128"/>
        <item x="25"/>
        <item x="52"/>
        <item x="114"/>
        <item x="111"/>
        <item x="6"/>
        <item x="67"/>
        <item x="5"/>
        <item x="133"/>
        <item x="99"/>
        <item x="71"/>
        <item x="118"/>
        <item x="61"/>
        <item x="35"/>
        <item x="121"/>
        <item x="32"/>
        <item x="47"/>
        <item x="100"/>
        <item x="88"/>
        <item x="123"/>
        <item x="129"/>
        <item x="75"/>
        <item x="13"/>
        <item x="3"/>
        <item x="14"/>
        <item x="143"/>
        <item x="64"/>
        <item x="85"/>
        <item x="36"/>
        <item x="112"/>
        <item x="20"/>
        <item x="137"/>
        <item x="40"/>
        <item x="82"/>
        <item x="94"/>
        <item x="135"/>
        <item x="54"/>
        <item x="17"/>
        <item x="116"/>
        <item x="55"/>
        <item x="120"/>
        <item x="22"/>
        <item x="102"/>
        <item x="142"/>
        <item x="46"/>
        <item x="63"/>
        <item x="89"/>
        <item x="33"/>
        <item x="68"/>
        <item x="103"/>
        <item x="4"/>
        <item x="72"/>
        <item x="132"/>
        <item x="115"/>
        <item x="130"/>
        <item x="93"/>
        <item x="122"/>
        <item x="83"/>
        <item x="18"/>
        <item x="24"/>
        <item x="43"/>
        <item x="91"/>
        <item x="42"/>
        <item x="74"/>
        <item x="90"/>
        <item x="139"/>
        <item x="138"/>
        <item x="59"/>
        <item x="10"/>
        <item x="108"/>
        <item x="9"/>
        <item x="107"/>
        <item x="6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</pivotFields>
  <rowFields count="2">
    <field x="0"/>
    <field x="1"/>
  </rowFields>
  <rowItems count="1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ate/Country Population" fld="2" baseField="0" baseItem="0"/>
    <dataField name="Population Residing in same residence since last year" fld="3" baseField="0" baseItem="0"/>
    <dataField name="Population residing in different residence but same state since last 1 year" fld="4" baseField="0" baseItem="0"/>
    <dataField name="Population residing in different state last  year ago" fld="57" baseField="0" baseItem="0"/>
  </dataFields>
  <formats count="5">
    <format dxfId="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24"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3" firstHeaderRow="1" firstDataRow="1" firstDataCol="1"/>
  <pivotFields count="58">
    <pivotField axis="axisRow" showAll="0">
      <items count="4">
        <item x="0"/>
        <item x="1"/>
        <item x="2"/>
        <item t="default"/>
      </items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</pivotFields>
  <rowFields count="2">
    <field x="0"/>
    <field x="1"/>
  </rowFields>
  <rowItems count="1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Items count="1">
    <i/>
  </colItems>
  <dataFields count="1">
    <dataField name="Sum of Total" fld="5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">
  <location ref="A5:E59" firstHeaderRow="1" firstDataRow="2" firstDataCol="1"/>
  <pivotFields count="58">
    <pivotField axis="axisCol" showAll="0">
      <items count="4">
        <item x="0"/>
        <item x="1"/>
        <item x="2"/>
        <item t="default"/>
      </items>
    </pivotField>
    <pivotField axis="axisRow" showAll="0" sortType="ascending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1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umFmtId="164" showAll="0">
      <items count="157">
        <item x="50"/>
        <item x="102"/>
        <item x="154"/>
        <item x="8"/>
        <item x="60"/>
        <item x="45"/>
        <item x="149"/>
        <item x="97"/>
        <item x="112"/>
        <item x="34"/>
        <item x="86"/>
        <item x="138"/>
        <item x="1"/>
        <item x="53"/>
        <item x="105"/>
        <item x="41"/>
        <item x="93"/>
        <item x="145"/>
        <item x="7"/>
        <item x="59"/>
        <item x="111"/>
        <item x="26"/>
        <item x="78"/>
        <item x="130"/>
        <item x="91"/>
        <item x="143"/>
        <item x="39"/>
        <item x="29"/>
        <item x="81"/>
        <item x="133"/>
        <item x="19"/>
        <item x="123"/>
        <item x="71"/>
        <item x="11"/>
        <item x="63"/>
        <item x="115"/>
        <item x="12"/>
        <item x="64"/>
        <item x="116"/>
        <item x="27"/>
        <item x="79"/>
        <item x="131"/>
        <item x="48"/>
        <item x="100"/>
        <item x="152"/>
        <item x="31"/>
        <item x="83"/>
        <item x="135"/>
        <item x="28"/>
        <item x="80"/>
        <item x="44"/>
        <item x="132"/>
        <item x="96"/>
        <item x="148"/>
        <item x="16"/>
        <item x="68"/>
        <item x="120"/>
        <item x="3"/>
        <item x="55"/>
        <item x="107"/>
        <item x="24"/>
        <item x="76"/>
        <item x="128"/>
        <item x="15"/>
        <item x="67"/>
        <item x="119"/>
        <item x="6"/>
        <item x="58"/>
        <item x="110"/>
        <item x="155"/>
        <item x="103"/>
        <item x="51"/>
        <item x="36"/>
        <item x="88"/>
        <item x="140"/>
        <item x="37"/>
        <item x="89"/>
        <item x="141"/>
        <item x="17"/>
        <item x="69"/>
        <item x="121"/>
        <item x="18"/>
        <item x="70"/>
        <item x="122"/>
        <item x="40"/>
        <item x="92"/>
        <item x="144"/>
        <item x="0"/>
        <item x="52"/>
        <item x="104"/>
        <item x="5"/>
        <item x="57"/>
        <item x="109"/>
        <item x="23"/>
        <item x="75"/>
        <item x="127"/>
        <item x="49"/>
        <item x="101"/>
        <item x="153"/>
        <item x="20"/>
        <item x="72"/>
        <item x="124"/>
        <item x="25"/>
        <item x="77"/>
        <item x="129"/>
        <item x="42"/>
        <item x="2"/>
        <item x="94"/>
        <item x="146"/>
        <item x="54"/>
        <item x="14"/>
        <item x="66"/>
        <item x="118"/>
        <item x="106"/>
        <item x="21"/>
        <item x="73"/>
        <item x="125"/>
        <item x="47"/>
        <item x="99"/>
        <item x="151"/>
        <item x="46"/>
        <item x="98"/>
        <item x="150"/>
        <item x="30"/>
        <item x="82"/>
        <item x="134"/>
        <item x="33"/>
        <item x="85"/>
        <item x="10"/>
        <item x="137"/>
        <item x="62"/>
        <item x="22"/>
        <item x="74"/>
        <item x="126"/>
        <item x="114"/>
        <item x="35"/>
        <item x="139"/>
        <item x="87"/>
        <item x="38"/>
        <item x="90"/>
        <item x="142"/>
        <item x="13"/>
        <item x="65"/>
        <item x="117"/>
        <item x="9"/>
        <item x="61"/>
        <item x="113"/>
        <item x="32"/>
        <item x="84"/>
        <item x="136"/>
        <item x="43"/>
        <item x="95"/>
        <item x="147"/>
        <item x="4"/>
        <item x="56"/>
        <item x="108"/>
        <item t="default"/>
      </items>
    </pivotField>
    <pivotField numFmtId="164" showAll="0">
      <items count="157">
        <item x="50"/>
        <item x="154"/>
        <item x="102"/>
        <item x="8"/>
        <item x="60"/>
        <item x="112"/>
        <item x="149"/>
        <item x="45"/>
        <item x="97"/>
        <item x="34"/>
        <item x="86"/>
        <item x="138"/>
        <item x="1"/>
        <item x="53"/>
        <item x="105"/>
        <item x="145"/>
        <item x="41"/>
        <item x="93"/>
        <item x="7"/>
        <item x="59"/>
        <item x="111"/>
        <item x="26"/>
        <item x="78"/>
        <item x="130"/>
        <item x="143"/>
        <item x="39"/>
        <item x="91"/>
        <item x="29"/>
        <item x="71"/>
        <item x="133"/>
        <item x="123"/>
        <item x="19"/>
        <item x="11"/>
        <item x="81"/>
        <item x="63"/>
        <item x="115"/>
        <item x="12"/>
        <item x="64"/>
        <item x="116"/>
        <item x="27"/>
        <item x="79"/>
        <item x="131"/>
        <item x="100"/>
        <item x="152"/>
        <item x="48"/>
        <item x="31"/>
        <item x="83"/>
        <item x="135"/>
        <item x="28"/>
        <item x="80"/>
        <item x="132"/>
        <item x="44"/>
        <item x="96"/>
        <item x="148"/>
        <item x="16"/>
        <item x="120"/>
        <item x="68"/>
        <item x="3"/>
        <item x="55"/>
        <item x="107"/>
        <item x="24"/>
        <item x="128"/>
        <item x="76"/>
        <item x="15"/>
        <item x="67"/>
        <item x="119"/>
        <item x="36"/>
        <item x="88"/>
        <item x="6"/>
        <item x="140"/>
        <item x="37"/>
        <item x="110"/>
        <item x="89"/>
        <item x="58"/>
        <item x="141"/>
        <item x="155"/>
        <item x="51"/>
        <item x="103"/>
        <item x="17"/>
        <item x="121"/>
        <item x="69"/>
        <item x="18"/>
        <item x="70"/>
        <item x="40"/>
        <item x="92"/>
        <item x="122"/>
        <item x="144"/>
        <item x="0"/>
        <item x="52"/>
        <item x="5"/>
        <item x="57"/>
        <item x="104"/>
        <item x="109"/>
        <item x="23"/>
        <item x="75"/>
        <item x="127"/>
        <item x="49"/>
        <item x="101"/>
        <item x="153"/>
        <item x="20"/>
        <item x="77"/>
        <item x="129"/>
        <item x="25"/>
        <item x="72"/>
        <item x="124"/>
        <item x="2"/>
        <item x="54"/>
        <item x="106"/>
        <item x="42"/>
        <item x="94"/>
        <item x="146"/>
        <item x="14"/>
        <item x="47"/>
        <item x="66"/>
        <item x="118"/>
        <item x="99"/>
        <item x="21"/>
        <item x="151"/>
        <item x="73"/>
        <item x="125"/>
        <item x="46"/>
        <item x="98"/>
        <item x="150"/>
        <item x="82"/>
        <item x="30"/>
        <item x="134"/>
        <item x="33"/>
        <item x="10"/>
        <item x="85"/>
        <item x="62"/>
        <item x="137"/>
        <item x="114"/>
        <item x="22"/>
        <item x="126"/>
        <item x="74"/>
        <item x="139"/>
        <item x="35"/>
        <item x="87"/>
        <item x="117"/>
        <item x="13"/>
        <item x="38"/>
        <item x="65"/>
        <item x="90"/>
        <item x="142"/>
        <item x="9"/>
        <item x="61"/>
        <item x="113"/>
        <item x="32"/>
        <item x="84"/>
        <item x="136"/>
        <item x="43"/>
        <item x="95"/>
        <item x="147"/>
        <item x="4"/>
        <item x="56"/>
        <item x="108"/>
        <item t="default"/>
      </items>
    </pivotField>
    <pivotField numFmtId="164" multipleItemSelectionAllowed="1" showAll="0">
      <items count="157">
        <item x="45"/>
        <item x="97"/>
        <item x="149"/>
        <item x="112"/>
        <item x="8"/>
        <item x="60"/>
        <item x="102"/>
        <item x="34"/>
        <item x="154"/>
        <item x="86"/>
        <item x="50"/>
        <item x="59"/>
        <item x="138"/>
        <item x="111"/>
        <item x="7"/>
        <item x="105"/>
        <item x="93"/>
        <item x="1"/>
        <item x="41"/>
        <item x="39"/>
        <item x="53"/>
        <item x="143"/>
        <item x="91"/>
        <item x="145"/>
        <item x="26"/>
        <item x="81"/>
        <item x="78"/>
        <item x="63"/>
        <item x="133"/>
        <item x="130"/>
        <item x="11"/>
        <item x="115"/>
        <item x="29"/>
        <item x="19"/>
        <item x="123"/>
        <item x="71"/>
        <item x="48"/>
        <item x="100"/>
        <item x="152"/>
        <item x="64"/>
        <item x="12"/>
        <item x="116"/>
        <item x="31"/>
        <item x="135"/>
        <item x="83"/>
        <item x="131"/>
        <item x="155"/>
        <item x="103"/>
        <item x="27"/>
        <item x="51"/>
        <item x="79"/>
        <item x="58"/>
        <item x="76"/>
        <item x="110"/>
        <item x="128"/>
        <item x="24"/>
        <item x="6"/>
        <item x="68"/>
        <item x="119"/>
        <item x="67"/>
        <item x="16"/>
        <item x="107"/>
        <item x="148"/>
        <item x="96"/>
        <item x="15"/>
        <item x="120"/>
        <item x="44"/>
        <item x="55"/>
        <item x="3"/>
        <item x="80"/>
        <item x="132"/>
        <item x="69"/>
        <item x="28"/>
        <item x="17"/>
        <item x="121"/>
        <item x="122"/>
        <item x="88"/>
        <item x="36"/>
        <item x="140"/>
        <item x="40"/>
        <item x="70"/>
        <item x="37"/>
        <item x="92"/>
        <item x="18"/>
        <item x="89"/>
        <item x="124"/>
        <item x="72"/>
        <item x="141"/>
        <item x="144"/>
        <item x="52"/>
        <item x="20"/>
        <item x="104"/>
        <item x="0"/>
        <item x="125"/>
        <item x="75"/>
        <item x="23"/>
        <item x="127"/>
        <item x="134"/>
        <item x="73"/>
        <item x="101"/>
        <item x="30"/>
        <item x="49"/>
        <item x="82"/>
        <item x="153"/>
        <item x="21"/>
        <item x="5"/>
        <item x="109"/>
        <item x="57"/>
        <item x="146"/>
        <item x="25"/>
        <item x="94"/>
        <item x="77"/>
        <item x="129"/>
        <item x="42"/>
        <item x="118"/>
        <item x="66"/>
        <item x="14"/>
        <item x="46"/>
        <item x="98"/>
        <item x="151"/>
        <item x="150"/>
        <item x="99"/>
        <item x="47"/>
        <item x="106"/>
        <item x="2"/>
        <item x="54"/>
        <item x="33"/>
        <item x="137"/>
        <item x="85"/>
        <item x="90"/>
        <item x="114"/>
        <item x="38"/>
        <item x="74"/>
        <item x="142"/>
        <item x="126"/>
        <item x="10"/>
        <item x="62"/>
        <item x="22"/>
        <item x="65"/>
        <item x="13"/>
        <item x="87"/>
        <item x="139"/>
        <item x="117"/>
        <item x="35"/>
        <item x="136"/>
        <item x="84"/>
        <item x="32"/>
        <item x="113"/>
        <item x="61"/>
        <item x="9"/>
        <item x="95"/>
        <item x="147"/>
        <item x="43"/>
        <item x="108"/>
        <item x="5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>
      <items count="157">
        <item x="155"/>
        <item x="97"/>
        <item x="45"/>
        <item x="103"/>
        <item x="149"/>
        <item x="41"/>
        <item x="145"/>
        <item x="91"/>
        <item x="93"/>
        <item x="123"/>
        <item x="19"/>
        <item x="50"/>
        <item x="34"/>
        <item x="102"/>
        <item x="154"/>
        <item x="7"/>
        <item x="51"/>
        <item x="39"/>
        <item x="86"/>
        <item x="105"/>
        <item x="143"/>
        <item x="71"/>
        <item x="78"/>
        <item x="111"/>
        <item x="59"/>
        <item x="26"/>
        <item x="53"/>
        <item x="1"/>
        <item x="81"/>
        <item x="130"/>
        <item x="138"/>
        <item x="29"/>
        <item x="48"/>
        <item x="131"/>
        <item x="152"/>
        <item x="60"/>
        <item x="133"/>
        <item x="100"/>
        <item x="8"/>
        <item x="27"/>
        <item x="79"/>
        <item x="11"/>
        <item x="112"/>
        <item x="135"/>
        <item x="115"/>
        <item x="12"/>
        <item x="63"/>
        <item x="116"/>
        <item x="64"/>
        <item x="83"/>
        <item x="76"/>
        <item x="55"/>
        <item x="67"/>
        <item x="15"/>
        <item x="24"/>
        <item x="128"/>
        <item x="58"/>
        <item x="31"/>
        <item x="119"/>
        <item x="107"/>
        <item x="44"/>
        <item x="3"/>
        <item x="6"/>
        <item x="110"/>
        <item x="68"/>
        <item x="96"/>
        <item x="148"/>
        <item x="120"/>
        <item x="23"/>
        <item x="122"/>
        <item x="49"/>
        <item x="16"/>
        <item x="18"/>
        <item x="70"/>
        <item x="153"/>
        <item x="75"/>
        <item x="127"/>
        <item x="28"/>
        <item x="104"/>
        <item x="36"/>
        <item x="0"/>
        <item x="140"/>
        <item x="88"/>
        <item x="101"/>
        <item x="69"/>
        <item x="80"/>
        <item x="121"/>
        <item x="37"/>
        <item x="22"/>
        <item x="52"/>
        <item x="17"/>
        <item x="141"/>
        <item x="132"/>
        <item x="89"/>
        <item x="14"/>
        <item x="66"/>
        <item x="30"/>
        <item x="134"/>
        <item x="118"/>
        <item x="126"/>
        <item x="74"/>
        <item x="21"/>
        <item x="73"/>
        <item x="82"/>
        <item x="25"/>
        <item x="125"/>
        <item x="77"/>
        <item x="40"/>
        <item x="72"/>
        <item x="124"/>
        <item x="144"/>
        <item x="42"/>
        <item x="92"/>
        <item x="129"/>
        <item x="20"/>
        <item x="94"/>
        <item x="35"/>
        <item x="146"/>
        <item x="5"/>
        <item x="47"/>
        <item x="87"/>
        <item x="139"/>
        <item x="57"/>
        <item x="13"/>
        <item x="109"/>
        <item x="99"/>
        <item x="117"/>
        <item x="151"/>
        <item x="65"/>
        <item x="2"/>
        <item x="142"/>
        <item x="54"/>
        <item x="106"/>
        <item x="90"/>
        <item x="38"/>
        <item x="10"/>
        <item x="150"/>
        <item x="98"/>
        <item x="46"/>
        <item x="33"/>
        <item x="85"/>
        <item x="62"/>
        <item x="137"/>
        <item x="32"/>
        <item x="136"/>
        <item x="114"/>
        <item x="84"/>
        <item x="4"/>
        <item x="56"/>
        <item x="43"/>
        <item x="9"/>
        <item x="108"/>
        <item x="147"/>
        <item x="95"/>
        <item x="61"/>
        <item x="113"/>
        <item t="default"/>
      </items>
    </pivotField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Total" fld="5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Z26"/>
  <sheetViews>
    <sheetView showGridLines="0" topLeftCell="E4" zoomScale="172" zoomScaleNormal="172" workbookViewId="0">
      <selection activeCell="P15" sqref="P15:Z17"/>
    </sheetView>
  </sheetViews>
  <sheetFormatPr defaultRowHeight="15" x14ac:dyDescent="0.25"/>
  <cols>
    <col min="15" max="15" width="4.42578125" customWidth="1"/>
    <col min="16" max="16" width="27.42578125" customWidth="1"/>
    <col min="17" max="26" width="7.85546875" customWidth="1"/>
  </cols>
  <sheetData>
    <row r="1" spans="1:26" ht="45.7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3" spans="1:26" x14ac:dyDescent="0.25">
      <c r="O3" s="4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spans="1:26" s="2" customFormat="1" x14ac:dyDescent="0.25">
      <c r="O4" s="4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 spans="1:26" x14ac:dyDescent="0.25">
      <c r="O5" s="3"/>
    </row>
    <row r="6" spans="1:26" x14ac:dyDescent="0.25">
      <c r="O6" s="4">
        <v>1</v>
      </c>
      <c r="P6" s="2" t="s">
        <v>57</v>
      </c>
    </row>
    <row r="7" spans="1:26" ht="15" customHeight="1" x14ac:dyDescent="0.25">
      <c r="O7" s="3"/>
      <c r="P7" s="75" t="s">
        <v>58</v>
      </c>
      <c r="Q7" s="75"/>
      <c r="R7" s="75"/>
      <c r="S7" s="75"/>
      <c r="T7" s="75"/>
      <c r="U7" s="75"/>
      <c r="V7" s="75"/>
      <c r="W7" s="75"/>
      <c r="X7" s="75"/>
      <c r="Y7" s="75"/>
      <c r="Z7" s="75"/>
    </row>
    <row r="8" spans="1:26" x14ac:dyDescent="0.25">
      <c r="O8" s="3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 spans="1:26" ht="15" customHeight="1" x14ac:dyDescent="0.25">
      <c r="O9" s="3"/>
      <c r="P9" s="75" t="s">
        <v>61</v>
      </c>
      <c r="Q9" s="75"/>
      <c r="R9" s="75"/>
      <c r="S9" s="75"/>
      <c r="T9" s="75"/>
      <c r="U9" s="75"/>
      <c r="V9" s="75"/>
      <c r="W9" s="75"/>
      <c r="X9" s="75"/>
      <c r="Y9" s="75"/>
      <c r="Z9" s="75"/>
    </row>
    <row r="10" spans="1:26" x14ac:dyDescent="0.25">
      <c r="O10" s="3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 spans="1:26" x14ac:dyDescent="0.25">
      <c r="O11" s="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O12" s="4">
        <v>2</v>
      </c>
      <c r="P12" s="2" t="s">
        <v>59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O13" s="3"/>
      <c r="P13" s="2" t="s">
        <v>60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O14" s="3"/>
      <c r="P14" s="2" t="s">
        <v>62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O15" s="3"/>
      <c r="P15" s="75" t="s">
        <v>63</v>
      </c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 spans="1:26" x14ac:dyDescent="0.25">
      <c r="O16" s="3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 spans="15:26" x14ac:dyDescent="0.25">
      <c r="O17" s="3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 spans="15:26" x14ac:dyDescent="0.25">
      <c r="O18" s="3"/>
    </row>
    <row r="19" spans="15:26" x14ac:dyDescent="0.25">
      <c r="O19" s="3"/>
    </row>
    <row r="20" spans="15:26" x14ac:dyDescent="0.25">
      <c r="O20" s="3"/>
    </row>
    <row r="21" spans="15:26" x14ac:dyDescent="0.25">
      <c r="O21" s="3"/>
    </row>
    <row r="22" spans="15:26" x14ac:dyDescent="0.25">
      <c r="O22" s="3"/>
    </row>
    <row r="23" spans="15:26" x14ac:dyDescent="0.25">
      <c r="O23" s="3"/>
    </row>
    <row r="24" spans="15:26" x14ac:dyDescent="0.25">
      <c r="O24" s="3"/>
    </row>
    <row r="25" spans="15:26" x14ac:dyDescent="0.25">
      <c r="O25" s="3"/>
    </row>
    <row r="26" spans="15:26" x14ac:dyDescent="0.25">
      <c r="O26" s="3"/>
    </row>
  </sheetData>
  <mergeCells count="5">
    <mergeCell ref="A1:Z1"/>
    <mergeCell ref="P7:Z8"/>
    <mergeCell ref="P9:Z10"/>
    <mergeCell ref="P15:Z17"/>
    <mergeCell ref="P3:Z4"/>
  </mergeCells>
  <pageMargins left="0.7" right="0.7" top="0.75" bottom="0.75" header="0.3" footer="0.3"/>
  <pageSetup paperSize="9" orientation="portrait" r:id="rId1"/>
  <ignoredErrors>
    <ignoredError sqref="O5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BA1E2"/>
  </sheetPr>
  <dimension ref="A6:K18"/>
  <sheetViews>
    <sheetView topLeftCell="A3" workbookViewId="0">
      <selection activeCell="H16" sqref="H16"/>
    </sheetView>
  </sheetViews>
  <sheetFormatPr defaultRowHeight="15" x14ac:dyDescent="0.25"/>
  <cols>
    <col min="7" max="7" width="28.5703125" customWidth="1"/>
    <col min="9" max="9" width="11.7109375" customWidth="1"/>
    <col min="13" max="13" width="23.42578125" customWidth="1"/>
    <col min="14" max="14" width="16.7109375" customWidth="1"/>
    <col min="15" max="15" width="14.42578125" customWidth="1"/>
  </cols>
  <sheetData>
    <row r="6" spans="1:11" x14ac:dyDescent="0.25">
      <c r="G6" s="14" t="s">
        <v>88</v>
      </c>
      <c r="H6" s="14">
        <v>1</v>
      </c>
      <c r="I6" s="14" t="s">
        <v>89</v>
      </c>
      <c r="J6" s="14">
        <v>3</v>
      </c>
    </row>
    <row r="9" spans="1:11" x14ac:dyDescent="0.25">
      <c r="A9" s="46" t="s">
        <v>92</v>
      </c>
      <c r="B9" s="46" t="s">
        <v>93</v>
      </c>
      <c r="C9" s="46" t="s">
        <v>90</v>
      </c>
      <c r="D9" s="46" t="s">
        <v>67</v>
      </c>
      <c r="E9" s="46" t="s">
        <v>104</v>
      </c>
    </row>
    <row r="10" spans="1:11" x14ac:dyDescent="0.25">
      <c r="A10">
        <v>11</v>
      </c>
      <c r="B10" t="s">
        <v>94</v>
      </c>
      <c r="C10">
        <v>1</v>
      </c>
      <c r="D10">
        <v>1</v>
      </c>
      <c r="E10">
        <v>3</v>
      </c>
      <c r="G10" s="44" t="s">
        <v>90</v>
      </c>
      <c r="H10" s="45" t="s">
        <v>91</v>
      </c>
      <c r="J10" s="45" t="s">
        <v>67</v>
      </c>
      <c r="K10" s="45" t="s">
        <v>91</v>
      </c>
    </row>
    <row r="11" spans="1:11" ht="29.25" customHeight="1" x14ac:dyDescent="0.25">
      <c r="A11">
        <v>12</v>
      </c>
      <c r="B11" t="s">
        <v>95</v>
      </c>
      <c r="C11">
        <v>1</v>
      </c>
      <c r="D11">
        <v>2</v>
      </c>
      <c r="E11">
        <v>4</v>
      </c>
      <c r="G11" s="16" t="s">
        <v>1</v>
      </c>
      <c r="H11" s="14">
        <v>1</v>
      </c>
      <c r="J11" s="14">
        <v>2010</v>
      </c>
      <c r="K11" s="14">
        <v>1</v>
      </c>
    </row>
    <row r="12" spans="1:11" ht="33.75" customHeight="1" x14ac:dyDescent="0.25">
      <c r="A12">
        <v>13</v>
      </c>
      <c r="B12" t="s">
        <v>96</v>
      </c>
      <c r="C12">
        <v>1</v>
      </c>
      <c r="D12">
        <v>3</v>
      </c>
      <c r="E12">
        <v>5</v>
      </c>
      <c r="G12" s="16" t="s">
        <v>2</v>
      </c>
      <c r="H12" s="14">
        <v>2</v>
      </c>
      <c r="J12" s="14">
        <v>2011</v>
      </c>
      <c r="K12" s="14">
        <v>2</v>
      </c>
    </row>
    <row r="13" spans="1:11" ht="26.25" customHeight="1" x14ac:dyDescent="0.25">
      <c r="A13">
        <v>21</v>
      </c>
      <c r="B13" t="s">
        <v>97</v>
      </c>
      <c r="C13">
        <v>2</v>
      </c>
      <c r="D13">
        <v>1</v>
      </c>
      <c r="E13">
        <v>7</v>
      </c>
      <c r="G13" s="42" t="s">
        <v>84</v>
      </c>
      <c r="H13" s="43">
        <v>3</v>
      </c>
      <c r="I13" s="41"/>
      <c r="J13" s="14">
        <v>2012</v>
      </c>
      <c r="K13" s="14">
        <v>3</v>
      </c>
    </row>
    <row r="14" spans="1:11" ht="21" customHeight="1" x14ac:dyDescent="0.25">
      <c r="A14">
        <v>22</v>
      </c>
      <c r="B14" t="s">
        <v>98</v>
      </c>
      <c r="C14">
        <v>2</v>
      </c>
      <c r="D14">
        <v>2</v>
      </c>
      <c r="E14">
        <v>8</v>
      </c>
    </row>
    <row r="15" spans="1:11" x14ac:dyDescent="0.25">
      <c r="A15">
        <v>23</v>
      </c>
      <c r="B15" t="s">
        <v>99</v>
      </c>
      <c r="C15">
        <v>2</v>
      </c>
      <c r="D15">
        <v>3</v>
      </c>
      <c r="E15">
        <v>9</v>
      </c>
    </row>
    <row r="16" spans="1:11" ht="30" x14ac:dyDescent="0.25">
      <c r="A16">
        <v>31</v>
      </c>
      <c r="B16" t="s">
        <v>100</v>
      </c>
      <c r="C16">
        <v>3</v>
      </c>
      <c r="D16">
        <v>1</v>
      </c>
      <c r="E16">
        <v>11</v>
      </c>
      <c r="G16" s="47" t="s">
        <v>103</v>
      </c>
      <c r="H16" s="45" t="str">
        <f>VLOOKUP(CONCATENATE(H6,J6)+0,'NEW1'!$A$9:$D$18,2,0)</f>
        <v>F</v>
      </c>
    </row>
    <row r="17" spans="1:5" x14ac:dyDescent="0.25">
      <c r="A17">
        <v>32</v>
      </c>
      <c r="B17" t="s">
        <v>101</v>
      </c>
      <c r="C17">
        <v>3</v>
      </c>
      <c r="D17">
        <v>2</v>
      </c>
      <c r="E17">
        <v>12</v>
      </c>
    </row>
    <row r="18" spans="1:5" x14ac:dyDescent="0.25">
      <c r="A18">
        <v>33</v>
      </c>
      <c r="B18" t="s">
        <v>102</v>
      </c>
      <c r="C18">
        <v>3</v>
      </c>
      <c r="D18">
        <v>3</v>
      </c>
      <c r="E18">
        <v>13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5"/>
  <sheetViews>
    <sheetView topLeftCell="A5" workbookViewId="0">
      <selection activeCell="E15" sqref="E15"/>
    </sheetView>
  </sheetViews>
  <sheetFormatPr defaultRowHeight="15" x14ac:dyDescent="0.25"/>
  <cols>
    <col min="2" max="2" width="19.85546875" style="11" customWidth="1"/>
    <col min="3" max="3" width="13" customWidth="1"/>
    <col min="7" max="7" width="10.7109375" bestFit="1" customWidth="1"/>
  </cols>
  <sheetData>
    <row r="3" spans="2:16" ht="132" customHeight="1" x14ac:dyDescent="0.25">
      <c r="B3" s="72" t="s">
        <v>74</v>
      </c>
      <c r="C3" s="14" t="b">
        <v>1</v>
      </c>
      <c r="H3" s="15" t="s">
        <v>74</v>
      </c>
      <c r="I3" s="15" t="s">
        <v>73</v>
      </c>
      <c r="J3" s="15" t="s">
        <v>82</v>
      </c>
      <c r="K3" s="15" t="s">
        <v>107</v>
      </c>
      <c r="O3" s="14" t="s">
        <v>72</v>
      </c>
      <c r="P3" s="14"/>
    </row>
    <row r="4" spans="2:16" ht="67.5" customHeight="1" x14ac:dyDescent="0.25">
      <c r="B4" s="73" t="s">
        <v>73</v>
      </c>
      <c r="C4" s="14" t="b">
        <v>1</v>
      </c>
      <c r="G4" s="14">
        <v>2010</v>
      </c>
      <c r="H4" s="20">
        <f>INDEX('Pivot Table for dashboard 2'!C5:C56,'Processing 4'!$O$4)</f>
        <v>5583650</v>
      </c>
      <c r="I4" s="20">
        <f>INDEX('Pivot Table for dashboard 2'!D5:D56,'Processing 4'!$O$4)</f>
        <v>706624</v>
      </c>
      <c r="J4" s="20">
        <f>INDEX('Pivot Table for dashboard 2'!E5:E56,'Processing 4'!$O$4)</f>
        <v>143247</v>
      </c>
      <c r="K4" s="20">
        <f>INDEX('Pivot Table for dashboard 2'!B5:B56,'Processing 4'!$O$4)</f>
        <v>6489250</v>
      </c>
      <c r="O4" s="14">
        <v>22</v>
      </c>
      <c r="P4" s="14" t="str">
        <f>INDEX('Pivot Table for dashboard 2'!A5:A56,'Processing 4'!O4)</f>
        <v>Massachusetts</v>
      </c>
    </row>
    <row r="5" spans="2:16" ht="43.5" customHeight="1" x14ac:dyDescent="0.25">
      <c r="B5" s="15" t="s">
        <v>81</v>
      </c>
      <c r="C5" s="14" t="b">
        <v>1</v>
      </c>
      <c r="G5" s="14">
        <v>2011</v>
      </c>
      <c r="H5" s="20">
        <f>INDEX('Pivot Table for dashboard 2'!C58:C109,'Processing 4'!$O$4)</f>
        <v>5658768</v>
      </c>
      <c r="I5" s="20">
        <f>INDEX('Pivot Table for dashboard 2'!D58:D109,'Processing 4'!$O$4)</f>
        <v>656441</v>
      </c>
      <c r="J5" s="20">
        <f>INDEX('Pivot Table for dashboard 2'!E58:E109,'Processing 4'!$O$4)</f>
        <v>144243</v>
      </c>
      <c r="K5" s="20">
        <f>INDEX('Pivot Table for dashboard 2'!B58:B109,'Processing 4'!$O$4)</f>
        <v>6515057</v>
      </c>
    </row>
    <row r="6" spans="2:16" ht="30" x14ac:dyDescent="0.25">
      <c r="B6" s="15" t="s">
        <v>107</v>
      </c>
      <c r="C6" s="56" t="b">
        <v>1</v>
      </c>
      <c r="G6" s="14">
        <v>2012</v>
      </c>
      <c r="H6" s="20">
        <f>INDEX('Pivot Table for dashboard 2'!C111:C162,'Processing 4'!$O$4)</f>
        <v>5752166</v>
      </c>
      <c r="I6" s="20">
        <f>INDEX('Pivot Table for dashboard 2'!D111:D162,'Processing 4'!$O$4)</f>
        <v>626380</v>
      </c>
      <c r="J6" s="20">
        <f>INDEX('Pivot Table for dashboard 2'!E111:E162,'Processing 4'!$O$4)</f>
        <v>146633</v>
      </c>
      <c r="K6" s="20">
        <f>INDEX('Pivot Table for dashboard 2'!B111:B162,'Processing 4'!$O$4)</f>
        <v>6580641</v>
      </c>
    </row>
    <row r="10" spans="2:16" x14ac:dyDescent="0.25">
      <c r="C10" s="16">
        <v>2010</v>
      </c>
      <c r="D10" s="16">
        <v>2011</v>
      </c>
      <c r="E10" s="16">
        <v>2012</v>
      </c>
      <c r="J10" s="11"/>
      <c r="K10" s="16"/>
      <c r="L10" s="16"/>
      <c r="M10" s="16"/>
    </row>
    <row r="11" spans="2:16" ht="45" x14ac:dyDescent="0.25">
      <c r="B11" s="15" t="s">
        <v>74</v>
      </c>
      <c r="C11" s="20">
        <f>IF($C$3,$H4,NA())</f>
        <v>5583650</v>
      </c>
      <c r="D11" s="20">
        <f>IF($C$3,H5,NA())</f>
        <v>5658768</v>
      </c>
      <c r="E11" s="20">
        <f>IF($C$3,H6,NA())</f>
        <v>5752166</v>
      </c>
      <c r="J11" s="15"/>
      <c r="K11" s="20"/>
      <c r="L11" s="20"/>
      <c r="M11" s="20"/>
    </row>
    <row r="12" spans="2:16" ht="75" x14ac:dyDescent="0.25">
      <c r="B12" s="15" t="s">
        <v>73</v>
      </c>
      <c r="C12" s="20">
        <f>IF($C$4,I4,NA())</f>
        <v>706624</v>
      </c>
      <c r="D12" s="20">
        <f>IF($C$4,I5,NA())</f>
        <v>656441</v>
      </c>
      <c r="E12" s="20">
        <f>IF($C$4,I6,NA())</f>
        <v>626380</v>
      </c>
      <c r="J12" s="15"/>
      <c r="K12" s="20"/>
      <c r="L12" s="20"/>
      <c r="M12" s="20"/>
    </row>
    <row r="13" spans="2:16" ht="45" x14ac:dyDescent="0.25">
      <c r="B13" s="15" t="s">
        <v>82</v>
      </c>
      <c r="C13" s="20">
        <f>IF($C$5,J4,NA())</f>
        <v>143247</v>
      </c>
      <c r="D13" s="20">
        <f>IF($C$5,J5,NA())</f>
        <v>144243</v>
      </c>
      <c r="E13" s="20">
        <f>IF($C$5,J6,NA())</f>
        <v>146633</v>
      </c>
      <c r="J13" s="15"/>
      <c r="K13" s="20"/>
      <c r="L13" s="20"/>
      <c r="M13" s="20"/>
    </row>
    <row r="14" spans="2:16" ht="30" x14ac:dyDescent="0.25">
      <c r="B14" s="15" t="s">
        <v>107</v>
      </c>
      <c r="C14" s="20">
        <f>IF($C$6,K4,NA())</f>
        <v>6489250</v>
      </c>
      <c r="D14" s="20">
        <f>IF($C$6,K5,NA())</f>
        <v>6515057</v>
      </c>
      <c r="E14" s="20">
        <f>IF($C$6,K6,NA())</f>
        <v>6580641</v>
      </c>
      <c r="J14" s="15"/>
      <c r="K14" s="20"/>
      <c r="L14" s="20"/>
      <c r="M14" s="20"/>
    </row>
    <row r="15" spans="2:16" x14ac:dyDescent="0.25">
      <c r="G15" s="5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L27"/>
  <sheetViews>
    <sheetView showGridLines="0" tabSelected="1" topLeftCell="B1" zoomScale="59" zoomScaleNormal="59" workbookViewId="0">
      <selection activeCell="L24" sqref="L24"/>
    </sheetView>
  </sheetViews>
  <sheetFormatPr defaultRowHeight="15" x14ac:dyDescent="0.25"/>
  <cols>
    <col min="1" max="1" width="0" hidden="1" customWidth="1"/>
    <col min="2" max="2" width="9.140625" style="2"/>
    <col min="3" max="3" width="14.5703125" style="11" customWidth="1"/>
    <col min="4" max="4" width="14.28515625" bestFit="1" customWidth="1"/>
    <col min="7" max="7" width="15.28515625" bestFit="1" customWidth="1"/>
    <col min="10" max="10" width="20" customWidth="1"/>
  </cols>
  <sheetData>
    <row r="1" spans="1:12" x14ac:dyDescent="0.25">
      <c r="B1" s="78" t="s">
        <v>108</v>
      </c>
      <c r="C1" s="78"/>
      <c r="D1" s="78"/>
      <c r="E1" s="78"/>
      <c r="F1" s="78"/>
      <c r="G1" s="78"/>
      <c r="H1" s="78"/>
      <c r="I1" s="78"/>
      <c r="J1" s="78"/>
      <c r="K1" s="78"/>
    </row>
    <row r="2" spans="1:12" x14ac:dyDescent="0.25">
      <c r="B2" s="78"/>
      <c r="C2" s="78"/>
      <c r="D2" s="78"/>
      <c r="E2" s="78"/>
      <c r="F2" s="78"/>
      <c r="G2" s="78"/>
      <c r="H2" s="78"/>
      <c r="I2" s="78"/>
      <c r="J2" s="78"/>
      <c r="K2" s="78"/>
    </row>
    <row r="4" spans="1:12" x14ac:dyDescent="0.25">
      <c r="C4" s="50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5">
      <c r="C5" s="50"/>
      <c r="D5" s="37"/>
      <c r="E5" s="37"/>
      <c r="F5" s="37"/>
      <c r="G5" s="37"/>
      <c r="H5" s="37"/>
      <c r="I5" s="37"/>
      <c r="J5" s="37"/>
      <c r="K5" s="37"/>
      <c r="L5" s="37"/>
    </row>
    <row r="7" spans="1:12" hidden="1" x14ac:dyDescent="0.25">
      <c r="D7">
        <f>VLOOKUP(CONCATENATE(1,'NEW1'!J6)+0,'NEW1'!A9:E18,5,0)</f>
        <v>5</v>
      </c>
      <c r="G7" s="2">
        <f>VLOOKUP(CONCATENATE(2,'NEW1'!J6)+0,'NEW1'!A9:E18,5,0)</f>
        <v>9</v>
      </c>
      <c r="J7" s="2">
        <f>VLOOKUP(CONCATENATE(3,'NEW1'!J6)+0,'NEW1'!A9:E18,5,0)</f>
        <v>13</v>
      </c>
    </row>
    <row r="8" spans="1:12" s="2" customFormat="1" x14ac:dyDescent="0.25">
      <c r="C8" s="52" t="s">
        <v>85</v>
      </c>
    </row>
    <row r="9" spans="1:12" s="2" customFormat="1" x14ac:dyDescent="0.25">
      <c r="C9" s="52"/>
    </row>
    <row r="10" spans="1:12" x14ac:dyDescent="0.25">
      <c r="A10">
        <v>1</v>
      </c>
      <c r="C10" s="11" t="str">
        <f ca="1">VLOOKUP($A10,NEW!$B$3:$N$54,2,0)</f>
        <v>California</v>
      </c>
      <c r="D10" s="49">
        <f ca="1">VLOOKUP($A10,NEW!$B$3:$N$54,5,0)</f>
        <v>31777868</v>
      </c>
      <c r="G10" s="49">
        <f ca="1">VLOOKUP($A10,NEW!$B$3:$N$54,$G$7,0)</f>
        <v>5046618</v>
      </c>
      <c r="J10" s="49">
        <f ca="1">VLOOKUP($A10,NEW!$B$3:$N$54,$J$7,0)</f>
        <v>495964</v>
      </c>
    </row>
    <row r="11" spans="1:12" x14ac:dyDescent="0.25">
      <c r="A11">
        <v>2</v>
      </c>
      <c r="C11" s="11" t="str">
        <f ca="1">VLOOKUP($A11,NEW!$B$3:$N$54,2,0)</f>
        <v>Texas</v>
      </c>
      <c r="D11" s="49">
        <f ca="1">VLOOKUP($A11,NEW!$B$3:$N$54,5,0)</f>
        <v>21354247</v>
      </c>
      <c r="E11" s="2"/>
      <c r="F11" s="2"/>
      <c r="G11" s="49">
        <f ca="1">VLOOKUP($A11,NEW!$B$3:$N$54,$G$7,0)</f>
        <v>3656070</v>
      </c>
      <c r="J11" s="49">
        <f ca="1">VLOOKUP($A11,NEW!$B$3:$N$54,$J$7,0)</f>
        <v>512187</v>
      </c>
    </row>
    <row r="12" spans="1:12" ht="30" x14ac:dyDescent="0.25">
      <c r="A12">
        <v>3</v>
      </c>
      <c r="C12" s="11" t="str">
        <f ca="1">VLOOKUP($A12,NEW!$B$3:$N$54,2,0)</f>
        <v>New York</v>
      </c>
      <c r="D12" s="49">
        <f ca="1">VLOOKUP($A12,NEW!$B$3:$N$54,5,0)</f>
        <v>17202134</v>
      </c>
      <c r="E12" s="2"/>
      <c r="F12" s="2"/>
      <c r="G12" s="49">
        <f ca="1">VLOOKUP($A12,NEW!$B$3:$N$54,$G$7,0)</f>
        <v>1723117</v>
      </c>
      <c r="J12" s="49">
        <f ca="1">VLOOKUP($A12,NEW!$B$3:$N$54,$J$7,0)</f>
        <v>277374</v>
      </c>
    </row>
    <row r="13" spans="1:12" x14ac:dyDescent="0.25">
      <c r="A13">
        <v>4</v>
      </c>
      <c r="C13" s="11" t="str">
        <f ca="1">VLOOKUP($A13,NEW!$B$3:$N$54,2,0)</f>
        <v>Florida</v>
      </c>
      <c r="D13" s="49">
        <f ca="1">VLOOKUP($A13,NEW!$B$3:$N$54,5,0)</f>
        <v>16032617</v>
      </c>
      <c r="E13" s="2"/>
      <c r="F13" s="2"/>
      <c r="G13" s="49">
        <f ca="1">VLOOKUP($A13,NEW!$B$3:$N$54,$G$7,0)</f>
        <v>2380288</v>
      </c>
      <c r="J13" s="49">
        <f ca="1">VLOOKUP($A13,NEW!$B$3:$N$54,$J$7,0)</f>
        <v>558786</v>
      </c>
    </row>
    <row r="14" spans="1:12" ht="30" x14ac:dyDescent="0.25">
      <c r="A14">
        <v>5</v>
      </c>
      <c r="C14" s="11" t="str">
        <f ca="1">VLOOKUP($A14,NEW!$B$3:$N$54,2,0)</f>
        <v>Pennsylvania</v>
      </c>
      <c r="D14" s="49">
        <f ca="1">VLOOKUP($A14,NEW!$B$3:$N$54,5,0)</f>
        <v>11107110</v>
      </c>
      <c r="E14" s="2"/>
      <c r="F14" s="2"/>
      <c r="G14" s="49">
        <f ca="1">VLOOKUP($A14,NEW!$B$3:$N$54,$G$7,0)</f>
        <v>1252378</v>
      </c>
      <c r="J14" s="49">
        <f ca="1">VLOOKUP($A14,NEW!$B$3:$N$54,$J$7,0)</f>
        <v>223347</v>
      </c>
    </row>
    <row r="15" spans="1:12" ht="30" x14ac:dyDescent="0.25">
      <c r="A15">
        <v>6</v>
      </c>
      <c r="C15" s="11" t="str">
        <f ca="1">VLOOKUP($A15,NEW!$B$3:$N$54,2,0)</f>
        <v>Illinois</v>
      </c>
      <c r="D15" s="49">
        <f ca="1">VLOOKUP($A15,NEW!$B$3:$N$54,5,0)</f>
        <v>11009321</v>
      </c>
      <c r="E15" s="2"/>
      <c r="F15" s="2"/>
      <c r="G15" s="49">
        <f ca="1">VLOOKUP($A15,NEW!$B$3:$N$54,$G$7,0)</f>
        <v>1441191</v>
      </c>
      <c r="J15" s="49">
        <f ca="1">VLOOKUP($A15,NEW!$B$3:$N$54,$J$7,0)</f>
        <v>210804</v>
      </c>
    </row>
    <row r="16" spans="1:12" x14ac:dyDescent="0.25">
      <c r="A16">
        <v>7</v>
      </c>
      <c r="C16" s="11" t="str">
        <f ca="1">VLOOKUP($A16,NEW!$B$3:$N$54,2,0)</f>
        <v>Ohio</v>
      </c>
      <c r="D16" s="49">
        <f ca="1">VLOOKUP($A16,NEW!$B$3:$N$54,5,0)</f>
        <v>9735390</v>
      </c>
      <c r="E16" s="2"/>
      <c r="F16" s="2"/>
      <c r="G16" s="49">
        <f ca="1">VLOOKUP($A16,NEW!$B$3:$N$54,$G$7,0)</f>
        <v>1440815</v>
      </c>
      <c r="J16" s="49">
        <f ca="1">VLOOKUP($A16,NEW!$B$3:$N$54,$J$7,0)</f>
        <v>197794</v>
      </c>
    </row>
    <row r="17" spans="1:10" x14ac:dyDescent="0.25">
      <c r="D17" s="2"/>
      <c r="E17" s="2"/>
      <c r="F17" s="2"/>
    </row>
    <row r="19" spans="1:10" x14ac:dyDescent="0.25">
      <c r="C19" s="52" t="s">
        <v>105</v>
      </c>
    </row>
    <row r="20" spans="1:10" ht="30" x14ac:dyDescent="0.25">
      <c r="A20">
        <v>52</v>
      </c>
      <c r="C20" s="11" t="str">
        <f ca="1">VLOOKUP($A20,NEW!$B$3:$N$54,2,0)</f>
        <v>Wyoming</v>
      </c>
      <c r="D20" s="49">
        <f ca="1">VLOOKUP($A20,NEW!$B$3:$N$54,5,0)</f>
        <v>459226</v>
      </c>
      <c r="G20" s="49">
        <f ca="1">VLOOKUP($A20,NEW!$B$3:$N$54,$G$7,0)</f>
        <v>77324</v>
      </c>
      <c r="J20" s="49">
        <f ca="1">VLOOKUP($A20,NEW!$B$3:$N$54,$J$7,0)</f>
        <v>31165</v>
      </c>
    </row>
    <row r="21" spans="1:10" x14ac:dyDescent="0.25">
      <c r="A21">
        <v>51</v>
      </c>
      <c r="C21" s="11" t="str">
        <f ca="1">VLOOKUP($A21,NEW!$B$3:$N$54,2,0)</f>
        <v xml:space="preserve">District of Columbia </v>
      </c>
      <c r="D21" s="49">
        <f ca="1">VLOOKUP($A21,NEW!$B$3:$N$54,5,0)</f>
        <v>500267</v>
      </c>
      <c r="G21" s="49">
        <f ca="1">VLOOKUP($A21,NEW!$B$3:$N$54,$G$7,0)</f>
        <v>61992</v>
      </c>
      <c r="J21" s="49">
        <f ca="1">VLOOKUP($A21,NEW!$B$3:$N$54,$J$7,0)</f>
        <v>53830</v>
      </c>
    </row>
    <row r="22" spans="1:10" ht="30" x14ac:dyDescent="0.25">
      <c r="A22">
        <v>50</v>
      </c>
      <c r="C22" s="11" t="str">
        <f ca="1">VLOOKUP($A22,NEW!$B$3:$N$54,2,0)</f>
        <v>Vermont</v>
      </c>
      <c r="D22" s="49">
        <f ca="1">VLOOKUP($A22,NEW!$B$3:$N$54,5,0)</f>
        <v>532237</v>
      </c>
      <c r="G22" s="49">
        <f ca="1">VLOOKUP($A22,NEW!$B$3:$N$54,$G$7,0)</f>
        <v>61242</v>
      </c>
      <c r="J22" s="49">
        <f ca="1">VLOOKUP($A22,NEW!$B$3:$N$54,$J$7,0)</f>
        <v>24431</v>
      </c>
    </row>
    <row r="23" spans="1:10" x14ac:dyDescent="0.25">
      <c r="A23">
        <v>49</v>
      </c>
      <c r="C23" s="11" t="str">
        <f ca="1">VLOOKUP($A23,NEW!$B$3:$N$54,2,0)</f>
        <v>North Dakota</v>
      </c>
      <c r="D23" s="49">
        <f ca="1">VLOOKUP($A23,NEW!$B$3:$N$54,5,0)</f>
        <v>563978</v>
      </c>
      <c r="G23" s="49">
        <f ca="1">VLOOKUP($A23,NEW!$B$3:$N$54,$G$7,0)</f>
        <v>84294</v>
      </c>
      <c r="J23" s="49">
        <f ca="1">VLOOKUP($A23,NEW!$B$3:$N$54,$J$7,0)</f>
        <v>38213</v>
      </c>
    </row>
    <row r="24" spans="1:10" ht="30" x14ac:dyDescent="0.25">
      <c r="A24">
        <v>48</v>
      </c>
      <c r="C24" s="11" t="str">
        <f ca="1">VLOOKUP($A24,NEW!$B$3:$N$54,2,0)</f>
        <v>Alaska</v>
      </c>
      <c r="D24" s="49">
        <f ca="1">VLOOKUP($A24,NEW!$B$3:$N$54,5,0)</f>
        <v>592551</v>
      </c>
      <c r="G24" s="49">
        <f ca="1">VLOOKUP($A24,NEW!$B$3:$N$54,$G$7,0)</f>
        <v>90613</v>
      </c>
      <c r="J24" s="49">
        <f ca="1">VLOOKUP($A24,NEW!$B$3:$N$54,$J$7,0)</f>
        <v>33440</v>
      </c>
    </row>
    <row r="25" spans="1:10" x14ac:dyDescent="0.25">
      <c r="A25">
        <v>47</v>
      </c>
      <c r="C25" s="11" t="str">
        <f ca="1">VLOOKUP($A25,NEW!$B$3:$N$54,2,0)</f>
        <v>South Dakota</v>
      </c>
      <c r="D25" s="49">
        <f ca="1">VLOOKUP($A25,NEW!$B$3:$N$54,5,0)</f>
        <v>676014</v>
      </c>
      <c r="G25" s="49">
        <f ca="1">VLOOKUP($A25,NEW!$B$3:$N$54,$G$7,0)</f>
        <v>115606</v>
      </c>
      <c r="J25" s="49">
        <f ca="1">VLOOKUP($A25,NEW!$B$3:$N$54,$J$7,0)</f>
        <v>26185</v>
      </c>
    </row>
    <row r="26" spans="1:10" ht="30" x14ac:dyDescent="0.25">
      <c r="A26">
        <v>46</v>
      </c>
      <c r="C26" s="11" t="str">
        <f ca="1">VLOOKUP($A26,NEW!$B$3:$N$54,2,0)</f>
        <v>Delaware</v>
      </c>
      <c r="D26" s="49">
        <f ca="1">VLOOKUP($A26,NEW!$B$3:$N$54,5,0)</f>
        <v>782216</v>
      </c>
      <c r="G26" s="49">
        <f ca="1">VLOOKUP($A26,NEW!$B$3:$N$54,$G$7,0)</f>
        <v>86003</v>
      </c>
      <c r="J26" s="49">
        <f ca="1">VLOOKUP($A26,NEW!$B$3:$N$54,$J$7,0)</f>
        <v>34813</v>
      </c>
    </row>
    <row r="27" spans="1:10" s="2" customFormat="1" x14ac:dyDescent="0.25">
      <c r="C27" s="11"/>
      <c r="D27" s="49"/>
      <c r="G27" s="49"/>
      <c r="J27" s="49"/>
    </row>
  </sheetData>
  <mergeCells count="1">
    <mergeCell ref="B1:K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Option Button 3">
              <controlPr defaultSize="0" autoFill="0" autoLine="0" autoPict="0">
                <anchor moveWithCells="1">
                  <from>
                    <xdr:col>3</xdr:col>
                    <xdr:colOff>76200</xdr:colOff>
                    <xdr:row>2</xdr:row>
                    <xdr:rowOff>104775</xdr:rowOff>
                  </from>
                  <to>
                    <xdr:col>4</xdr:col>
                    <xdr:colOff>504825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5" name="Option Button 5">
              <controlPr defaultSize="0" autoFill="0" autoLine="0" autoPict="0">
                <anchor moveWithCells="1">
                  <from>
                    <xdr:col>6</xdr:col>
                    <xdr:colOff>38100</xdr:colOff>
                    <xdr:row>3</xdr:row>
                    <xdr:rowOff>38100</xdr:rowOff>
                  </from>
                  <to>
                    <xdr:col>8</xdr:col>
                    <xdr:colOff>314325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6" name="Option Button 6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38100</xdr:rowOff>
                  </from>
                  <to>
                    <xdr:col>10</xdr:col>
                    <xdr:colOff>476250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7" name="Group Box 10">
              <controlPr defaultSize="0" autoFill="0" autoPict="0">
                <anchor moveWithCells="1">
                  <from>
                    <xdr:col>1</xdr:col>
                    <xdr:colOff>514350</xdr:colOff>
                    <xdr:row>2</xdr:row>
                    <xdr:rowOff>57150</xdr:rowOff>
                  </from>
                  <to>
                    <xdr:col>10</xdr:col>
                    <xdr:colOff>571500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8" name="Group Box 11">
              <controlPr defaultSize="0" autoFill="0" autoPict="0">
                <anchor moveWithCells="1">
                  <from>
                    <xdr:col>2</xdr:col>
                    <xdr:colOff>0</xdr:colOff>
                    <xdr:row>27</xdr:row>
                    <xdr:rowOff>180975</xdr:rowOff>
                  </from>
                  <to>
                    <xdr:col>10</xdr:col>
                    <xdr:colOff>390525</xdr:colOff>
                    <xdr:row>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9" name="Option Button 12">
              <controlPr defaultSize="0" autoFill="0" autoLine="0" autoPict="0">
                <anchor moveWithCells="1">
                  <from>
                    <xdr:col>3</xdr:col>
                    <xdr:colOff>171450</xdr:colOff>
                    <xdr:row>28</xdr:row>
                    <xdr:rowOff>47625</xdr:rowOff>
                  </from>
                  <to>
                    <xdr:col>4</xdr:col>
                    <xdr:colOff>200025</xdr:colOff>
                    <xdr:row>29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Option Button 13">
              <controlPr defaultSize="0" autoFill="0" autoLine="0" autoPict="0">
                <anchor moveWithCells="1">
                  <from>
                    <xdr:col>5</xdr:col>
                    <xdr:colOff>57150</xdr:colOff>
                    <xdr:row>28</xdr:row>
                    <xdr:rowOff>38100</xdr:rowOff>
                  </from>
                  <to>
                    <xdr:col>6</xdr:col>
                    <xdr:colOff>523875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1" name="Option Button 14">
              <controlPr defaultSize="0" autoFill="0" autoLine="0" autoPict="0">
                <anchor moveWithCells="1">
                  <from>
                    <xdr:col>8</xdr:col>
                    <xdr:colOff>276225</xdr:colOff>
                    <xdr:row>28</xdr:row>
                    <xdr:rowOff>85725</xdr:rowOff>
                  </from>
                  <to>
                    <xdr:col>9</xdr:col>
                    <xdr:colOff>666750</xdr:colOff>
                    <xdr:row>29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T26"/>
  <sheetViews>
    <sheetView showGridLines="0" topLeftCell="A2" zoomScale="64" zoomScaleNormal="64" workbookViewId="0">
      <selection activeCell="J8" sqref="J8"/>
    </sheetView>
  </sheetViews>
  <sheetFormatPr defaultRowHeight="11.25" x14ac:dyDescent="0.2"/>
  <cols>
    <col min="1" max="7" width="9.140625" style="21"/>
    <col min="8" max="8" width="10.140625" style="21" customWidth="1"/>
    <col min="9" max="16384" width="9.140625" style="21"/>
  </cols>
  <sheetData>
    <row r="1" spans="2:20" s="71" customFormat="1" ht="28.5" x14ac:dyDescent="0.45">
      <c r="B1" s="79" t="s">
        <v>64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</row>
    <row r="3" spans="2:20" s="22" customFormat="1" ht="31.5" x14ac:dyDescent="0.5">
      <c r="C3" s="59" t="s">
        <v>70</v>
      </c>
      <c r="D3" s="59"/>
      <c r="E3" s="59"/>
      <c r="F3" s="57"/>
      <c r="G3" s="57"/>
      <c r="H3" s="57"/>
    </row>
    <row r="5" spans="2:20" x14ac:dyDescent="0.2">
      <c r="C5" s="23"/>
      <c r="D5" s="24"/>
      <c r="E5" s="24"/>
      <c r="F5" s="24"/>
      <c r="G5" s="24"/>
      <c r="H5" s="24"/>
      <c r="I5" s="25"/>
    </row>
    <row r="6" spans="2:20" x14ac:dyDescent="0.2">
      <c r="C6" s="26" t="s">
        <v>69</v>
      </c>
      <c r="D6" s="27"/>
      <c r="E6" s="28"/>
      <c r="F6" s="28"/>
      <c r="G6" s="28"/>
      <c r="H6" s="28"/>
      <c r="I6" s="29"/>
    </row>
    <row r="7" spans="2:20" x14ac:dyDescent="0.2">
      <c r="C7" s="30"/>
      <c r="D7" s="31"/>
      <c r="E7" s="31"/>
      <c r="F7" s="31"/>
      <c r="G7" s="31"/>
      <c r="H7" s="31"/>
      <c r="I7" s="32"/>
    </row>
    <row r="8" spans="2:20" s="34" customFormat="1" x14ac:dyDescent="0.2">
      <c r="B8" s="33"/>
      <c r="C8" s="33"/>
      <c r="D8" s="33"/>
      <c r="E8" s="33"/>
      <c r="F8" s="33"/>
      <c r="G8" s="33"/>
      <c r="H8" s="33"/>
      <c r="I8" s="33"/>
    </row>
    <row r="9" spans="2:20" s="35" customFormat="1" ht="15.75" x14ac:dyDescent="0.25">
      <c r="C9" s="58" t="s">
        <v>71</v>
      </c>
      <c r="D9" s="58"/>
      <c r="E9" s="58"/>
      <c r="F9" s="54"/>
      <c r="G9" s="54"/>
      <c r="H9" s="54"/>
      <c r="I9" s="36"/>
    </row>
    <row r="10" spans="2:20" ht="12" thickBot="1" x14ac:dyDescent="0.25"/>
    <row r="11" spans="2:20" x14ac:dyDescent="0.2">
      <c r="J11" s="62"/>
      <c r="K11" s="63"/>
      <c r="L11" s="63"/>
      <c r="M11" s="63"/>
      <c r="N11" s="63"/>
      <c r="O11" s="64"/>
    </row>
    <row r="12" spans="2:20" x14ac:dyDescent="0.2">
      <c r="J12" s="65"/>
      <c r="K12" s="53"/>
      <c r="L12" s="53"/>
      <c r="M12" s="53"/>
      <c r="N12" s="53"/>
      <c r="O12" s="66"/>
    </row>
    <row r="13" spans="2:20" ht="15.75" x14ac:dyDescent="0.25">
      <c r="J13" s="67" t="s">
        <v>78</v>
      </c>
      <c r="K13" s="61"/>
      <c r="L13" s="61"/>
      <c r="M13" s="60"/>
      <c r="N13" s="60"/>
      <c r="O13" s="66"/>
    </row>
    <row r="14" spans="2:20" x14ac:dyDescent="0.2">
      <c r="J14" s="65"/>
      <c r="K14" s="53"/>
      <c r="L14" s="53"/>
      <c r="M14" s="53"/>
      <c r="N14" s="53"/>
      <c r="O14" s="66"/>
    </row>
    <row r="15" spans="2:20" x14ac:dyDescent="0.2">
      <c r="J15" s="65"/>
      <c r="K15" s="53"/>
      <c r="L15" s="53"/>
      <c r="M15" s="53"/>
      <c r="N15" s="53"/>
      <c r="O15" s="66"/>
    </row>
    <row r="16" spans="2:20" x14ac:dyDescent="0.2">
      <c r="J16" s="65"/>
      <c r="K16" s="53"/>
      <c r="L16" s="53"/>
      <c r="M16" s="53"/>
      <c r="N16" s="53"/>
      <c r="O16" s="66"/>
    </row>
    <row r="17" spans="3:15" x14ac:dyDescent="0.2">
      <c r="J17" s="65"/>
      <c r="K17" s="53"/>
      <c r="L17" s="53"/>
      <c r="M17" s="53"/>
      <c r="N17" s="53"/>
      <c r="O17" s="66"/>
    </row>
    <row r="18" spans="3:15" x14ac:dyDescent="0.2">
      <c r="J18" s="65"/>
      <c r="K18" s="53"/>
      <c r="L18" s="53"/>
      <c r="M18" s="53"/>
      <c r="N18" s="53"/>
      <c r="O18" s="66"/>
    </row>
    <row r="19" spans="3:15" x14ac:dyDescent="0.2">
      <c r="J19" s="65"/>
      <c r="K19" s="53"/>
      <c r="L19" s="53"/>
      <c r="M19" s="53"/>
      <c r="N19" s="53"/>
      <c r="O19" s="66"/>
    </row>
    <row r="20" spans="3:15" x14ac:dyDescent="0.2">
      <c r="J20" s="65"/>
      <c r="K20" s="53"/>
      <c r="L20" s="53"/>
      <c r="M20" s="53"/>
      <c r="N20" s="53"/>
      <c r="O20" s="66"/>
    </row>
    <row r="21" spans="3:15" x14ac:dyDescent="0.2">
      <c r="J21" s="65"/>
      <c r="K21" s="53"/>
      <c r="L21" s="53"/>
      <c r="M21" s="53"/>
      <c r="N21" s="53"/>
      <c r="O21" s="66"/>
    </row>
    <row r="22" spans="3:15" x14ac:dyDescent="0.2">
      <c r="J22" s="65"/>
      <c r="K22" s="53"/>
      <c r="L22" s="53"/>
      <c r="M22" s="53"/>
      <c r="N22" s="53"/>
      <c r="O22" s="66"/>
    </row>
    <row r="23" spans="3:15" x14ac:dyDescent="0.2">
      <c r="J23" s="65"/>
      <c r="K23" s="53"/>
      <c r="L23" s="53"/>
      <c r="M23" s="53"/>
      <c r="N23" s="53"/>
      <c r="O23" s="66"/>
    </row>
    <row r="24" spans="3:15" ht="12" thickBot="1" x14ac:dyDescent="0.25">
      <c r="J24" s="68"/>
      <c r="K24" s="69"/>
      <c r="L24" s="69"/>
      <c r="M24" s="69"/>
      <c r="N24" s="69"/>
      <c r="O24" s="70"/>
    </row>
    <row r="26" spans="3:15" ht="15.75" x14ac:dyDescent="0.25">
      <c r="C26" s="58" t="s">
        <v>77</v>
      </c>
      <c r="D26" s="58"/>
      <c r="E26" s="58"/>
      <c r="F26" s="58"/>
      <c r="G26" s="54"/>
      <c r="H26" s="54"/>
      <c r="I26" s="33"/>
    </row>
  </sheetData>
  <mergeCells count="1">
    <mergeCell ref="B1:T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4</xdr:col>
                    <xdr:colOff>590550</xdr:colOff>
                    <xdr:row>4</xdr:row>
                    <xdr:rowOff>104775</xdr:rowOff>
                  </from>
                  <to>
                    <xdr:col>8</xdr:col>
                    <xdr:colOff>142875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5" name="Check Box 30">
              <controlPr defaultSize="0" autoFill="0" autoLine="0" autoPict="0">
                <anchor moveWithCells="1">
                  <from>
                    <xdr:col>9</xdr:col>
                    <xdr:colOff>57150</xdr:colOff>
                    <xdr:row>18</xdr:row>
                    <xdr:rowOff>9525</xdr:rowOff>
                  </from>
                  <to>
                    <xdr:col>14</xdr:col>
                    <xdr:colOff>590550</xdr:colOff>
                    <xdr:row>19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6" name="Check Box 32">
              <controlPr defaultSize="0" autoFill="0" autoLine="0" autoPict="0">
                <anchor moveWithCells="1">
                  <from>
                    <xdr:col>9</xdr:col>
                    <xdr:colOff>19050</xdr:colOff>
                    <xdr:row>14</xdr:row>
                    <xdr:rowOff>57150</xdr:rowOff>
                  </from>
                  <to>
                    <xdr:col>14</xdr:col>
                    <xdr:colOff>581025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" name="Check Box 34">
              <controlPr defaultSize="0" autoFill="0" autoLine="0" autoPict="0">
                <anchor moveWithCells="1">
                  <from>
                    <xdr:col>9</xdr:col>
                    <xdr:colOff>47625</xdr:colOff>
                    <xdr:row>21</xdr:row>
                    <xdr:rowOff>95250</xdr:rowOff>
                  </from>
                  <to>
                    <xdr:col>14</xdr:col>
                    <xdr:colOff>590550</xdr:colOff>
                    <xdr:row>22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K11"/>
  <sheetViews>
    <sheetView workbookViewId="0">
      <selection activeCell="H8" sqref="H8"/>
    </sheetView>
  </sheetViews>
  <sheetFormatPr defaultRowHeight="15" x14ac:dyDescent="0.25"/>
  <sheetData>
    <row r="8" spans="7:11" ht="165" x14ac:dyDescent="0.25">
      <c r="G8" s="11"/>
      <c r="H8" s="15" t="s">
        <v>74</v>
      </c>
      <c r="I8" s="15" t="s">
        <v>73</v>
      </c>
      <c r="J8" s="15" t="s">
        <v>82</v>
      </c>
      <c r="K8" s="15" t="s">
        <v>107</v>
      </c>
    </row>
    <row r="9" spans="7:11" x14ac:dyDescent="0.25">
      <c r="G9" s="16">
        <v>2010</v>
      </c>
      <c r="H9" s="20">
        <f>IF('Processing 4'!$C$3,'Processing 4'!H4,NA())</f>
        <v>5583650</v>
      </c>
      <c r="I9" s="20">
        <f>IF('Processing 4'!$C$3,'Processing 4'!I4,NA())</f>
        <v>706624</v>
      </c>
      <c r="J9" s="20">
        <f>IF('Processing 4'!$C$3,'Processing 4'!J4,NA())</f>
        <v>143247</v>
      </c>
      <c r="K9" s="20">
        <f>IF('Processing 4'!$C$6,'Processing 4'!K4,NA())</f>
        <v>6489250</v>
      </c>
    </row>
    <row r="10" spans="7:11" x14ac:dyDescent="0.25">
      <c r="G10" s="16">
        <v>2011</v>
      </c>
      <c r="H10" s="20">
        <f>IF('Processing 4'!$C$4,'Processing 4'!H5,NA())</f>
        <v>5658768</v>
      </c>
      <c r="I10" s="20">
        <f>IF('Processing 4'!$C$4,'Processing 4'!I5,NA())</f>
        <v>656441</v>
      </c>
      <c r="J10" s="20">
        <f>IF('Processing 4'!$C$4,'Processing 4'!J5,NA())</f>
        <v>144243</v>
      </c>
      <c r="K10" s="20">
        <f>IF('Processing 4'!$C$6,'Processing 4'!K5,NA())</f>
        <v>6515057</v>
      </c>
    </row>
    <row r="11" spans="7:11" x14ac:dyDescent="0.25">
      <c r="G11" s="16">
        <v>2012</v>
      </c>
      <c r="H11" s="20">
        <f>IF('Processing 4'!$C$5,'Processing 4'!H6,NA())</f>
        <v>5752166</v>
      </c>
      <c r="I11" s="20">
        <f>IF('Processing 4'!$C$5,'Processing 4'!I6,NA())</f>
        <v>626380</v>
      </c>
      <c r="J11" s="20">
        <f>IF('Processing 4'!$C$5,'Processing 4'!J6,NA())</f>
        <v>146633</v>
      </c>
      <c r="K11" s="20">
        <f>IF('Processing 4'!$C$6,'Processing 4'!K6,NA())</f>
        <v>6580641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E163"/>
  <sheetViews>
    <sheetView topLeftCell="A98" workbookViewId="0">
      <selection activeCell="E111" sqref="E111"/>
    </sheetView>
  </sheetViews>
  <sheetFormatPr defaultRowHeight="15" x14ac:dyDescent="0.25"/>
  <cols>
    <col min="1" max="1" width="22.85546875" bestFit="1" customWidth="1"/>
    <col min="2" max="2" width="31.85546875" bestFit="1" customWidth="1"/>
    <col min="3" max="3" width="41.140625" bestFit="1" customWidth="1"/>
    <col min="4" max="4" width="20.7109375" bestFit="1" customWidth="1"/>
    <col min="5" max="5" width="29.42578125" bestFit="1" customWidth="1"/>
    <col min="6" max="6" width="45.85546875" customWidth="1"/>
    <col min="7" max="7" width="12" customWidth="1"/>
    <col min="8" max="8" width="31.5703125" customWidth="1"/>
    <col min="9" max="9" width="45.85546875" customWidth="1"/>
    <col min="10" max="10" width="12" customWidth="1"/>
    <col min="11" max="11" width="31.5703125" customWidth="1"/>
    <col min="12" max="12" width="45.85546875" customWidth="1"/>
    <col min="13" max="13" width="12" customWidth="1"/>
    <col min="14" max="14" width="31.5703125" customWidth="1"/>
    <col min="15" max="15" width="45.85546875" customWidth="1"/>
    <col min="16" max="16" width="12" customWidth="1"/>
    <col min="17" max="17" width="31.5703125" customWidth="1"/>
    <col min="18" max="18" width="45.85546875" customWidth="1"/>
    <col min="19" max="19" width="12" customWidth="1"/>
    <col min="20" max="20" width="31.5703125" customWidth="1"/>
    <col min="21" max="21" width="45.85546875" customWidth="1"/>
    <col min="22" max="22" width="12" customWidth="1"/>
    <col min="23" max="23" width="31.5703125" customWidth="1"/>
    <col min="24" max="24" width="45.85546875" customWidth="1"/>
    <col min="25" max="25" width="12" customWidth="1"/>
    <col min="26" max="26" width="31.5703125" customWidth="1"/>
    <col min="27" max="27" width="45.85546875" customWidth="1"/>
    <col min="28" max="28" width="12" customWidth="1"/>
    <col min="29" max="29" width="31.5703125" customWidth="1"/>
    <col min="30" max="30" width="45.85546875" customWidth="1"/>
    <col min="31" max="31" width="12" customWidth="1"/>
    <col min="32" max="32" width="31.5703125" customWidth="1"/>
    <col min="33" max="33" width="45.85546875" customWidth="1"/>
    <col min="34" max="34" width="12" customWidth="1"/>
    <col min="35" max="35" width="31.5703125" customWidth="1"/>
    <col min="36" max="36" width="45.85546875" customWidth="1"/>
    <col min="37" max="37" width="12" customWidth="1"/>
    <col min="38" max="38" width="31.5703125" customWidth="1"/>
    <col min="39" max="39" width="45.85546875" customWidth="1"/>
    <col min="40" max="40" width="12" customWidth="1"/>
    <col min="41" max="41" width="31.5703125" customWidth="1"/>
    <col min="42" max="42" width="45.85546875" customWidth="1"/>
    <col min="43" max="43" width="12" customWidth="1"/>
    <col min="44" max="44" width="31.5703125" customWidth="1"/>
    <col min="45" max="45" width="45.85546875" customWidth="1"/>
    <col min="46" max="46" width="12" customWidth="1"/>
    <col min="47" max="47" width="31.5703125" customWidth="1"/>
    <col min="48" max="48" width="45.85546875" customWidth="1"/>
    <col min="49" max="49" width="12" customWidth="1"/>
    <col min="50" max="50" width="31.5703125" customWidth="1"/>
    <col min="51" max="51" width="45.85546875" customWidth="1"/>
    <col min="52" max="52" width="12" customWidth="1"/>
    <col min="53" max="53" width="31.5703125" customWidth="1"/>
    <col min="54" max="54" width="45.85546875" customWidth="1"/>
    <col min="55" max="55" width="12" customWidth="1"/>
    <col min="56" max="56" width="31.5703125" customWidth="1"/>
    <col min="57" max="57" width="45.85546875" bestFit="1" customWidth="1"/>
    <col min="58" max="58" width="12" customWidth="1"/>
    <col min="59" max="59" width="31.5703125" customWidth="1"/>
    <col min="60" max="60" width="45.85546875" bestFit="1" customWidth="1"/>
    <col min="61" max="61" width="12" customWidth="1"/>
    <col min="62" max="62" width="31.5703125" customWidth="1"/>
    <col min="63" max="63" width="45.85546875" bestFit="1" customWidth="1"/>
    <col min="64" max="64" width="12" customWidth="1"/>
    <col min="65" max="65" width="31.5703125" customWidth="1"/>
    <col min="66" max="66" width="45.85546875" bestFit="1" customWidth="1"/>
    <col min="67" max="67" width="12" customWidth="1"/>
    <col min="68" max="68" width="31.5703125" customWidth="1"/>
    <col min="69" max="69" width="45.85546875" bestFit="1" customWidth="1"/>
    <col min="70" max="70" width="12" customWidth="1"/>
    <col min="71" max="71" width="31.5703125" customWidth="1"/>
    <col min="72" max="72" width="45.85546875" bestFit="1" customWidth="1"/>
    <col min="73" max="73" width="12" customWidth="1"/>
    <col min="74" max="74" width="31.5703125" customWidth="1"/>
    <col min="75" max="75" width="45.85546875" bestFit="1" customWidth="1"/>
    <col min="76" max="76" width="12" customWidth="1"/>
    <col min="77" max="77" width="31.5703125" customWidth="1"/>
    <col min="78" max="78" width="45.85546875" bestFit="1" customWidth="1"/>
    <col min="79" max="79" width="12" customWidth="1"/>
    <col min="80" max="80" width="31.5703125" customWidth="1"/>
    <col min="81" max="81" width="45.85546875" bestFit="1" customWidth="1"/>
    <col min="82" max="82" width="12" customWidth="1"/>
    <col min="83" max="83" width="31.5703125" customWidth="1"/>
    <col min="84" max="84" width="45.85546875" bestFit="1" customWidth="1"/>
    <col min="85" max="85" width="12" customWidth="1"/>
    <col min="86" max="86" width="31.5703125" customWidth="1"/>
    <col min="87" max="87" width="45.85546875" bestFit="1" customWidth="1"/>
    <col min="88" max="88" width="12" customWidth="1"/>
    <col min="89" max="89" width="31.5703125" customWidth="1"/>
    <col min="90" max="90" width="45.85546875" bestFit="1" customWidth="1"/>
    <col min="91" max="91" width="12" customWidth="1"/>
    <col min="92" max="92" width="31.5703125" customWidth="1"/>
    <col min="93" max="93" width="45.85546875" bestFit="1" customWidth="1"/>
    <col min="94" max="94" width="12" customWidth="1"/>
    <col min="95" max="95" width="31.5703125" customWidth="1"/>
    <col min="96" max="96" width="45.85546875" bestFit="1" customWidth="1"/>
    <col min="97" max="97" width="12" customWidth="1"/>
    <col min="98" max="98" width="31.5703125" customWidth="1"/>
    <col min="99" max="99" width="45.85546875" bestFit="1" customWidth="1"/>
    <col min="100" max="100" width="12" customWidth="1"/>
    <col min="101" max="101" width="31.5703125" customWidth="1"/>
    <col min="102" max="102" width="45.85546875" bestFit="1" customWidth="1"/>
    <col min="103" max="103" width="12" customWidth="1"/>
    <col min="104" max="104" width="31.5703125" customWidth="1"/>
    <col min="105" max="105" width="45.85546875" bestFit="1" customWidth="1"/>
    <col min="106" max="106" width="12" customWidth="1"/>
    <col min="107" max="107" width="31.5703125" customWidth="1"/>
    <col min="108" max="108" width="45.85546875" bestFit="1" customWidth="1"/>
    <col min="109" max="109" width="12" customWidth="1"/>
    <col min="110" max="110" width="31.5703125" customWidth="1"/>
    <col min="111" max="111" width="45.85546875" bestFit="1" customWidth="1"/>
    <col min="112" max="112" width="12" customWidth="1"/>
    <col min="113" max="113" width="31.5703125" customWidth="1"/>
    <col min="114" max="114" width="45.85546875" bestFit="1" customWidth="1"/>
    <col min="115" max="115" width="12" customWidth="1"/>
    <col min="116" max="116" width="31.5703125" customWidth="1"/>
    <col min="117" max="117" width="45.85546875" bestFit="1" customWidth="1"/>
    <col min="118" max="118" width="12" customWidth="1"/>
    <col min="119" max="119" width="31.5703125" customWidth="1"/>
    <col min="120" max="120" width="45.85546875" bestFit="1" customWidth="1"/>
    <col min="121" max="121" width="12" customWidth="1"/>
    <col min="122" max="122" width="31.5703125" customWidth="1"/>
    <col min="123" max="123" width="45.85546875" bestFit="1" customWidth="1"/>
    <col min="124" max="124" width="12" customWidth="1"/>
    <col min="125" max="125" width="31.5703125" customWidth="1"/>
    <col min="126" max="126" width="45.85546875" bestFit="1" customWidth="1"/>
    <col min="127" max="127" width="12" customWidth="1"/>
    <col min="128" max="128" width="31.5703125" customWidth="1"/>
    <col min="129" max="129" width="45.85546875" bestFit="1" customWidth="1"/>
    <col min="130" max="130" width="12" customWidth="1"/>
    <col min="131" max="131" width="31.5703125" customWidth="1"/>
    <col min="132" max="132" width="45.85546875" bestFit="1" customWidth="1"/>
    <col min="133" max="133" width="12" customWidth="1"/>
    <col min="134" max="134" width="31.5703125" customWidth="1"/>
    <col min="135" max="135" width="45.85546875" bestFit="1" customWidth="1"/>
    <col min="136" max="136" width="12" customWidth="1"/>
    <col min="137" max="137" width="31.5703125" customWidth="1"/>
    <col min="138" max="138" width="45.85546875" bestFit="1" customWidth="1"/>
    <col min="139" max="139" width="12" customWidth="1"/>
    <col min="140" max="140" width="31.5703125" customWidth="1"/>
    <col min="141" max="141" width="45.85546875" bestFit="1" customWidth="1"/>
    <col min="142" max="142" width="12" customWidth="1"/>
    <col min="143" max="143" width="31.5703125" customWidth="1"/>
    <col min="144" max="144" width="45.85546875" bestFit="1" customWidth="1"/>
    <col min="145" max="145" width="12" customWidth="1"/>
    <col min="146" max="146" width="31.5703125" customWidth="1"/>
    <col min="147" max="147" width="45.85546875" bestFit="1" customWidth="1"/>
    <col min="148" max="148" width="12" customWidth="1"/>
    <col min="149" max="149" width="31.5703125" customWidth="1"/>
    <col min="150" max="150" width="45.85546875" bestFit="1" customWidth="1"/>
    <col min="151" max="151" width="12" customWidth="1"/>
    <col min="152" max="152" width="31.5703125" customWidth="1"/>
    <col min="153" max="153" width="45.85546875" bestFit="1" customWidth="1"/>
    <col min="154" max="154" width="12" customWidth="1"/>
    <col min="155" max="155" width="31.5703125" customWidth="1"/>
    <col min="156" max="156" width="45.85546875" bestFit="1" customWidth="1"/>
    <col min="157" max="157" width="12" customWidth="1"/>
    <col min="158" max="158" width="36.5703125" customWidth="1"/>
    <col min="159" max="159" width="51" bestFit="1" customWidth="1"/>
    <col min="160" max="160" width="17" customWidth="1"/>
    <col min="161" max="315" width="45.85546875" bestFit="1" customWidth="1"/>
    <col min="316" max="316" width="36.140625" bestFit="1" customWidth="1"/>
    <col min="317" max="317" width="50.5703125" bestFit="1" customWidth="1"/>
    <col min="318" max="318" width="16.5703125" bestFit="1" customWidth="1"/>
    <col min="319" max="474" width="45.85546875" bestFit="1" customWidth="1"/>
    <col min="475" max="475" width="36.140625" bestFit="1" customWidth="1"/>
    <col min="476" max="476" width="50.5703125" bestFit="1" customWidth="1"/>
    <col min="477" max="477" width="16.5703125" bestFit="1" customWidth="1"/>
    <col min="478" max="478" width="36.5703125" bestFit="1" customWidth="1"/>
    <col min="479" max="479" width="51" bestFit="1" customWidth="1"/>
    <col min="480" max="480" width="17" bestFit="1" customWidth="1"/>
  </cols>
  <sheetData>
    <row r="3" spans="1:5" ht="60" x14ac:dyDescent="0.25">
      <c r="A3" s="5" t="s">
        <v>65</v>
      </c>
      <c r="B3" s="2" t="s">
        <v>106</v>
      </c>
      <c r="C3" s="11" t="s">
        <v>79</v>
      </c>
      <c r="D3" s="11" t="s">
        <v>73</v>
      </c>
      <c r="E3" s="11" t="s">
        <v>80</v>
      </c>
    </row>
    <row r="4" spans="1:5" x14ac:dyDescent="0.25">
      <c r="A4" s="6">
        <v>2010</v>
      </c>
      <c r="B4" s="9">
        <v>309305100</v>
      </c>
      <c r="C4" s="9">
        <v>261944527</v>
      </c>
      <c r="D4" s="9">
        <v>38830478</v>
      </c>
      <c r="E4" s="9">
        <v>6834846</v>
      </c>
    </row>
    <row r="5" spans="1:5" x14ac:dyDescent="0.25">
      <c r="A5" s="7" t="s">
        <v>3</v>
      </c>
      <c r="B5" s="9">
        <v>4729509</v>
      </c>
      <c r="C5" s="9">
        <v>3987155</v>
      </c>
      <c r="D5" s="9">
        <v>620465</v>
      </c>
      <c r="E5" s="9">
        <v>108951</v>
      </c>
    </row>
    <row r="6" spans="1:5" x14ac:dyDescent="0.25">
      <c r="A6" s="7" t="s">
        <v>4</v>
      </c>
      <c r="B6" s="9">
        <v>702974</v>
      </c>
      <c r="C6" s="9">
        <v>565031</v>
      </c>
      <c r="D6" s="9">
        <v>95878</v>
      </c>
      <c r="E6" s="9">
        <v>36345</v>
      </c>
    </row>
    <row r="7" spans="1:5" x14ac:dyDescent="0.25">
      <c r="A7" s="7" t="s">
        <v>5</v>
      </c>
      <c r="B7" s="9">
        <v>6332786</v>
      </c>
      <c r="C7" s="9">
        <v>5069002</v>
      </c>
      <c r="D7" s="9">
        <v>1001991</v>
      </c>
      <c r="E7" s="9">
        <v>223324</v>
      </c>
    </row>
    <row r="8" spans="1:5" x14ac:dyDescent="0.25">
      <c r="A8" s="7" t="s">
        <v>6</v>
      </c>
      <c r="B8" s="9">
        <v>2888304</v>
      </c>
      <c r="C8" s="9">
        <v>2387806</v>
      </c>
      <c r="D8" s="9">
        <v>412997</v>
      </c>
      <c r="E8" s="9">
        <v>79214</v>
      </c>
    </row>
    <row r="9" spans="1:5" x14ac:dyDescent="0.25">
      <c r="A9" s="7" t="s">
        <v>7</v>
      </c>
      <c r="B9" s="9">
        <v>36907897</v>
      </c>
      <c r="C9" s="9">
        <v>30790221</v>
      </c>
      <c r="D9" s="9">
        <v>5413287</v>
      </c>
      <c r="E9" s="9">
        <v>445972</v>
      </c>
    </row>
    <row r="10" spans="1:5" x14ac:dyDescent="0.25">
      <c r="A10" s="7" t="s">
        <v>8</v>
      </c>
      <c r="B10" s="9">
        <v>4988190</v>
      </c>
      <c r="C10" s="9">
        <v>4042039</v>
      </c>
      <c r="D10" s="9">
        <v>725413</v>
      </c>
      <c r="E10" s="9">
        <v>187240</v>
      </c>
    </row>
    <row r="11" spans="1:5" x14ac:dyDescent="0.25">
      <c r="A11" s="7" t="s">
        <v>9</v>
      </c>
      <c r="B11" s="9">
        <v>3541146</v>
      </c>
      <c r="C11" s="9">
        <v>3100742</v>
      </c>
      <c r="D11" s="9">
        <v>342904</v>
      </c>
      <c r="E11" s="9">
        <v>79360</v>
      </c>
    </row>
    <row r="12" spans="1:5" x14ac:dyDescent="0.25">
      <c r="A12" s="7" t="s">
        <v>10</v>
      </c>
      <c r="B12" s="9">
        <v>889812</v>
      </c>
      <c r="C12" s="9">
        <v>764640</v>
      </c>
      <c r="D12" s="9">
        <v>90001</v>
      </c>
      <c r="E12" s="9">
        <v>31713</v>
      </c>
    </row>
    <row r="13" spans="1:5" x14ac:dyDescent="0.25">
      <c r="A13" s="7" t="s">
        <v>11</v>
      </c>
      <c r="B13" s="9">
        <v>596747</v>
      </c>
      <c r="C13" s="9">
        <v>474676</v>
      </c>
      <c r="D13" s="9">
        <v>63766</v>
      </c>
      <c r="E13" s="9">
        <v>51244</v>
      </c>
    </row>
    <row r="14" spans="1:5" x14ac:dyDescent="0.25">
      <c r="A14" s="7" t="s">
        <v>12</v>
      </c>
      <c r="B14" s="9">
        <v>18647600</v>
      </c>
      <c r="C14" s="9">
        <v>15554008</v>
      </c>
      <c r="D14" s="9">
        <v>2459530</v>
      </c>
      <c r="E14" s="9">
        <v>495857</v>
      </c>
    </row>
    <row r="15" spans="1:5" x14ac:dyDescent="0.25">
      <c r="A15" s="7" t="s">
        <v>13</v>
      </c>
      <c r="B15" s="9">
        <v>9587237</v>
      </c>
      <c r="C15" s="9">
        <v>8015409</v>
      </c>
      <c r="D15" s="9">
        <v>1278548</v>
      </c>
      <c r="E15" s="9">
        <v>250469</v>
      </c>
    </row>
    <row r="16" spans="1:5" x14ac:dyDescent="0.25">
      <c r="A16" s="7" t="s">
        <v>14</v>
      </c>
      <c r="B16" s="9">
        <v>1346274</v>
      </c>
      <c r="C16" s="9">
        <v>1140572</v>
      </c>
      <c r="D16" s="9">
        <v>134315</v>
      </c>
      <c r="E16" s="9">
        <v>53581</v>
      </c>
    </row>
    <row r="17" spans="1:5" x14ac:dyDescent="0.25">
      <c r="A17" s="7" t="s">
        <v>15</v>
      </c>
      <c r="B17" s="9">
        <v>1550967</v>
      </c>
      <c r="C17" s="9">
        <v>1279856</v>
      </c>
      <c r="D17" s="9">
        <v>209272</v>
      </c>
      <c r="E17" s="9">
        <v>55871</v>
      </c>
    </row>
    <row r="18" spans="1:5" x14ac:dyDescent="0.25">
      <c r="A18" s="7" t="s">
        <v>16</v>
      </c>
      <c r="B18" s="9">
        <v>12680126</v>
      </c>
      <c r="C18" s="9">
        <v>11009852</v>
      </c>
      <c r="D18" s="9">
        <v>1404525</v>
      </c>
      <c r="E18" s="9">
        <v>206014</v>
      </c>
    </row>
    <row r="19" spans="1:5" x14ac:dyDescent="0.25">
      <c r="A19" s="7" t="s">
        <v>17</v>
      </c>
      <c r="B19" s="9">
        <v>6414862</v>
      </c>
      <c r="C19" s="9">
        <v>5431015</v>
      </c>
      <c r="D19" s="9">
        <v>833086</v>
      </c>
      <c r="E19" s="9">
        <v>127925</v>
      </c>
    </row>
    <row r="20" spans="1:5" x14ac:dyDescent="0.25">
      <c r="A20" s="7" t="s">
        <v>18</v>
      </c>
      <c r="B20" s="9">
        <v>3013053</v>
      </c>
      <c r="C20" s="9">
        <v>2553210</v>
      </c>
      <c r="D20" s="9">
        <v>375650</v>
      </c>
      <c r="E20" s="9">
        <v>72706</v>
      </c>
    </row>
    <row r="21" spans="1:5" x14ac:dyDescent="0.25">
      <c r="A21" s="7" t="s">
        <v>19</v>
      </c>
      <c r="B21" s="9">
        <v>2820894</v>
      </c>
      <c r="C21" s="9">
        <v>2341401</v>
      </c>
      <c r="D21" s="9">
        <v>372161</v>
      </c>
      <c r="E21" s="9">
        <v>95127</v>
      </c>
    </row>
    <row r="22" spans="1:5" x14ac:dyDescent="0.25">
      <c r="A22" s="7" t="s">
        <v>20</v>
      </c>
      <c r="B22" s="9">
        <v>4296639</v>
      </c>
      <c r="C22" s="9">
        <v>3638259</v>
      </c>
      <c r="D22" s="9">
        <v>519887</v>
      </c>
      <c r="E22" s="9">
        <v>118622</v>
      </c>
    </row>
    <row r="23" spans="1:5" x14ac:dyDescent="0.25">
      <c r="A23" s="7" t="s">
        <v>21</v>
      </c>
      <c r="B23" s="9">
        <v>4483529</v>
      </c>
      <c r="C23" s="9">
        <v>3826390</v>
      </c>
      <c r="D23" s="9">
        <v>547291</v>
      </c>
      <c r="E23" s="9">
        <v>98291</v>
      </c>
    </row>
    <row r="24" spans="1:5" x14ac:dyDescent="0.25">
      <c r="A24" s="7" t="s">
        <v>22</v>
      </c>
      <c r="B24" s="9">
        <v>1313902</v>
      </c>
      <c r="C24" s="9">
        <v>1136780</v>
      </c>
      <c r="D24" s="9">
        <v>146735</v>
      </c>
      <c r="E24" s="9">
        <v>27962</v>
      </c>
    </row>
    <row r="25" spans="1:5" x14ac:dyDescent="0.25">
      <c r="A25" s="7" t="s">
        <v>23</v>
      </c>
      <c r="B25" s="9">
        <v>5716785</v>
      </c>
      <c r="C25" s="9">
        <v>4917637</v>
      </c>
      <c r="D25" s="9">
        <v>588879</v>
      </c>
      <c r="E25" s="9">
        <v>165096</v>
      </c>
    </row>
    <row r="26" spans="1:5" x14ac:dyDescent="0.25">
      <c r="A26" s="7" t="s">
        <v>24</v>
      </c>
      <c r="B26" s="9">
        <v>6489250</v>
      </c>
      <c r="C26" s="9">
        <v>5583650</v>
      </c>
      <c r="D26" s="9">
        <v>706624</v>
      </c>
      <c r="E26" s="9">
        <v>143247</v>
      </c>
    </row>
    <row r="27" spans="1:5" x14ac:dyDescent="0.25">
      <c r="A27" s="7" t="s">
        <v>25</v>
      </c>
      <c r="B27" s="9">
        <v>9762127</v>
      </c>
      <c r="C27" s="9">
        <v>8310098</v>
      </c>
      <c r="D27" s="9">
        <v>1291901</v>
      </c>
      <c r="E27" s="9">
        <v>117581</v>
      </c>
    </row>
    <row r="28" spans="1:5" x14ac:dyDescent="0.25">
      <c r="A28" s="7" t="s">
        <v>26</v>
      </c>
      <c r="B28" s="9">
        <v>5244256</v>
      </c>
      <c r="C28" s="9">
        <v>4480630</v>
      </c>
      <c r="D28" s="9">
        <v>647946</v>
      </c>
      <c r="E28" s="9">
        <v>89911</v>
      </c>
    </row>
    <row r="29" spans="1:5" x14ac:dyDescent="0.25">
      <c r="A29" s="7" t="s">
        <v>27</v>
      </c>
      <c r="B29" s="9">
        <v>2931228</v>
      </c>
      <c r="C29" s="9">
        <v>2510729</v>
      </c>
      <c r="D29" s="9">
        <v>340266</v>
      </c>
      <c r="E29" s="9">
        <v>73135</v>
      </c>
    </row>
    <row r="30" spans="1:5" x14ac:dyDescent="0.25">
      <c r="A30" s="7" t="s">
        <v>28</v>
      </c>
      <c r="B30" s="9">
        <v>5920858</v>
      </c>
      <c r="C30" s="9">
        <v>4968921</v>
      </c>
      <c r="D30" s="9">
        <v>786726</v>
      </c>
      <c r="E30" s="9">
        <v>146093</v>
      </c>
    </row>
    <row r="31" spans="1:5" x14ac:dyDescent="0.25">
      <c r="A31" s="7" t="s">
        <v>29</v>
      </c>
      <c r="B31" s="9">
        <v>978507</v>
      </c>
      <c r="C31" s="9">
        <v>821709</v>
      </c>
      <c r="D31" s="9">
        <v>117752</v>
      </c>
      <c r="E31" s="9">
        <v>35641</v>
      </c>
    </row>
    <row r="32" spans="1:5" x14ac:dyDescent="0.25">
      <c r="A32" s="7" t="s">
        <v>30</v>
      </c>
      <c r="B32" s="9">
        <v>1802697</v>
      </c>
      <c r="C32" s="9">
        <v>1497138</v>
      </c>
      <c r="D32" s="9">
        <v>247005</v>
      </c>
      <c r="E32" s="9">
        <v>51290</v>
      </c>
    </row>
    <row r="33" spans="1:5" x14ac:dyDescent="0.25">
      <c r="A33" s="7" t="s">
        <v>31</v>
      </c>
      <c r="B33" s="9">
        <v>2667364</v>
      </c>
      <c r="C33" s="9">
        <v>2030410</v>
      </c>
      <c r="D33" s="9">
        <v>517261</v>
      </c>
      <c r="E33" s="9">
        <v>103179</v>
      </c>
    </row>
    <row r="34" spans="1:5" x14ac:dyDescent="0.25">
      <c r="A34" s="7" t="s">
        <v>32</v>
      </c>
      <c r="B34" s="9">
        <v>1303865</v>
      </c>
      <c r="C34" s="9">
        <v>1118359</v>
      </c>
      <c r="D34" s="9">
        <v>141213</v>
      </c>
      <c r="E34" s="9">
        <v>39423</v>
      </c>
    </row>
    <row r="35" spans="1:5" x14ac:dyDescent="0.25">
      <c r="A35" s="7" t="s">
        <v>33</v>
      </c>
      <c r="B35" s="9">
        <v>8709933</v>
      </c>
      <c r="C35" s="9">
        <v>7841470</v>
      </c>
      <c r="D35" s="9">
        <v>684482</v>
      </c>
      <c r="E35" s="9">
        <v>130101</v>
      </c>
    </row>
    <row r="36" spans="1:5" x14ac:dyDescent="0.25">
      <c r="A36" s="7" t="s">
        <v>34</v>
      </c>
      <c r="B36" s="9">
        <v>2039549</v>
      </c>
      <c r="C36" s="9">
        <v>1735950</v>
      </c>
      <c r="D36" s="9">
        <v>220663</v>
      </c>
      <c r="E36" s="9">
        <v>74237</v>
      </c>
    </row>
    <row r="37" spans="1:5" x14ac:dyDescent="0.25">
      <c r="A37" s="7" t="s">
        <v>35</v>
      </c>
      <c r="B37" s="9">
        <v>19171916</v>
      </c>
      <c r="C37" s="9">
        <v>16976205</v>
      </c>
      <c r="D37" s="9">
        <v>1779540</v>
      </c>
      <c r="E37" s="9">
        <v>276167</v>
      </c>
    </row>
    <row r="38" spans="1:5" x14ac:dyDescent="0.25">
      <c r="A38" s="7" t="s">
        <v>36</v>
      </c>
      <c r="B38" s="9">
        <v>9443000</v>
      </c>
      <c r="C38" s="9">
        <v>7982017</v>
      </c>
      <c r="D38" s="9">
        <v>1141001</v>
      </c>
      <c r="E38" s="9">
        <v>265206</v>
      </c>
    </row>
    <row r="39" spans="1:5" x14ac:dyDescent="0.25">
      <c r="A39" s="7" t="s">
        <v>37</v>
      </c>
      <c r="B39" s="9">
        <v>665654</v>
      </c>
      <c r="C39" s="9">
        <v>556222</v>
      </c>
      <c r="D39" s="9">
        <v>75720</v>
      </c>
      <c r="E39" s="9">
        <v>30100</v>
      </c>
    </row>
    <row r="40" spans="1:5" x14ac:dyDescent="0.25">
      <c r="A40" s="7" t="s">
        <v>38</v>
      </c>
      <c r="B40" s="9">
        <v>11405101</v>
      </c>
      <c r="C40" s="9">
        <v>9745227</v>
      </c>
      <c r="D40" s="9">
        <v>1453401</v>
      </c>
      <c r="E40" s="9">
        <v>174773</v>
      </c>
    </row>
    <row r="41" spans="1:5" x14ac:dyDescent="0.25">
      <c r="A41" s="7" t="s">
        <v>39</v>
      </c>
      <c r="B41" s="9">
        <v>3716264</v>
      </c>
      <c r="C41" s="9">
        <v>3065497</v>
      </c>
      <c r="D41" s="9">
        <v>528824</v>
      </c>
      <c r="E41" s="9">
        <v>106720</v>
      </c>
    </row>
    <row r="42" spans="1:5" x14ac:dyDescent="0.25">
      <c r="A42" s="7" t="s">
        <v>40</v>
      </c>
      <c r="B42" s="9">
        <v>3794008</v>
      </c>
      <c r="C42" s="9">
        <v>3110896</v>
      </c>
      <c r="D42" s="9">
        <v>545841</v>
      </c>
      <c r="E42" s="9">
        <v>117521</v>
      </c>
    </row>
    <row r="43" spans="1:5" x14ac:dyDescent="0.25">
      <c r="A43" s="7" t="s">
        <v>41</v>
      </c>
      <c r="B43" s="9">
        <v>12577555</v>
      </c>
      <c r="C43" s="9">
        <v>11053022</v>
      </c>
      <c r="D43" s="9">
        <v>1239199</v>
      </c>
      <c r="E43" s="9">
        <v>241855</v>
      </c>
    </row>
    <row r="44" spans="1:5" x14ac:dyDescent="0.25">
      <c r="A44" s="7" t="s">
        <v>54</v>
      </c>
      <c r="B44" s="9">
        <v>3676493</v>
      </c>
      <c r="C44" s="9">
        <v>3392179</v>
      </c>
      <c r="D44" s="9">
        <v>247593</v>
      </c>
      <c r="E44" s="9">
        <v>31732</v>
      </c>
    </row>
    <row r="45" spans="1:5" x14ac:dyDescent="0.25">
      <c r="A45" s="7" t="s">
        <v>42</v>
      </c>
      <c r="B45" s="9">
        <v>1042240</v>
      </c>
      <c r="C45" s="9">
        <v>900283</v>
      </c>
      <c r="D45" s="9">
        <v>99603</v>
      </c>
      <c r="E45" s="9">
        <v>32335</v>
      </c>
    </row>
    <row r="46" spans="1:5" x14ac:dyDescent="0.25">
      <c r="A46" s="7" t="s">
        <v>43</v>
      </c>
      <c r="B46" s="9">
        <v>4577399</v>
      </c>
      <c r="C46" s="9">
        <v>3870879</v>
      </c>
      <c r="D46" s="9">
        <v>537961</v>
      </c>
      <c r="E46" s="9">
        <v>152710</v>
      </c>
    </row>
    <row r="47" spans="1:5" x14ac:dyDescent="0.25">
      <c r="A47" s="7" t="s">
        <v>44</v>
      </c>
      <c r="B47" s="9">
        <v>805616</v>
      </c>
      <c r="C47" s="9">
        <v>680993</v>
      </c>
      <c r="D47" s="9">
        <v>96805</v>
      </c>
      <c r="E47" s="9">
        <v>25777</v>
      </c>
    </row>
    <row r="48" spans="1:5" x14ac:dyDescent="0.25">
      <c r="A48" s="7" t="s">
        <v>45</v>
      </c>
      <c r="B48" s="9">
        <v>6282706</v>
      </c>
      <c r="C48" s="9">
        <v>5299496</v>
      </c>
      <c r="D48" s="9">
        <v>801355</v>
      </c>
      <c r="E48" s="9">
        <v>159778</v>
      </c>
    </row>
    <row r="49" spans="1:5" x14ac:dyDescent="0.25">
      <c r="A49" s="7" t="s">
        <v>46</v>
      </c>
      <c r="B49" s="9">
        <v>24899075</v>
      </c>
      <c r="C49" s="9">
        <v>20500156</v>
      </c>
      <c r="D49" s="9">
        <v>3740344</v>
      </c>
      <c r="E49" s="9">
        <v>490738</v>
      </c>
    </row>
    <row r="50" spans="1:5" x14ac:dyDescent="0.25">
      <c r="A50" s="7" t="s">
        <v>47</v>
      </c>
      <c r="B50" s="9">
        <v>2724064</v>
      </c>
      <c r="C50" s="9">
        <v>2240636</v>
      </c>
      <c r="D50" s="9">
        <v>388410</v>
      </c>
      <c r="E50" s="9">
        <v>78163</v>
      </c>
    </row>
    <row r="51" spans="1:5" x14ac:dyDescent="0.25">
      <c r="A51" s="7" t="s">
        <v>48</v>
      </c>
      <c r="B51" s="9">
        <v>619363</v>
      </c>
      <c r="C51" s="9">
        <v>534975</v>
      </c>
      <c r="D51" s="9">
        <v>59032</v>
      </c>
      <c r="E51" s="9">
        <v>22529</v>
      </c>
    </row>
    <row r="52" spans="1:5" x14ac:dyDescent="0.25">
      <c r="A52" s="7" t="s">
        <v>49</v>
      </c>
      <c r="B52" s="9">
        <v>7930773</v>
      </c>
      <c r="C52" s="9">
        <v>6752310</v>
      </c>
      <c r="D52" s="9">
        <v>870491</v>
      </c>
      <c r="E52" s="9">
        <v>260813</v>
      </c>
    </row>
    <row r="53" spans="1:5" x14ac:dyDescent="0.25">
      <c r="A53" s="7" t="s">
        <v>50</v>
      </c>
      <c r="B53" s="9">
        <v>6661321</v>
      </c>
      <c r="C53" s="9">
        <v>5464985</v>
      </c>
      <c r="D53" s="9">
        <v>946923</v>
      </c>
      <c r="E53" s="9">
        <v>191784</v>
      </c>
    </row>
    <row r="54" spans="1:5" x14ac:dyDescent="0.25">
      <c r="A54" s="7" t="s">
        <v>51</v>
      </c>
      <c r="B54" s="9">
        <v>1833535</v>
      </c>
      <c r="C54" s="9">
        <v>1625125</v>
      </c>
      <c r="D54" s="9">
        <v>166168</v>
      </c>
      <c r="E54" s="9">
        <v>39791</v>
      </c>
    </row>
    <row r="55" spans="1:5" x14ac:dyDescent="0.25">
      <c r="A55" s="7" t="s">
        <v>52</v>
      </c>
      <c r="B55" s="9">
        <v>5623196</v>
      </c>
      <c r="C55" s="9">
        <v>4824045</v>
      </c>
      <c r="D55" s="9">
        <v>691592</v>
      </c>
      <c r="E55" s="9">
        <v>93586</v>
      </c>
    </row>
    <row r="56" spans="1:5" x14ac:dyDescent="0.25">
      <c r="A56" s="7" t="s">
        <v>53</v>
      </c>
      <c r="B56" s="9">
        <v>556954</v>
      </c>
      <c r="C56" s="9">
        <v>444614</v>
      </c>
      <c r="D56" s="9">
        <v>82255</v>
      </c>
      <c r="E56" s="9">
        <v>28046</v>
      </c>
    </row>
    <row r="57" spans="1:5" x14ac:dyDescent="0.25">
      <c r="A57" s="6">
        <v>2011</v>
      </c>
      <c r="B57" s="9">
        <v>311569514</v>
      </c>
      <c r="C57" s="9">
        <v>264491527</v>
      </c>
      <c r="D57" s="9">
        <v>38236964</v>
      </c>
      <c r="E57" s="9">
        <v>7086283</v>
      </c>
    </row>
    <row r="58" spans="1:5" x14ac:dyDescent="0.25">
      <c r="A58" s="7" t="s">
        <v>3</v>
      </c>
      <c r="B58" s="9">
        <v>4745278</v>
      </c>
      <c r="C58" s="9">
        <v>4024442</v>
      </c>
      <c r="D58" s="9">
        <v>588293</v>
      </c>
      <c r="E58" s="9">
        <v>118295</v>
      </c>
    </row>
    <row r="59" spans="1:5" x14ac:dyDescent="0.25">
      <c r="A59" s="7" t="s">
        <v>4</v>
      </c>
      <c r="B59" s="9">
        <v>711962</v>
      </c>
      <c r="C59" s="9">
        <v>571857</v>
      </c>
      <c r="D59" s="9">
        <v>100280</v>
      </c>
      <c r="E59" s="9">
        <v>36128</v>
      </c>
    </row>
    <row r="60" spans="1:5" x14ac:dyDescent="0.25">
      <c r="A60" s="7" t="s">
        <v>5</v>
      </c>
      <c r="B60" s="9">
        <v>6402301</v>
      </c>
      <c r="C60" s="9">
        <v>5107496</v>
      </c>
      <c r="D60" s="9">
        <v>1028366</v>
      </c>
      <c r="E60" s="9">
        <v>223748</v>
      </c>
    </row>
    <row r="61" spans="1:5" x14ac:dyDescent="0.25">
      <c r="A61" s="7" t="s">
        <v>6</v>
      </c>
      <c r="B61" s="9">
        <v>2906632</v>
      </c>
      <c r="C61" s="9">
        <v>2421746</v>
      </c>
      <c r="D61" s="9">
        <v>405831</v>
      </c>
      <c r="E61" s="9">
        <v>70374</v>
      </c>
    </row>
    <row r="62" spans="1:5" x14ac:dyDescent="0.25">
      <c r="A62" s="7" t="s">
        <v>7</v>
      </c>
      <c r="B62" s="9">
        <v>37222678</v>
      </c>
      <c r="C62" s="9">
        <v>31213310</v>
      </c>
      <c r="D62" s="9">
        <v>5271168</v>
      </c>
      <c r="E62" s="9">
        <v>469772</v>
      </c>
    </row>
    <row r="63" spans="1:5" x14ac:dyDescent="0.25">
      <c r="A63" s="7" t="s">
        <v>8</v>
      </c>
      <c r="B63" s="9">
        <v>5048443</v>
      </c>
      <c r="C63" s="9">
        <v>4048042</v>
      </c>
      <c r="D63" s="9">
        <v>763233</v>
      </c>
      <c r="E63" s="9">
        <v>202600</v>
      </c>
    </row>
    <row r="64" spans="1:5" x14ac:dyDescent="0.25">
      <c r="A64" s="7" t="s">
        <v>9</v>
      </c>
      <c r="B64" s="9">
        <v>3548667</v>
      </c>
      <c r="C64" s="9">
        <v>3139496</v>
      </c>
      <c r="D64" s="9">
        <v>316883</v>
      </c>
      <c r="E64" s="9">
        <v>73607</v>
      </c>
    </row>
    <row r="65" spans="1:5" x14ac:dyDescent="0.25">
      <c r="A65" s="7" t="s">
        <v>10</v>
      </c>
      <c r="B65" s="9">
        <v>897187</v>
      </c>
      <c r="C65" s="9">
        <v>775414</v>
      </c>
      <c r="D65" s="9">
        <v>83156</v>
      </c>
      <c r="E65" s="9">
        <v>34920</v>
      </c>
    </row>
    <row r="66" spans="1:5" x14ac:dyDescent="0.25">
      <c r="A66" s="7" t="s">
        <v>11</v>
      </c>
      <c r="B66" s="9">
        <v>611608</v>
      </c>
      <c r="C66" s="9">
        <v>489659</v>
      </c>
      <c r="D66" s="9">
        <v>66519</v>
      </c>
      <c r="E66" s="9">
        <v>48066</v>
      </c>
    </row>
    <row r="67" spans="1:5" x14ac:dyDescent="0.25">
      <c r="A67" s="7" t="s">
        <v>12</v>
      </c>
      <c r="B67" s="9">
        <v>18863948</v>
      </c>
      <c r="C67" s="9">
        <v>15742168</v>
      </c>
      <c r="D67" s="9">
        <v>2454255</v>
      </c>
      <c r="E67" s="9">
        <v>520208</v>
      </c>
    </row>
    <row r="68" spans="1:5" x14ac:dyDescent="0.25">
      <c r="A68" s="7" t="s">
        <v>13</v>
      </c>
      <c r="B68" s="9">
        <v>9699859</v>
      </c>
      <c r="C68" s="9">
        <v>8095407</v>
      </c>
      <c r="D68" s="9">
        <v>1289450</v>
      </c>
      <c r="E68" s="9">
        <v>272712</v>
      </c>
    </row>
    <row r="69" spans="1:5" x14ac:dyDescent="0.25">
      <c r="A69" s="7" t="s">
        <v>14</v>
      </c>
      <c r="B69" s="9">
        <v>1357806</v>
      </c>
      <c r="C69" s="9">
        <v>1160948</v>
      </c>
      <c r="D69" s="9">
        <v>122727</v>
      </c>
      <c r="E69" s="9">
        <v>57780</v>
      </c>
    </row>
    <row r="70" spans="1:5" x14ac:dyDescent="0.25">
      <c r="A70" s="7" t="s">
        <v>15</v>
      </c>
      <c r="B70" s="9">
        <v>1559637</v>
      </c>
      <c r="C70" s="9">
        <v>1284530</v>
      </c>
      <c r="D70" s="9">
        <v>208434</v>
      </c>
      <c r="E70" s="9">
        <v>60585</v>
      </c>
    </row>
    <row r="71" spans="1:5" x14ac:dyDescent="0.25">
      <c r="A71" s="7" t="s">
        <v>16</v>
      </c>
      <c r="B71" s="9">
        <v>12718402</v>
      </c>
      <c r="C71" s="9">
        <v>11076528</v>
      </c>
      <c r="D71" s="9">
        <v>1353853</v>
      </c>
      <c r="E71" s="9">
        <v>218591</v>
      </c>
    </row>
    <row r="72" spans="1:5" x14ac:dyDescent="0.25">
      <c r="A72" s="7" t="s">
        <v>17</v>
      </c>
      <c r="B72" s="9">
        <v>6437155</v>
      </c>
      <c r="C72" s="9">
        <v>5478683</v>
      </c>
      <c r="D72" s="9">
        <v>809158</v>
      </c>
      <c r="E72" s="9">
        <v>128006</v>
      </c>
    </row>
    <row r="73" spans="1:5" x14ac:dyDescent="0.25">
      <c r="A73" s="7" t="s">
        <v>18</v>
      </c>
      <c r="B73" s="9">
        <v>3027718</v>
      </c>
      <c r="C73" s="9">
        <v>2573313</v>
      </c>
      <c r="D73" s="9">
        <v>370554</v>
      </c>
      <c r="E73" s="9">
        <v>70462</v>
      </c>
    </row>
    <row r="74" spans="1:5" x14ac:dyDescent="0.25">
      <c r="A74" s="7" t="s">
        <v>19</v>
      </c>
      <c r="B74" s="9">
        <v>2833584</v>
      </c>
      <c r="C74" s="9">
        <v>2372033</v>
      </c>
      <c r="D74" s="9">
        <v>362782</v>
      </c>
      <c r="E74" s="9">
        <v>84415</v>
      </c>
    </row>
    <row r="75" spans="1:5" x14ac:dyDescent="0.25">
      <c r="A75" s="7" t="s">
        <v>20</v>
      </c>
      <c r="B75" s="9">
        <v>4316297</v>
      </c>
      <c r="C75" s="9">
        <v>3686232</v>
      </c>
      <c r="D75" s="9">
        <v>505741</v>
      </c>
      <c r="E75" s="9">
        <v>110223</v>
      </c>
    </row>
    <row r="76" spans="1:5" x14ac:dyDescent="0.25">
      <c r="A76" s="7" t="s">
        <v>21</v>
      </c>
      <c r="B76" s="9">
        <v>4518629</v>
      </c>
      <c r="C76" s="9">
        <v>3865118</v>
      </c>
      <c r="D76" s="9">
        <v>538691</v>
      </c>
      <c r="E76" s="9">
        <v>99531</v>
      </c>
    </row>
    <row r="77" spans="1:5" x14ac:dyDescent="0.25">
      <c r="A77" s="7" t="s">
        <v>22</v>
      </c>
      <c r="B77" s="9">
        <v>1315833</v>
      </c>
      <c r="C77" s="9">
        <v>1120364</v>
      </c>
      <c r="D77" s="9">
        <v>157102</v>
      </c>
      <c r="E77" s="9">
        <v>33883</v>
      </c>
    </row>
    <row r="78" spans="1:5" x14ac:dyDescent="0.25">
      <c r="A78" s="7" t="s">
        <v>23</v>
      </c>
      <c r="B78" s="9">
        <v>5759087</v>
      </c>
      <c r="C78" s="9">
        <v>5008452</v>
      </c>
      <c r="D78" s="9">
        <v>553895</v>
      </c>
      <c r="E78" s="9">
        <v>154758</v>
      </c>
    </row>
    <row r="79" spans="1:5" x14ac:dyDescent="0.25">
      <c r="A79" s="7" t="s">
        <v>24</v>
      </c>
      <c r="B79" s="9">
        <v>6515057</v>
      </c>
      <c r="C79" s="9">
        <v>5658768</v>
      </c>
      <c r="D79" s="9">
        <v>656441</v>
      </c>
      <c r="E79" s="9">
        <v>144243</v>
      </c>
    </row>
    <row r="80" spans="1:5" x14ac:dyDescent="0.25">
      <c r="A80" s="7" t="s">
        <v>25</v>
      </c>
      <c r="B80" s="9">
        <v>9766574</v>
      </c>
      <c r="C80" s="9">
        <v>8340767</v>
      </c>
      <c r="D80" s="9">
        <v>1242917</v>
      </c>
      <c r="E80" s="9">
        <v>140066</v>
      </c>
    </row>
    <row r="81" spans="1:5" x14ac:dyDescent="0.25">
      <c r="A81" s="7" t="s">
        <v>26</v>
      </c>
      <c r="B81" s="9">
        <v>5277329</v>
      </c>
      <c r="C81" s="9">
        <v>4505462</v>
      </c>
      <c r="D81" s="9">
        <v>646176</v>
      </c>
      <c r="E81" s="9">
        <v>101083</v>
      </c>
    </row>
    <row r="82" spans="1:5" x14ac:dyDescent="0.25">
      <c r="A82" s="7" t="s">
        <v>27</v>
      </c>
      <c r="B82" s="9">
        <v>2943021</v>
      </c>
      <c r="C82" s="9">
        <v>2534036</v>
      </c>
      <c r="D82" s="9">
        <v>332934</v>
      </c>
      <c r="E82" s="9">
        <v>68829</v>
      </c>
    </row>
    <row r="83" spans="1:5" x14ac:dyDescent="0.25">
      <c r="A83" s="7" t="s">
        <v>28</v>
      </c>
      <c r="B83" s="9">
        <v>5937896</v>
      </c>
      <c r="C83" s="9">
        <v>4963040</v>
      </c>
      <c r="D83" s="9">
        <v>801046</v>
      </c>
      <c r="E83" s="9">
        <v>150148</v>
      </c>
    </row>
    <row r="84" spans="1:5" x14ac:dyDescent="0.25">
      <c r="A84" s="7" t="s">
        <v>29</v>
      </c>
      <c r="B84" s="9">
        <v>987076</v>
      </c>
      <c r="C84" s="9">
        <v>828254</v>
      </c>
      <c r="D84" s="9">
        <v>122210</v>
      </c>
      <c r="E84" s="9">
        <v>33906</v>
      </c>
    </row>
    <row r="85" spans="1:5" x14ac:dyDescent="0.25">
      <c r="A85" s="7" t="s">
        <v>30</v>
      </c>
      <c r="B85" s="9">
        <v>1817126</v>
      </c>
      <c r="C85" s="9">
        <v>1505191</v>
      </c>
      <c r="D85" s="9">
        <v>253269</v>
      </c>
      <c r="E85" s="9">
        <v>52070</v>
      </c>
    </row>
    <row r="86" spans="1:5" x14ac:dyDescent="0.25">
      <c r="A86" s="7" t="s">
        <v>31</v>
      </c>
      <c r="B86" s="9">
        <v>2688336</v>
      </c>
      <c r="C86" s="9">
        <v>2084668</v>
      </c>
      <c r="D86" s="9">
        <v>480317</v>
      </c>
      <c r="E86" s="9">
        <v>110498</v>
      </c>
    </row>
    <row r="87" spans="1:5" x14ac:dyDescent="0.25">
      <c r="A87" s="7" t="s">
        <v>32</v>
      </c>
      <c r="B87" s="9">
        <v>1305678</v>
      </c>
      <c r="C87" s="9">
        <v>1141236</v>
      </c>
      <c r="D87" s="9">
        <v>122129</v>
      </c>
      <c r="E87" s="9">
        <v>37000</v>
      </c>
    </row>
    <row r="88" spans="1:5" x14ac:dyDescent="0.25">
      <c r="A88" s="7" t="s">
        <v>33</v>
      </c>
      <c r="B88" s="9">
        <v>8719952</v>
      </c>
      <c r="C88" s="9">
        <v>7825661</v>
      </c>
      <c r="D88" s="9">
        <v>693380</v>
      </c>
      <c r="E88" s="9">
        <v>144506</v>
      </c>
    </row>
    <row r="89" spans="1:5" x14ac:dyDescent="0.25">
      <c r="A89" s="7" t="s">
        <v>34</v>
      </c>
      <c r="B89" s="9">
        <v>2055293</v>
      </c>
      <c r="C89" s="9">
        <v>1753413</v>
      </c>
      <c r="D89" s="9">
        <v>228218</v>
      </c>
      <c r="E89" s="9">
        <v>62229</v>
      </c>
    </row>
    <row r="90" spans="1:5" x14ac:dyDescent="0.25">
      <c r="A90" s="7" t="s">
        <v>35</v>
      </c>
      <c r="B90" s="9">
        <v>19248685</v>
      </c>
      <c r="C90" s="9">
        <v>17055260</v>
      </c>
      <c r="D90" s="9">
        <v>1756105</v>
      </c>
      <c r="E90" s="9">
        <v>292791</v>
      </c>
    </row>
    <row r="91" spans="1:5" x14ac:dyDescent="0.25">
      <c r="A91" s="7" t="s">
        <v>36</v>
      </c>
      <c r="B91" s="9">
        <v>9539412</v>
      </c>
      <c r="C91" s="9">
        <v>8070238</v>
      </c>
      <c r="D91" s="9">
        <v>1160510</v>
      </c>
      <c r="E91" s="9">
        <v>266135</v>
      </c>
    </row>
    <row r="92" spans="1:5" x14ac:dyDescent="0.25">
      <c r="A92" s="7" t="s">
        <v>37</v>
      </c>
      <c r="B92" s="9">
        <v>675161</v>
      </c>
      <c r="C92" s="9">
        <v>559906</v>
      </c>
      <c r="D92" s="9">
        <v>79837</v>
      </c>
      <c r="E92" s="9">
        <v>32586</v>
      </c>
    </row>
    <row r="93" spans="1:5" x14ac:dyDescent="0.25">
      <c r="A93" s="7" t="s">
        <v>38</v>
      </c>
      <c r="B93" s="9">
        <v>11418944</v>
      </c>
      <c r="C93" s="9">
        <v>9764366</v>
      </c>
      <c r="D93" s="9">
        <v>1425709</v>
      </c>
      <c r="E93" s="9">
        <v>193385</v>
      </c>
    </row>
    <row r="94" spans="1:5" x14ac:dyDescent="0.25">
      <c r="A94" s="7" t="s">
        <v>39</v>
      </c>
      <c r="B94" s="9">
        <v>3742698</v>
      </c>
      <c r="C94" s="9">
        <v>3089041</v>
      </c>
      <c r="D94" s="9">
        <v>528498</v>
      </c>
      <c r="E94" s="9">
        <v>108983</v>
      </c>
    </row>
    <row r="95" spans="1:5" x14ac:dyDescent="0.25">
      <c r="A95" s="7" t="s">
        <v>40</v>
      </c>
      <c r="B95" s="9">
        <v>3828714</v>
      </c>
      <c r="C95" s="9">
        <v>3128121</v>
      </c>
      <c r="D95" s="9">
        <v>549332</v>
      </c>
      <c r="E95" s="9">
        <v>127910</v>
      </c>
    </row>
    <row r="96" spans="1:5" x14ac:dyDescent="0.25">
      <c r="A96" s="7" t="s">
        <v>41</v>
      </c>
      <c r="B96" s="9">
        <v>12610486</v>
      </c>
      <c r="C96" s="9">
        <v>11099077</v>
      </c>
      <c r="D96" s="9">
        <v>1224564</v>
      </c>
      <c r="E96" s="9">
        <v>237014</v>
      </c>
    </row>
    <row r="97" spans="1:5" x14ac:dyDescent="0.25">
      <c r="A97" s="7" t="s">
        <v>54</v>
      </c>
      <c r="B97" s="9">
        <v>3669195</v>
      </c>
      <c r="C97" s="9">
        <v>3403602</v>
      </c>
      <c r="D97" s="9">
        <v>238263</v>
      </c>
      <c r="E97" s="9">
        <v>22649</v>
      </c>
    </row>
    <row r="98" spans="1:5" x14ac:dyDescent="0.25">
      <c r="A98" s="7" t="s">
        <v>42</v>
      </c>
      <c r="B98" s="9">
        <v>1040022</v>
      </c>
      <c r="C98" s="9">
        <v>903786</v>
      </c>
      <c r="D98" s="9">
        <v>101689</v>
      </c>
      <c r="E98" s="9">
        <v>27062</v>
      </c>
    </row>
    <row r="99" spans="1:5" x14ac:dyDescent="0.25">
      <c r="A99" s="7" t="s">
        <v>43</v>
      </c>
      <c r="B99" s="9">
        <v>4624180</v>
      </c>
      <c r="C99" s="9">
        <v>3899705</v>
      </c>
      <c r="D99" s="9">
        <v>546666</v>
      </c>
      <c r="E99" s="9">
        <v>159810</v>
      </c>
    </row>
    <row r="100" spans="1:5" x14ac:dyDescent="0.25">
      <c r="A100" s="7" t="s">
        <v>44</v>
      </c>
      <c r="B100" s="9">
        <v>814175</v>
      </c>
      <c r="C100" s="9">
        <v>688436</v>
      </c>
      <c r="D100" s="9">
        <v>94655</v>
      </c>
      <c r="E100" s="9">
        <v>27506</v>
      </c>
    </row>
    <row r="101" spans="1:5" x14ac:dyDescent="0.25">
      <c r="A101" s="7" t="s">
        <v>45</v>
      </c>
      <c r="B101" s="9">
        <v>6333466</v>
      </c>
      <c r="C101" s="9">
        <v>5342978</v>
      </c>
      <c r="D101" s="9">
        <v>794556</v>
      </c>
      <c r="E101" s="9">
        <v>172052</v>
      </c>
    </row>
    <row r="102" spans="1:5" x14ac:dyDescent="0.25">
      <c r="A102" s="7" t="s">
        <v>46</v>
      </c>
      <c r="B102" s="9">
        <v>25327104</v>
      </c>
      <c r="C102" s="9">
        <v>20984855</v>
      </c>
      <c r="D102" s="9">
        <v>3648260</v>
      </c>
      <c r="E102" s="9">
        <v>519951</v>
      </c>
    </row>
    <row r="103" spans="1:5" x14ac:dyDescent="0.25">
      <c r="A103" s="7" t="s">
        <v>47</v>
      </c>
      <c r="B103" s="9">
        <v>2769627</v>
      </c>
      <c r="C103" s="9">
        <v>2295961</v>
      </c>
      <c r="D103" s="9">
        <v>373984</v>
      </c>
      <c r="E103" s="9">
        <v>85217</v>
      </c>
    </row>
    <row r="104" spans="1:5" x14ac:dyDescent="0.25">
      <c r="A104" s="7" t="s">
        <v>48</v>
      </c>
      <c r="B104" s="9">
        <v>621354</v>
      </c>
      <c r="C104" s="9">
        <v>537304</v>
      </c>
      <c r="D104" s="9">
        <v>60719</v>
      </c>
      <c r="E104" s="9">
        <v>20482</v>
      </c>
    </row>
    <row r="105" spans="1:5" x14ac:dyDescent="0.25">
      <c r="A105" s="7" t="s">
        <v>49</v>
      </c>
      <c r="B105" s="9">
        <v>7996552</v>
      </c>
      <c r="C105" s="9">
        <v>6789620</v>
      </c>
      <c r="D105" s="9">
        <v>889751</v>
      </c>
      <c r="E105" s="9">
        <v>258352</v>
      </c>
    </row>
    <row r="106" spans="1:5" x14ac:dyDescent="0.25">
      <c r="A106" s="7" t="s">
        <v>50</v>
      </c>
      <c r="B106" s="9">
        <v>6748474</v>
      </c>
      <c r="C106" s="9">
        <v>5565069</v>
      </c>
      <c r="D106" s="9">
        <v>919925</v>
      </c>
      <c r="E106" s="9">
        <v>209590</v>
      </c>
    </row>
    <row r="107" spans="1:5" x14ac:dyDescent="0.25">
      <c r="A107" s="7" t="s">
        <v>51</v>
      </c>
      <c r="B107" s="9">
        <v>1836614</v>
      </c>
      <c r="C107" s="9">
        <v>1609110</v>
      </c>
      <c r="D107" s="9">
        <v>172262</v>
      </c>
      <c r="E107" s="9">
        <v>50748</v>
      </c>
    </row>
    <row r="108" spans="1:5" x14ac:dyDescent="0.25">
      <c r="A108" s="7" t="s">
        <v>52</v>
      </c>
      <c r="B108" s="9">
        <v>5647213</v>
      </c>
      <c r="C108" s="9">
        <v>4846550</v>
      </c>
      <c r="D108" s="9">
        <v>675623</v>
      </c>
      <c r="E108" s="9">
        <v>110167</v>
      </c>
    </row>
    <row r="109" spans="1:5" x14ac:dyDescent="0.25">
      <c r="A109" s="7" t="s">
        <v>53</v>
      </c>
      <c r="B109" s="9">
        <v>561389</v>
      </c>
      <c r="C109" s="9">
        <v>462808</v>
      </c>
      <c r="D109" s="9">
        <v>66648</v>
      </c>
      <c r="E109" s="9">
        <v>30651</v>
      </c>
    </row>
    <row r="110" spans="1:5" x14ac:dyDescent="0.25">
      <c r="A110" s="6">
        <v>2012</v>
      </c>
      <c r="B110" s="9">
        <v>313841157</v>
      </c>
      <c r="C110" s="9">
        <v>266979189</v>
      </c>
      <c r="D110" s="9">
        <v>37934639</v>
      </c>
      <c r="E110" s="9">
        <v>7164889</v>
      </c>
    </row>
    <row r="111" spans="1:5" x14ac:dyDescent="0.25">
      <c r="A111" s="7" t="s">
        <v>3</v>
      </c>
      <c r="B111" s="9">
        <v>4764428</v>
      </c>
      <c r="C111" s="9">
        <v>4054260</v>
      </c>
      <c r="D111" s="9">
        <v>590326</v>
      </c>
      <c r="E111" s="9">
        <v>105219</v>
      </c>
    </row>
    <row r="112" spans="1:5" x14ac:dyDescent="0.25">
      <c r="A112" s="7" t="s">
        <v>4</v>
      </c>
      <c r="B112" s="9">
        <v>721186</v>
      </c>
      <c r="C112" s="9">
        <v>592551</v>
      </c>
      <c r="D112" s="9">
        <v>90613</v>
      </c>
      <c r="E112" s="9">
        <v>33440</v>
      </c>
    </row>
    <row r="113" spans="1:5" x14ac:dyDescent="0.25">
      <c r="A113" s="7" t="s">
        <v>5</v>
      </c>
      <c r="B113" s="9">
        <v>6468907</v>
      </c>
      <c r="C113" s="9">
        <v>5242674</v>
      </c>
      <c r="D113" s="9">
        <v>953789</v>
      </c>
      <c r="E113" s="9">
        <v>234248</v>
      </c>
    </row>
    <row r="114" spans="1:5" x14ac:dyDescent="0.25">
      <c r="A114" s="7" t="s">
        <v>6</v>
      </c>
      <c r="B114" s="9">
        <v>2912680</v>
      </c>
      <c r="C114" s="9">
        <v>2453347</v>
      </c>
      <c r="D114" s="9">
        <v>373046</v>
      </c>
      <c r="E114" s="9">
        <v>76948</v>
      </c>
    </row>
    <row r="115" spans="1:5" x14ac:dyDescent="0.25">
      <c r="A115" s="7" t="s">
        <v>7</v>
      </c>
      <c r="B115" s="9">
        <v>37572738</v>
      </c>
      <c r="C115" s="9">
        <v>31777868</v>
      </c>
      <c r="D115" s="9">
        <v>5046618</v>
      </c>
      <c r="E115" s="9">
        <v>495964</v>
      </c>
    </row>
    <row r="116" spans="1:5" x14ac:dyDescent="0.25">
      <c r="A116" s="7" t="s">
        <v>8</v>
      </c>
      <c r="B116" s="9">
        <v>5123944</v>
      </c>
      <c r="C116" s="9">
        <v>4131357</v>
      </c>
      <c r="D116" s="9">
        <v>751921</v>
      </c>
      <c r="E116" s="9">
        <v>206204</v>
      </c>
    </row>
    <row r="117" spans="1:5" x14ac:dyDescent="0.25">
      <c r="A117" s="7" t="s">
        <v>9</v>
      </c>
      <c r="B117" s="9">
        <v>3555319</v>
      </c>
      <c r="C117" s="9">
        <v>3114940</v>
      </c>
      <c r="D117" s="9">
        <v>334918</v>
      </c>
      <c r="E117" s="9">
        <v>83539</v>
      </c>
    </row>
    <row r="118" spans="1:5" x14ac:dyDescent="0.25">
      <c r="A118" s="7" t="s">
        <v>10</v>
      </c>
      <c r="B118" s="9">
        <v>906576</v>
      </c>
      <c r="C118" s="9">
        <v>782216</v>
      </c>
      <c r="D118" s="9">
        <v>86003</v>
      </c>
      <c r="E118" s="9">
        <v>34813</v>
      </c>
    </row>
    <row r="119" spans="1:5" x14ac:dyDescent="0.25">
      <c r="A119" s="7" t="s">
        <v>11</v>
      </c>
      <c r="B119" s="9">
        <v>624847</v>
      </c>
      <c r="C119" s="9">
        <v>500267</v>
      </c>
      <c r="D119" s="9">
        <v>61992</v>
      </c>
      <c r="E119" s="9">
        <v>53830</v>
      </c>
    </row>
    <row r="120" spans="1:5" x14ac:dyDescent="0.25">
      <c r="A120" s="7" t="s">
        <v>12</v>
      </c>
      <c r="B120" s="9">
        <v>19114620</v>
      </c>
      <c r="C120" s="9">
        <v>16032617</v>
      </c>
      <c r="D120" s="9">
        <v>2380288</v>
      </c>
      <c r="E120" s="9">
        <v>558786</v>
      </c>
    </row>
    <row r="121" spans="1:5" x14ac:dyDescent="0.25">
      <c r="A121" s="7" t="s">
        <v>13</v>
      </c>
      <c r="B121" s="9">
        <v>9796547</v>
      </c>
      <c r="C121" s="9">
        <v>8231384</v>
      </c>
      <c r="D121" s="9">
        <v>1236302</v>
      </c>
      <c r="E121" s="9">
        <v>279196</v>
      </c>
    </row>
    <row r="122" spans="1:5" x14ac:dyDescent="0.25">
      <c r="A122" s="7" t="s">
        <v>14</v>
      </c>
      <c r="B122" s="9">
        <v>1374852</v>
      </c>
      <c r="C122" s="9">
        <v>1164145</v>
      </c>
      <c r="D122" s="9">
        <v>134827</v>
      </c>
      <c r="E122" s="9">
        <v>55481</v>
      </c>
    </row>
    <row r="123" spans="1:5" x14ac:dyDescent="0.25">
      <c r="A123" s="7" t="s">
        <v>15</v>
      </c>
      <c r="B123" s="9">
        <v>1573036</v>
      </c>
      <c r="C123" s="9">
        <v>1296975</v>
      </c>
      <c r="D123" s="9">
        <v>210151</v>
      </c>
      <c r="E123" s="9">
        <v>59419</v>
      </c>
    </row>
    <row r="124" spans="1:5" x14ac:dyDescent="0.25">
      <c r="A124" s="7" t="s">
        <v>16</v>
      </c>
      <c r="B124" s="9">
        <v>12725119</v>
      </c>
      <c r="C124" s="9">
        <v>11009321</v>
      </c>
      <c r="D124" s="9">
        <v>1441191</v>
      </c>
      <c r="E124" s="9">
        <v>210804</v>
      </c>
    </row>
    <row r="125" spans="1:5" x14ac:dyDescent="0.25">
      <c r="A125" s="7" t="s">
        <v>17</v>
      </c>
      <c r="B125" s="9">
        <v>6457067</v>
      </c>
      <c r="C125" s="9">
        <v>5493090</v>
      </c>
      <c r="D125" s="9">
        <v>805228</v>
      </c>
      <c r="E125" s="9">
        <v>134273</v>
      </c>
    </row>
    <row r="126" spans="1:5" x14ac:dyDescent="0.25">
      <c r="A126" s="7" t="s">
        <v>18</v>
      </c>
      <c r="B126" s="9">
        <v>3035469</v>
      </c>
      <c r="C126" s="9">
        <v>2585979</v>
      </c>
      <c r="D126" s="9">
        <v>362938</v>
      </c>
      <c r="E126" s="9">
        <v>76546</v>
      </c>
    </row>
    <row r="127" spans="1:5" x14ac:dyDescent="0.25">
      <c r="A127" s="7" t="s">
        <v>19</v>
      </c>
      <c r="B127" s="9">
        <v>2848708</v>
      </c>
      <c r="C127" s="9">
        <v>2361899</v>
      </c>
      <c r="D127" s="9">
        <v>381695</v>
      </c>
      <c r="E127" s="9">
        <v>88366</v>
      </c>
    </row>
    <row r="128" spans="1:5" x14ac:dyDescent="0.25">
      <c r="A128" s="7" t="s">
        <v>20</v>
      </c>
      <c r="B128" s="9">
        <v>4328626</v>
      </c>
      <c r="C128" s="9">
        <v>3676472</v>
      </c>
      <c r="D128" s="9">
        <v>521511</v>
      </c>
      <c r="E128" s="9">
        <v>112957</v>
      </c>
    </row>
    <row r="129" spans="1:5" x14ac:dyDescent="0.25">
      <c r="A129" s="7" t="s">
        <v>21</v>
      </c>
      <c r="B129" s="9">
        <v>4545914</v>
      </c>
      <c r="C129" s="9">
        <v>3912023</v>
      </c>
      <c r="D129" s="9">
        <v>528406</v>
      </c>
      <c r="E129" s="9">
        <v>91870</v>
      </c>
    </row>
    <row r="130" spans="1:5" x14ac:dyDescent="0.25">
      <c r="A130" s="7" t="s">
        <v>22</v>
      </c>
      <c r="B130" s="9">
        <v>1315586</v>
      </c>
      <c r="C130" s="9">
        <v>1132344</v>
      </c>
      <c r="D130" s="9">
        <v>151438</v>
      </c>
      <c r="E130" s="9">
        <v>27561</v>
      </c>
    </row>
    <row r="131" spans="1:5" x14ac:dyDescent="0.25">
      <c r="A131" s="7" t="s">
        <v>23</v>
      </c>
      <c r="B131" s="9">
        <v>5816472</v>
      </c>
      <c r="C131" s="9">
        <v>5068457</v>
      </c>
      <c r="D131" s="9">
        <v>549973</v>
      </c>
      <c r="E131" s="9">
        <v>155277</v>
      </c>
    </row>
    <row r="132" spans="1:5" x14ac:dyDescent="0.25">
      <c r="A132" s="7" t="s">
        <v>24</v>
      </c>
      <c r="B132" s="9">
        <v>6580641</v>
      </c>
      <c r="C132" s="9">
        <v>5752166</v>
      </c>
      <c r="D132" s="9">
        <v>626380</v>
      </c>
      <c r="E132" s="9">
        <v>146633</v>
      </c>
    </row>
    <row r="133" spans="1:5" x14ac:dyDescent="0.25">
      <c r="A133" s="7" t="s">
        <v>25</v>
      </c>
      <c r="B133" s="9">
        <v>9778980</v>
      </c>
      <c r="C133" s="9">
        <v>8330990</v>
      </c>
      <c r="D133" s="9">
        <v>1268105</v>
      </c>
      <c r="E133" s="9">
        <v>134763</v>
      </c>
    </row>
    <row r="134" spans="1:5" x14ac:dyDescent="0.25">
      <c r="A134" s="7" t="s">
        <v>26</v>
      </c>
      <c r="B134" s="9">
        <v>5315228</v>
      </c>
      <c r="C134" s="9">
        <v>4536303</v>
      </c>
      <c r="D134" s="9">
        <v>653012</v>
      </c>
      <c r="E134" s="9">
        <v>101176</v>
      </c>
    </row>
    <row r="135" spans="1:5" x14ac:dyDescent="0.25">
      <c r="A135" s="7" t="s">
        <v>27</v>
      </c>
      <c r="B135" s="9">
        <v>2947696</v>
      </c>
      <c r="C135" s="9">
        <v>2529377</v>
      </c>
      <c r="D135" s="9">
        <v>339807</v>
      </c>
      <c r="E135" s="9">
        <v>73581</v>
      </c>
    </row>
    <row r="136" spans="1:5" x14ac:dyDescent="0.25">
      <c r="A136" s="7" t="s">
        <v>28</v>
      </c>
      <c r="B136" s="9">
        <v>5951913</v>
      </c>
      <c r="C136" s="9">
        <v>4965459</v>
      </c>
      <c r="D136" s="9">
        <v>801093</v>
      </c>
      <c r="E136" s="9">
        <v>163756</v>
      </c>
    </row>
    <row r="137" spans="1:5" x14ac:dyDescent="0.25">
      <c r="A137" s="7" t="s">
        <v>29</v>
      </c>
      <c r="B137" s="9">
        <v>995544</v>
      </c>
      <c r="C137" s="9">
        <v>829489</v>
      </c>
      <c r="D137" s="9">
        <v>126463</v>
      </c>
      <c r="E137" s="9">
        <v>37690</v>
      </c>
    </row>
    <row r="138" spans="1:5" x14ac:dyDescent="0.25">
      <c r="A138" s="7" t="s">
        <v>30</v>
      </c>
      <c r="B138" s="9">
        <v>1829420</v>
      </c>
      <c r="C138" s="9">
        <v>1540361</v>
      </c>
      <c r="D138" s="9">
        <v>237937</v>
      </c>
      <c r="E138" s="9">
        <v>43266</v>
      </c>
    </row>
    <row r="139" spans="1:5" x14ac:dyDescent="0.25">
      <c r="A139" s="7" t="s">
        <v>31</v>
      </c>
      <c r="B139" s="9">
        <v>2725280</v>
      </c>
      <c r="C139" s="9">
        <v>2105070</v>
      </c>
      <c r="D139" s="9">
        <v>481496</v>
      </c>
      <c r="E139" s="9">
        <v>124522</v>
      </c>
    </row>
    <row r="140" spans="1:5" x14ac:dyDescent="0.25">
      <c r="A140" s="7" t="s">
        <v>32</v>
      </c>
      <c r="B140" s="9">
        <v>1309203</v>
      </c>
      <c r="C140" s="9">
        <v>1127376</v>
      </c>
      <c r="D140" s="9">
        <v>125118</v>
      </c>
      <c r="E140" s="9">
        <v>50559</v>
      </c>
    </row>
    <row r="141" spans="1:5" x14ac:dyDescent="0.25">
      <c r="A141" s="7" t="s">
        <v>33</v>
      </c>
      <c r="B141" s="9">
        <v>8772744</v>
      </c>
      <c r="C141" s="9">
        <v>7929570</v>
      </c>
      <c r="D141" s="9">
        <v>655465</v>
      </c>
      <c r="E141" s="9">
        <v>132797</v>
      </c>
    </row>
    <row r="142" spans="1:5" x14ac:dyDescent="0.25">
      <c r="A142" s="7" t="s">
        <v>34</v>
      </c>
      <c r="B142" s="9">
        <v>2060595</v>
      </c>
      <c r="C142" s="9">
        <v>1769341</v>
      </c>
      <c r="D142" s="9">
        <v>226243</v>
      </c>
      <c r="E142" s="9">
        <v>55122</v>
      </c>
    </row>
    <row r="143" spans="1:5" x14ac:dyDescent="0.25">
      <c r="A143" s="7" t="s">
        <v>35</v>
      </c>
      <c r="B143" s="9">
        <v>19352153</v>
      </c>
      <c r="C143" s="9">
        <v>17202134</v>
      </c>
      <c r="D143" s="9">
        <v>1723117</v>
      </c>
      <c r="E143" s="9">
        <v>277374</v>
      </c>
    </row>
    <row r="144" spans="1:5" x14ac:dyDescent="0.25">
      <c r="A144" s="7" t="s">
        <v>36</v>
      </c>
      <c r="B144" s="9">
        <v>9640490</v>
      </c>
      <c r="C144" s="9">
        <v>8167830</v>
      </c>
      <c r="D144" s="9">
        <v>1149080</v>
      </c>
      <c r="E144" s="9">
        <v>275174</v>
      </c>
    </row>
    <row r="145" spans="1:5" x14ac:dyDescent="0.25">
      <c r="A145" s="7" t="s">
        <v>37</v>
      </c>
      <c r="B145" s="9">
        <v>689838</v>
      </c>
      <c r="C145" s="9">
        <v>563978</v>
      </c>
      <c r="D145" s="9">
        <v>84294</v>
      </c>
      <c r="E145" s="9">
        <v>38213</v>
      </c>
    </row>
    <row r="146" spans="1:5" x14ac:dyDescent="0.25">
      <c r="A146" s="7" t="s">
        <v>38</v>
      </c>
      <c r="B146" s="9">
        <v>11414635</v>
      </c>
      <c r="C146" s="9">
        <v>9735390</v>
      </c>
      <c r="D146" s="9">
        <v>1440815</v>
      </c>
      <c r="E146" s="9">
        <v>197794</v>
      </c>
    </row>
    <row r="147" spans="1:5" x14ac:dyDescent="0.25">
      <c r="A147" s="7" t="s">
        <v>39</v>
      </c>
      <c r="B147" s="9">
        <v>3762311</v>
      </c>
      <c r="C147" s="9">
        <v>3107367</v>
      </c>
      <c r="D147" s="9">
        <v>531347</v>
      </c>
      <c r="E147" s="9">
        <v>108972</v>
      </c>
    </row>
    <row r="148" spans="1:5" x14ac:dyDescent="0.25">
      <c r="A148" s="7" t="s">
        <v>40</v>
      </c>
      <c r="B148" s="9">
        <v>3857465</v>
      </c>
      <c r="C148" s="9">
        <v>3158450</v>
      </c>
      <c r="D148" s="9">
        <v>560673</v>
      </c>
      <c r="E148" s="9">
        <v>119077</v>
      </c>
    </row>
    <row r="149" spans="1:5" x14ac:dyDescent="0.25">
      <c r="A149" s="7" t="s">
        <v>41</v>
      </c>
      <c r="B149" s="9">
        <v>12630082</v>
      </c>
      <c r="C149" s="9">
        <v>11107110</v>
      </c>
      <c r="D149" s="9">
        <v>1252378</v>
      </c>
      <c r="E149" s="9">
        <v>223347</v>
      </c>
    </row>
    <row r="150" spans="1:5" x14ac:dyDescent="0.25">
      <c r="A150" s="7" t="s">
        <v>54</v>
      </c>
      <c r="B150" s="9">
        <v>3628402</v>
      </c>
      <c r="C150" s="9">
        <v>3366593</v>
      </c>
      <c r="D150" s="9">
        <v>238042</v>
      </c>
      <c r="E150" s="9">
        <v>20044</v>
      </c>
    </row>
    <row r="151" spans="1:5" x14ac:dyDescent="0.25">
      <c r="A151" s="7" t="s">
        <v>42</v>
      </c>
      <c r="B151" s="9">
        <v>1040527</v>
      </c>
      <c r="C151" s="9">
        <v>899551</v>
      </c>
      <c r="D151" s="9">
        <v>101165</v>
      </c>
      <c r="E151" s="9">
        <v>33562</v>
      </c>
    </row>
    <row r="152" spans="1:5" x14ac:dyDescent="0.25">
      <c r="A152" s="7" t="s">
        <v>43</v>
      </c>
      <c r="B152" s="9">
        <v>4668886</v>
      </c>
      <c r="C152" s="9">
        <v>3929626</v>
      </c>
      <c r="D152" s="9">
        <v>564350</v>
      </c>
      <c r="E152" s="9">
        <v>157775</v>
      </c>
    </row>
    <row r="153" spans="1:5" x14ac:dyDescent="0.25">
      <c r="A153" s="7" t="s">
        <v>44</v>
      </c>
      <c r="B153" s="9">
        <v>821669</v>
      </c>
      <c r="C153" s="9">
        <v>676014</v>
      </c>
      <c r="D153" s="9">
        <v>115606</v>
      </c>
      <c r="E153" s="9">
        <v>26185</v>
      </c>
    </row>
    <row r="154" spans="1:5" x14ac:dyDescent="0.25">
      <c r="A154" s="7" t="s">
        <v>45</v>
      </c>
      <c r="B154" s="9">
        <v>6378278</v>
      </c>
      <c r="C154" s="9">
        <v>5396833</v>
      </c>
      <c r="D154" s="9">
        <v>783077</v>
      </c>
      <c r="E154" s="9">
        <v>177815</v>
      </c>
    </row>
    <row r="155" spans="1:5" x14ac:dyDescent="0.25">
      <c r="A155" s="7" t="s">
        <v>46</v>
      </c>
      <c r="B155" s="9">
        <v>25711791</v>
      </c>
      <c r="C155" s="9">
        <v>21354247</v>
      </c>
      <c r="D155" s="9">
        <v>3656070</v>
      </c>
      <c r="E155" s="9">
        <v>512187</v>
      </c>
    </row>
    <row r="156" spans="1:5" x14ac:dyDescent="0.25">
      <c r="A156" s="7" t="s">
        <v>47</v>
      </c>
      <c r="B156" s="9">
        <v>2805440</v>
      </c>
      <c r="C156" s="9">
        <v>2324019</v>
      </c>
      <c r="D156" s="9">
        <v>373980</v>
      </c>
      <c r="E156" s="9">
        <v>88109</v>
      </c>
    </row>
    <row r="157" spans="1:5" x14ac:dyDescent="0.25">
      <c r="A157" s="7" t="s">
        <v>48</v>
      </c>
      <c r="B157" s="9">
        <v>620224</v>
      </c>
      <c r="C157" s="9">
        <v>532237</v>
      </c>
      <c r="D157" s="9">
        <v>61242</v>
      </c>
      <c r="E157" s="9">
        <v>24431</v>
      </c>
    </row>
    <row r="158" spans="1:5" x14ac:dyDescent="0.25">
      <c r="A158" s="7" t="s">
        <v>49</v>
      </c>
      <c r="B158" s="9">
        <v>8085389</v>
      </c>
      <c r="C158" s="9">
        <v>6857430</v>
      </c>
      <c r="D158" s="9">
        <v>915242</v>
      </c>
      <c r="E158" s="9">
        <v>251169</v>
      </c>
    </row>
    <row r="159" spans="1:5" x14ac:dyDescent="0.25">
      <c r="A159" s="7" t="s">
        <v>50</v>
      </c>
      <c r="B159" s="9">
        <v>6815763</v>
      </c>
      <c r="C159" s="9">
        <v>5648199</v>
      </c>
      <c r="D159" s="9">
        <v>904695</v>
      </c>
      <c r="E159" s="9">
        <v>216519</v>
      </c>
    </row>
    <row r="160" spans="1:5" x14ac:dyDescent="0.25">
      <c r="A160" s="7" t="s">
        <v>51</v>
      </c>
      <c r="B160" s="9">
        <v>1837518</v>
      </c>
      <c r="C160" s="9">
        <v>1613322</v>
      </c>
      <c r="D160" s="9">
        <v>174112</v>
      </c>
      <c r="E160" s="9">
        <v>47204</v>
      </c>
    </row>
    <row r="161" spans="1:5" x14ac:dyDescent="0.25">
      <c r="A161" s="7" t="s">
        <v>52</v>
      </c>
      <c r="B161" s="9">
        <v>5660677</v>
      </c>
      <c r="C161" s="9">
        <v>4849945</v>
      </c>
      <c r="D161" s="9">
        <v>693737</v>
      </c>
      <c r="E161" s="9">
        <v>100167</v>
      </c>
    </row>
    <row r="162" spans="1:5" x14ac:dyDescent="0.25">
      <c r="A162" s="7" t="s">
        <v>53</v>
      </c>
      <c r="B162" s="9">
        <v>569734</v>
      </c>
      <c r="C162" s="9">
        <v>459226</v>
      </c>
      <c r="D162" s="9">
        <v>77324</v>
      </c>
      <c r="E162" s="9">
        <v>31165</v>
      </c>
    </row>
    <row r="163" spans="1:5" x14ac:dyDescent="0.25">
      <c r="A163" s="6" t="s">
        <v>66</v>
      </c>
      <c r="B163" s="9">
        <v>934715771</v>
      </c>
      <c r="C163" s="9">
        <v>793415243</v>
      </c>
      <c r="D163" s="9">
        <v>115002081</v>
      </c>
      <c r="E163" s="9">
        <v>21086018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2D55"/>
  </sheetPr>
  <dimension ref="A3:B163"/>
  <sheetViews>
    <sheetView topLeftCell="A3" zoomScale="115" zoomScaleNormal="115" workbookViewId="0">
      <selection activeCell="D6" sqref="D6"/>
    </sheetView>
  </sheetViews>
  <sheetFormatPr defaultRowHeight="15" x14ac:dyDescent="0.25"/>
  <cols>
    <col min="1" max="1" width="22.85546875" customWidth="1"/>
    <col min="2" max="2" width="12" customWidth="1"/>
    <col min="3" max="3" width="7" customWidth="1"/>
    <col min="4" max="4" width="7.7109375" customWidth="1"/>
    <col min="5" max="5" width="8.85546875" customWidth="1"/>
    <col min="6" max="6" width="9.5703125" customWidth="1"/>
    <col min="7" max="7" width="9" customWidth="1"/>
    <col min="8" max="8" width="11.5703125" customWidth="1"/>
    <col min="9" max="9" width="9.42578125" customWidth="1"/>
    <col min="10" max="10" width="19.140625" customWidth="1"/>
    <col min="11" max="12" width="8" customWidth="1"/>
    <col min="13" max="15" width="7" customWidth="1"/>
    <col min="16" max="16" width="7.5703125" customWidth="1"/>
    <col min="17" max="18" width="7" customWidth="1"/>
    <col min="19" max="19" width="9.140625" customWidth="1"/>
    <col min="20" max="20" width="9.28515625" customWidth="1"/>
    <col min="21" max="21" width="6.7109375" customWidth="1"/>
    <col min="22" max="22" width="9.42578125" customWidth="1"/>
    <col min="23" max="23" width="14.140625" customWidth="1"/>
    <col min="24" max="24" width="9.140625" customWidth="1"/>
    <col min="25" max="25" width="10.5703125" customWidth="1"/>
    <col min="26" max="26" width="10.85546875" customWidth="1"/>
    <col min="27" max="27" width="8.7109375" customWidth="1"/>
    <col min="28" max="28" width="9" customWidth="1"/>
    <col min="29" max="29" width="9.28515625" customWidth="1"/>
    <col min="30" max="30" width="7.7109375" customWidth="1"/>
    <col min="31" max="31" width="15.28515625" customWidth="1"/>
    <col min="32" max="32" width="11.140625" customWidth="1"/>
    <col min="33" max="33" width="12.140625" customWidth="1"/>
    <col min="34" max="34" width="9.5703125" customWidth="1"/>
    <col min="35" max="35" width="14" customWidth="1"/>
    <col min="36" max="36" width="12.7109375" customWidth="1"/>
    <col min="37" max="37" width="7" customWidth="1"/>
    <col min="38" max="38" width="10" customWidth="1"/>
    <col min="39" max="39" width="7.5703125" customWidth="1"/>
    <col min="40" max="40" width="12.7109375" customWidth="1"/>
    <col min="41" max="41" width="11.140625" customWidth="1"/>
    <col min="42" max="42" width="12.42578125" customWidth="1"/>
    <col min="43" max="43" width="14" customWidth="1"/>
    <col min="44" max="44" width="12.7109375" customWidth="1"/>
    <col min="45" max="45" width="10.5703125" customWidth="1"/>
    <col min="46" max="46" width="8" customWidth="1"/>
    <col min="47" max="47" width="7" customWidth="1"/>
    <col min="48" max="48" width="8.85546875" customWidth="1"/>
    <col min="49" max="49" width="7.85546875" customWidth="1"/>
    <col min="50" max="50" width="11.7109375" customWidth="1"/>
    <col min="51" max="51" width="13.140625" customWidth="1"/>
    <col min="52" max="52" width="10.140625" customWidth="1"/>
    <col min="53" max="53" width="9.5703125" customWidth="1"/>
    <col min="54" max="54" width="11.28515625" customWidth="1"/>
    <col min="55" max="56" width="7" customWidth="1"/>
    <col min="57" max="57" width="11.85546875" bestFit="1" customWidth="1"/>
    <col min="58" max="58" width="9.42578125" bestFit="1" customWidth="1"/>
    <col min="59" max="60" width="7" customWidth="1"/>
    <col min="61" max="61" width="12.42578125" bestFit="1" customWidth="1"/>
    <col min="62" max="62" width="7.140625" customWidth="1"/>
    <col min="63" max="64" width="6" customWidth="1"/>
    <col min="65" max="65" width="10.140625" bestFit="1" customWidth="1"/>
    <col min="66" max="66" width="8.85546875" customWidth="1"/>
    <col min="67" max="68" width="6" customWidth="1"/>
    <col min="69" max="69" width="11.85546875" bestFit="1" customWidth="1"/>
    <col min="70" max="70" width="11" bestFit="1" customWidth="1"/>
    <col min="71" max="72" width="7" customWidth="1"/>
    <col min="73" max="73" width="14.140625" bestFit="1" customWidth="1"/>
    <col min="74" max="74" width="11.140625" bestFit="1" customWidth="1"/>
    <col min="75" max="76" width="6" customWidth="1"/>
    <col min="77" max="77" width="14.28515625" bestFit="1" customWidth="1"/>
    <col min="78" max="78" width="8.5703125" customWidth="1"/>
    <col min="79" max="80" width="6" customWidth="1"/>
    <col min="81" max="81" width="11.5703125" bestFit="1" customWidth="1"/>
    <col min="82" max="82" width="11.28515625" bestFit="1" customWidth="1"/>
    <col min="83" max="84" width="7" customWidth="1"/>
    <col min="85" max="85" width="14.42578125" bestFit="1" customWidth="1"/>
    <col min="86" max="86" width="16" bestFit="1" customWidth="1"/>
    <col min="87" max="88" width="7" customWidth="1"/>
    <col min="89" max="89" width="19.140625" bestFit="1" customWidth="1"/>
    <col min="90" max="90" width="11" bestFit="1" customWidth="1"/>
    <col min="91" max="92" width="7" customWidth="1"/>
    <col min="93" max="93" width="14.140625" bestFit="1" customWidth="1"/>
    <col min="94" max="94" width="12.42578125" bestFit="1" customWidth="1"/>
    <col min="95" max="96" width="7" customWidth="1"/>
    <col min="97" max="97" width="15.5703125" bestFit="1" customWidth="1"/>
    <col min="98" max="98" width="12.7109375" bestFit="1" customWidth="1"/>
    <col min="99" max="100" width="6" customWidth="1"/>
    <col min="101" max="101" width="15.85546875" bestFit="1" customWidth="1"/>
    <col min="102" max="102" width="10.5703125" bestFit="1" customWidth="1"/>
    <col min="103" max="104" width="7" customWidth="1"/>
    <col min="105" max="105" width="13.7109375" bestFit="1" customWidth="1"/>
    <col min="106" max="106" width="10.85546875" bestFit="1" customWidth="1"/>
    <col min="107" max="108" width="6" customWidth="1"/>
    <col min="109" max="109" width="14" bestFit="1" customWidth="1"/>
    <col min="110" max="110" width="11.140625" bestFit="1" customWidth="1"/>
    <col min="111" max="112" width="6" customWidth="1"/>
    <col min="113" max="113" width="14.28515625" bestFit="1" customWidth="1"/>
    <col min="114" max="114" width="9.5703125" bestFit="1" customWidth="1"/>
    <col min="115" max="116" width="7" customWidth="1"/>
    <col min="117" max="117" width="12.5703125" bestFit="1" customWidth="1"/>
    <col min="118" max="118" width="17.140625" bestFit="1" customWidth="1"/>
    <col min="119" max="120" width="6" customWidth="1"/>
    <col min="121" max="121" width="20.28515625" bestFit="1" customWidth="1"/>
    <col min="122" max="122" width="13" bestFit="1" customWidth="1"/>
    <col min="123" max="124" width="7" customWidth="1"/>
    <col min="125" max="125" width="16.140625" bestFit="1" customWidth="1"/>
    <col min="126" max="126" width="14" bestFit="1" customWidth="1"/>
    <col min="127" max="128" width="6" customWidth="1"/>
    <col min="129" max="129" width="17.28515625" bestFit="1" customWidth="1"/>
    <col min="130" max="130" width="11.42578125" bestFit="1" customWidth="1"/>
    <col min="131" max="132" width="7" customWidth="1"/>
    <col min="133" max="133" width="14.5703125" bestFit="1" customWidth="1"/>
    <col min="134" max="134" width="15.85546875" bestFit="1" customWidth="1"/>
    <col min="135" max="136" width="7" customWidth="1"/>
    <col min="137" max="137" width="19" bestFit="1" customWidth="1"/>
    <col min="138" max="138" width="14.5703125" bestFit="1" customWidth="1"/>
    <col min="139" max="140" width="6" customWidth="1"/>
    <col min="141" max="141" width="17.85546875" bestFit="1" customWidth="1"/>
    <col min="142" max="142" width="7.140625" customWidth="1"/>
    <col min="143" max="144" width="7" customWidth="1"/>
    <col min="145" max="145" width="10.140625" bestFit="1" customWidth="1"/>
    <col min="146" max="146" width="11.85546875" bestFit="1" customWidth="1"/>
    <col min="147" max="148" width="7" customWidth="1"/>
    <col min="149" max="149" width="15" bestFit="1" customWidth="1"/>
    <col min="150" max="150" width="9.42578125" bestFit="1" customWidth="1"/>
    <col min="151" max="152" width="7" customWidth="1"/>
    <col min="153" max="153" width="12.42578125" bestFit="1" customWidth="1"/>
    <col min="154" max="154" width="14.5703125" bestFit="1" customWidth="1"/>
    <col min="155" max="156" width="7" customWidth="1"/>
    <col min="157" max="157" width="17.85546875" bestFit="1" customWidth="1"/>
    <col min="158" max="158" width="13" bestFit="1" customWidth="1"/>
    <col min="159" max="160" width="6" customWidth="1"/>
    <col min="161" max="161" width="16.140625" bestFit="1" customWidth="1"/>
    <col min="162" max="162" width="14.28515625" bestFit="1" customWidth="1"/>
    <col min="163" max="164" width="6" customWidth="1"/>
    <col min="165" max="165" width="17.5703125" bestFit="1" customWidth="1"/>
    <col min="166" max="166" width="15.85546875" bestFit="1" customWidth="1"/>
    <col min="167" max="168" width="7" customWidth="1"/>
    <col min="169" max="169" width="19" bestFit="1" customWidth="1"/>
    <col min="170" max="170" width="14.5703125" bestFit="1" customWidth="1"/>
    <col min="171" max="172" width="6" customWidth="1"/>
    <col min="173" max="173" width="17.85546875" bestFit="1" customWidth="1"/>
    <col min="174" max="174" width="12.42578125" bestFit="1" customWidth="1"/>
    <col min="175" max="176" width="7" customWidth="1"/>
    <col min="177" max="177" width="15.5703125" bestFit="1" customWidth="1"/>
    <col min="178" max="178" width="7.85546875" customWidth="1"/>
    <col min="179" max="180" width="7" customWidth="1"/>
    <col min="181" max="181" width="10.85546875" bestFit="1" customWidth="1"/>
    <col min="182" max="182" width="7.140625" customWidth="1"/>
    <col min="183" max="184" width="6" customWidth="1"/>
    <col min="185" max="185" width="10.140625" bestFit="1" customWidth="1"/>
    <col min="186" max="186" width="10.7109375" bestFit="1" customWidth="1"/>
    <col min="187" max="188" width="6" customWidth="1"/>
    <col min="189" max="189" width="13.85546875" bestFit="1" customWidth="1"/>
    <col min="190" max="190" width="9.7109375" bestFit="1" customWidth="1"/>
    <col min="191" max="192" width="7" customWidth="1"/>
    <col min="193" max="193" width="12.7109375" bestFit="1" customWidth="1"/>
    <col min="194" max="194" width="13.5703125" bestFit="1" customWidth="1"/>
    <col min="195" max="196" width="7" customWidth="1"/>
    <col min="197" max="197" width="16.7109375" bestFit="1" customWidth="1"/>
    <col min="198" max="198" width="15" bestFit="1" customWidth="1"/>
    <col min="199" max="200" width="6" customWidth="1"/>
    <col min="201" max="201" width="18.140625" bestFit="1" customWidth="1"/>
    <col min="202" max="202" width="12" bestFit="1" customWidth="1"/>
    <col min="203" max="204" width="7" customWidth="1"/>
    <col min="205" max="205" width="15.140625" bestFit="1" customWidth="1"/>
    <col min="206" max="206" width="11.42578125" bestFit="1" customWidth="1"/>
    <col min="207" max="208" width="6" customWidth="1"/>
    <col min="209" max="209" width="14.5703125" bestFit="1" customWidth="1"/>
    <col min="210" max="210" width="11.28515625" bestFit="1" customWidth="1"/>
  </cols>
  <sheetData>
    <row r="3" spans="1:2" x14ac:dyDescent="0.25">
      <c r="A3" s="5" t="s">
        <v>65</v>
      </c>
      <c r="B3" t="s">
        <v>76</v>
      </c>
    </row>
    <row r="4" spans="1:2" x14ac:dyDescent="0.25">
      <c r="A4" s="6">
        <v>2010</v>
      </c>
      <c r="B4" s="12">
        <v>6834846</v>
      </c>
    </row>
    <row r="5" spans="1:2" x14ac:dyDescent="0.25">
      <c r="A5" s="7" t="s">
        <v>3</v>
      </c>
      <c r="B5" s="12">
        <v>108951</v>
      </c>
    </row>
    <row r="6" spans="1:2" x14ac:dyDescent="0.25">
      <c r="A6" s="7" t="s">
        <v>4</v>
      </c>
      <c r="B6" s="12">
        <v>36345</v>
      </c>
    </row>
    <row r="7" spans="1:2" x14ac:dyDescent="0.25">
      <c r="A7" s="7" t="s">
        <v>5</v>
      </c>
      <c r="B7" s="12">
        <v>223324</v>
      </c>
    </row>
    <row r="8" spans="1:2" x14ac:dyDescent="0.25">
      <c r="A8" s="7" t="s">
        <v>6</v>
      </c>
      <c r="B8" s="12">
        <v>79214</v>
      </c>
    </row>
    <row r="9" spans="1:2" x14ac:dyDescent="0.25">
      <c r="A9" s="7" t="s">
        <v>7</v>
      </c>
      <c r="B9" s="12">
        <v>445972</v>
      </c>
    </row>
    <row r="10" spans="1:2" x14ac:dyDescent="0.25">
      <c r="A10" s="7" t="s">
        <v>8</v>
      </c>
      <c r="B10" s="12">
        <v>187240</v>
      </c>
    </row>
    <row r="11" spans="1:2" x14ac:dyDescent="0.25">
      <c r="A11" s="7" t="s">
        <v>9</v>
      </c>
      <c r="B11" s="12">
        <v>79360</v>
      </c>
    </row>
    <row r="12" spans="1:2" x14ac:dyDescent="0.25">
      <c r="A12" s="7" t="s">
        <v>10</v>
      </c>
      <c r="B12" s="12">
        <v>31713</v>
      </c>
    </row>
    <row r="13" spans="1:2" x14ac:dyDescent="0.25">
      <c r="A13" s="7" t="s">
        <v>11</v>
      </c>
      <c r="B13" s="12">
        <v>51244</v>
      </c>
    </row>
    <row r="14" spans="1:2" x14ac:dyDescent="0.25">
      <c r="A14" s="7" t="s">
        <v>12</v>
      </c>
      <c r="B14" s="12">
        <v>495857</v>
      </c>
    </row>
    <row r="15" spans="1:2" x14ac:dyDescent="0.25">
      <c r="A15" s="7" t="s">
        <v>13</v>
      </c>
      <c r="B15" s="12">
        <v>250469</v>
      </c>
    </row>
    <row r="16" spans="1:2" x14ac:dyDescent="0.25">
      <c r="A16" s="7" t="s">
        <v>14</v>
      </c>
      <c r="B16" s="12">
        <v>53581</v>
      </c>
    </row>
    <row r="17" spans="1:2" x14ac:dyDescent="0.25">
      <c r="A17" s="7" t="s">
        <v>15</v>
      </c>
      <c r="B17" s="12">
        <v>55871</v>
      </c>
    </row>
    <row r="18" spans="1:2" x14ac:dyDescent="0.25">
      <c r="A18" s="7" t="s">
        <v>16</v>
      </c>
      <c r="B18" s="12">
        <v>206014</v>
      </c>
    </row>
    <row r="19" spans="1:2" x14ac:dyDescent="0.25">
      <c r="A19" s="7" t="s">
        <v>17</v>
      </c>
      <c r="B19" s="12">
        <v>127925</v>
      </c>
    </row>
    <row r="20" spans="1:2" x14ac:dyDescent="0.25">
      <c r="A20" s="7" t="s">
        <v>18</v>
      </c>
      <c r="B20" s="12">
        <v>72706</v>
      </c>
    </row>
    <row r="21" spans="1:2" x14ac:dyDescent="0.25">
      <c r="A21" s="7" t="s">
        <v>19</v>
      </c>
      <c r="B21" s="12">
        <v>95127</v>
      </c>
    </row>
    <row r="22" spans="1:2" x14ac:dyDescent="0.25">
      <c r="A22" s="7" t="s">
        <v>20</v>
      </c>
      <c r="B22" s="12">
        <v>118622</v>
      </c>
    </row>
    <row r="23" spans="1:2" x14ac:dyDescent="0.25">
      <c r="A23" s="7" t="s">
        <v>21</v>
      </c>
      <c r="B23" s="12">
        <v>98291</v>
      </c>
    </row>
    <row r="24" spans="1:2" x14ac:dyDescent="0.25">
      <c r="A24" s="7" t="s">
        <v>22</v>
      </c>
      <c r="B24" s="12">
        <v>27962</v>
      </c>
    </row>
    <row r="25" spans="1:2" x14ac:dyDescent="0.25">
      <c r="A25" s="7" t="s">
        <v>23</v>
      </c>
      <c r="B25" s="12">
        <v>165096</v>
      </c>
    </row>
    <row r="26" spans="1:2" x14ac:dyDescent="0.25">
      <c r="A26" s="7" t="s">
        <v>24</v>
      </c>
      <c r="B26" s="12">
        <v>143247</v>
      </c>
    </row>
    <row r="27" spans="1:2" x14ac:dyDescent="0.25">
      <c r="A27" s="7" t="s">
        <v>25</v>
      </c>
      <c r="B27" s="12">
        <v>117581</v>
      </c>
    </row>
    <row r="28" spans="1:2" x14ac:dyDescent="0.25">
      <c r="A28" s="7" t="s">
        <v>26</v>
      </c>
      <c r="B28" s="12">
        <v>89911</v>
      </c>
    </row>
    <row r="29" spans="1:2" x14ac:dyDescent="0.25">
      <c r="A29" s="7" t="s">
        <v>27</v>
      </c>
      <c r="B29" s="12">
        <v>73135</v>
      </c>
    </row>
    <row r="30" spans="1:2" x14ac:dyDescent="0.25">
      <c r="A30" s="7" t="s">
        <v>28</v>
      </c>
      <c r="B30" s="12">
        <v>146093</v>
      </c>
    </row>
    <row r="31" spans="1:2" x14ac:dyDescent="0.25">
      <c r="A31" s="7" t="s">
        <v>29</v>
      </c>
      <c r="B31" s="12">
        <v>35641</v>
      </c>
    </row>
    <row r="32" spans="1:2" x14ac:dyDescent="0.25">
      <c r="A32" s="7" t="s">
        <v>30</v>
      </c>
      <c r="B32" s="12">
        <v>51290</v>
      </c>
    </row>
    <row r="33" spans="1:2" x14ac:dyDescent="0.25">
      <c r="A33" s="7" t="s">
        <v>31</v>
      </c>
      <c r="B33" s="12">
        <v>103179</v>
      </c>
    </row>
    <row r="34" spans="1:2" x14ac:dyDescent="0.25">
      <c r="A34" s="7" t="s">
        <v>32</v>
      </c>
      <c r="B34" s="12">
        <v>39423</v>
      </c>
    </row>
    <row r="35" spans="1:2" x14ac:dyDescent="0.25">
      <c r="A35" s="7" t="s">
        <v>33</v>
      </c>
      <c r="B35" s="12">
        <v>130101</v>
      </c>
    </row>
    <row r="36" spans="1:2" x14ac:dyDescent="0.25">
      <c r="A36" s="7" t="s">
        <v>34</v>
      </c>
      <c r="B36" s="12">
        <v>74237</v>
      </c>
    </row>
    <row r="37" spans="1:2" x14ac:dyDescent="0.25">
      <c r="A37" s="7" t="s">
        <v>35</v>
      </c>
      <c r="B37" s="12">
        <v>276167</v>
      </c>
    </row>
    <row r="38" spans="1:2" x14ac:dyDescent="0.25">
      <c r="A38" s="7" t="s">
        <v>36</v>
      </c>
      <c r="B38" s="12">
        <v>265206</v>
      </c>
    </row>
    <row r="39" spans="1:2" x14ac:dyDescent="0.25">
      <c r="A39" s="7" t="s">
        <v>37</v>
      </c>
      <c r="B39" s="12">
        <v>30100</v>
      </c>
    </row>
    <row r="40" spans="1:2" x14ac:dyDescent="0.25">
      <c r="A40" s="7" t="s">
        <v>38</v>
      </c>
      <c r="B40" s="12">
        <v>174773</v>
      </c>
    </row>
    <row r="41" spans="1:2" x14ac:dyDescent="0.25">
      <c r="A41" s="7" t="s">
        <v>39</v>
      </c>
      <c r="B41" s="12">
        <v>106720</v>
      </c>
    </row>
    <row r="42" spans="1:2" x14ac:dyDescent="0.25">
      <c r="A42" s="7" t="s">
        <v>40</v>
      </c>
      <c r="B42" s="12">
        <v>117521</v>
      </c>
    </row>
    <row r="43" spans="1:2" x14ac:dyDescent="0.25">
      <c r="A43" s="7" t="s">
        <v>41</v>
      </c>
      <c r="B43" s="12">
        <v>241855</v>
      </c>
    </row>
    <row r="44" spans="1:2" x14ac:dyDescent="0.25">
      <c r="A44" s="7" t="s">
        <v>54</v>
      </c>
      <c r="B44" s="12">
        <v>31732</v>
      </c>
    </row>
    <row r="45" spans="1:2" x14ac:dyDescent="0.25">
      <c r="A45" s="7" t="s">
        <v>42</v>
      </c>
      <c r="B45" s="12">
        <v>32335</v>
      </c>
    </row>
    <row r="46" spans="1:2" x14ac:dyDescent="0.25">
      <c r="A46" s="7" t="s">
        <v>43</v>
      </c>
      <c r="B46" s="12">
        <v>152710</v>
      </c>
    </row>
    <row r="47" spans="1:2" x14ac:dyDescent="0.25">
      <c r="A47" s="7" t="s">
        <v>44</v>
      </c>
      <c r="B47" s="12">
        <v>25777</v>
      </c>
    </row>
    <row r="48" spans="1:2" x14ac:dyDescent="0.25">
      <c r="A48" s="7" t="s">
        <v>45</v>
      </c>
      <c r="B48" s="12">
        <v>159778</v>
      </c>
    </row>
    <row r="49" spans="1:2" x14ac:dyDescent="0.25">
      <c r="A49" s="7" t="s">
        <v>46</v>
      </c>
      <c r="B49" s="12">
        <v>490738</v>
      </c>
    </row>
    <row r="50" spans="1:2" x14ac:dyDescent="0.25">
      <c r="A50" s="7" t="s">
        <v>47</v>
      </c>
      <c r="B50" s="12">
        <v>78163</v>
      </c>
    </row>
    <row r="51" spans="1:2" x14ac:dyDescent="0.25">
      <c r="A51" s="7" t="s">
        <v>48</v>
      </c>
      <c r="B51" s="12">
        <v>22529</v>
      </c>
    </row>
    <row r="52" spans="1:2" x14ac:dyDescent="0.25">
      <c r="A52" s="7" t="s">
        <v>49</v>
      </c>
      <c r="B52" s="12">
        <v>260813</v>
      </c>
    </row>
    <row r="53" spans="1:2" x14ac:dyDescent="0.25">
      <c r="A53" s="7" t="s">
        <v>50</v>
      </c>
      <c r="B53" s="12">
        <v>191784</v>
      </c>
    </row>
    <row r="54" spans="1:2" x14ac:dyDescent="0.25">
      <c r="A54" s="7" t="s">
        <v>51</v>
      </c>
      <c r="B54" s="12">
        <v>39791</v>
      </c>
    </row>
    <row r="55" spans="1:2" x14ac:dyDescent="0.25">
      <c r="A55" s="7" t="s">
        <v>52</v>
      </c>
      <c r="B55" s="12">
        <v>93586</v>
      </c>
    </row>
    <row r="56" spans="1:2" x14ac:dyDescent="0.25">
      <c r="A56" s="7" t="s">
        <v>53</v>
      </c>
      <c r="B56" s="12">
        <v>28046</v>
      </c>
    </row>
    <row r="57" spans="1:2" x14ac:dyDescent="0.25">
      <c r="A57" s="6">
        <v>2011</v>
      </c>
      <c r="B57" s="12">
        <v>7086283</v>
      </c>
    </row>
    <row r="58" spans="1:2" x14ac:dyDescent="0.25">
      <c r="A58" s="7" t="s">
        <v>3</v>
      </c>
      <c r="B58" s="12">
        <v>118295</v>
      </c>
    </row>
    <row r="59" spans="1:2" x14ac:dyDescent="0.25">
      <c r="A59" s="7" t="s">
        <v>4</v>
      </c>
      <c r="B59" s="12">
        <v>36128</v>
      </c>
    </row>
    <row r="60" spans="1:2" x14ac:dyDescent="0.25">
      <c r="A60" s="7" t="s">
        <v>5</v>
      </c>
      <c r="B60" s="12">
        <v>223748</v>
      </c>
    </row>
    <row r="61" spans="1:2" x14ac:dyDescent="0.25">
      <c r="A61" s="7" t="s">
        <v>6</v>
      </c>
      <c r="B61" s="12">
        <v>70374</v>
      </c>
    </row>
    <row r="62" spans="1:2" x14ac:dyDescent="0.25">
      <c r="A62" s="7" t="s">
        <v>7</v>
      </c>
      <c r="B62" s="12">
        <v>469772</v>
      </c>
    </row>
    <row r="63" spans="1:2" x14ac:dyDescent="0.25">
      <c r="A63" s="7" t="s">
        <v>8</v>
      </c>
      <c r="B63" s="12">
        <v>202600</v>
      </c>
    </row>
    <row r="64" spans="1:2" x14ac:dyDescent="0.25">
      <c r="A64" s="7" t="s">
        <v>9</v>
      </c>
      <c r="B64" s="12">
        <v>73607</v>
      </c>
    </row>
    <row r="65" spans="1:2" x14ac:dyDescent="0.25">
      <c r="A65" s="7" t="s">
        <v>10</v>
      </c>
      <c r="B65" s="12">
        <v>34920</v>
      </c>
    </row>
    <row r="66" spans="1:2" x14ac:dyDescent="0.25">
      <c r="A66" s="7" t="s">
        <v>11</v>
      </c>
      <c r="B66" s="12">
        <v>48066</v>
      </c>
    </row>
    <row r="67" spans="1:2" x14ac:dyDescent="0.25">
      <c r="A67" s="7" t="s">
        <v>12</v>
      </c>
      <c r="B67" s="12">
        <v>520208</v>
      </c>
    </row>
    <row r="68" spans="1:2" x14ac:dyDescent="0.25">
      <c r="A68" s="7" t="s">
        <v>13</v>
      </c>
      <c r="B68" s="12">
        <v>272712</v>
      </c>
    </row>
    <row r="69" spans="1:2" x14ac:dyDescent="0.25">
      <c r="A69" s="7" t="s">
        <v>14</v>
      </c>
      <c r="B69" s="12">
        <v>57780</v>
      </c>
    </row>
    <row r="70" spans="1:2" x14ac:dyDescent="0.25">
      <c r="A70" s="7" t="s">
        <v>15</v>
      </c>
      <c r="B70" s="12">
        <v>60585</v>
      </c>
    </row>
    <row r="71" spans="1:2" x14ac:dyDescent="0.25">
      <c r="A71" s="7" t="s">
        <v>16</v>
      </c>
      <c r="B71" s="12">
        <v>218591</v>
      </c>
    </row>
    <row r="72" spans="1:2" x14ac:dyDescent="0.25">
      <c r="A72" s="7" t="s">
        <v>17</v>
      </c>
      <c r="B72" s="12">
        <v>128006</v>
      </c>
    </row>
    <row r="73" spans="1:2" x14ac:dyDescent="0.25">
      <c r="A73" s="7" t="s">
        <v>18</v>
      </c>
      <c r="B73" s="12">
        <v>70462</v>
      </c>
    </row>
    <row r="74" spans="1:2" x14ac:dyDescent="0.25">
      <c r="A74" s="7" t="s">
        <v>19</v>
      </c>
      <c r="B74" s="12">
        <v>84415</v>
      </c>
    </row>
    <row r="75" spans="1:2" x14ac:dyDescent="0.25">
      <c r="A75" s="7" t="s">
        <v>20</v>
      </c>
      <c r="B75" s="12">
        <v>110223</v>
      </c>
    </row>
    <row r="76" spans="1:2" x14ac:dyDescent="0.25">
      <c r="A76" s="7" t="s">
        <v>21</v>
      </c>
      <c r="B76" s="12">
        <v>99531</v>
      </c>
    </row>
    <row r="77" spans="1:2" x14ac:dyDescent="0.25">
      <c r="A77" s="7" t="s">
        <v>22</v>
      </c>
      <c r="B77" s="12">
        <v>33883</v>
      </c>
    </row>
    <row r="78" spans="1:2" x14ac:dyDescent="0.25">
      <c r="A78" s="7" t="s">
        <v>23</v>
      </c>
      <c r="B78" s="12">
        <v>154758</v>
      </c>
    </row>
    <row r="79" spans="1:2" x14ac:dyDescent="0.25">
      <c r="A79" s="7" t="s">
        <v>24</v>
      </c>
      <c r="B79" s="12">
        <v>144243</v>
      </c>
    </row>
    <row r="80" spans="1:2" x14ac:dyDescent="0.25">
      <c r="A80" s="7" t="s">
        <v>25</v>
      </c>
      <c r="B80" s="12">
        <v>140066</v>
      </c>
    </row>
    <row r="81" spans="1:2" x14ac:dyDescent="0.25">
      <c r="A81" s="7" t="s">
        <v>26</v>
      </c>
      <c r="B81" s="12">
        <v>101083</v>
      </c>
    </row>
    <row r="82" spans="1:2" x14ac:dyDescent="0.25">
      <c r="A82" s="7" t="s">
        <v>27</v>
      </c>
      <c r="B82" s="12">
        <v>68829</v>
      </c>
    </row>
    <row r="83" spans="1:2" x14ac:dyDescent="0.25">
      <c r="A83" s="7" t="s">
        <v>28</v>
      </c>
      <c r="B83" s="12">
        <v>150148</v>
      </c>
    </row>
    <row r="84" spans="1:2" x14ac:dyDescent="0.25">
      <c r="A84" s="7" t="s">
        <v>29</v>
      </c>
      <c r="B84" s="12">
        <v>33906</v>
      </c>
    </row>
    <row r="85" spans="1:2" x14ac:dyDescent="0.25">
      <c r="A85" s="7" t="s">
        <v>30</v>
      </c>
      <c r="B85" s="12">
        <v>52070</v>
      </c>
    </row>
    <row r="86" spans="1:2" x14ac:dyDescent="0.25">
      <c r="A86" s="7" t="s">
        <v>31</v>
      </c>
      <c r="B86" s="12">
        <v>110498</v>
      </c>
    </row>
    <row r="87" spans="1:2" x14ac:dyDescent="0.25">
      <c r="A87" s="7" t="s">
        <v>32</v>
      </c>
      <c r="B87" s="12">
        <v>37000</v>
      </c>
    </row>
    <row r="88" spans="1:2" x14ac:dyDescent="0.25">
      <c r="A88" s="7" t="s">
        <v>33</v>
      </c>
      <c r="B88" s="12">
        <v>144506</v>
      </c>
    </row>
    <row r="89" spans="1:2" x14ac:dyDescent="0.25">
      <c r="A89" s="7" t="s">
        <v>34</v>
      </c>
      <c r="B89" s="12">
        <v>62229</v>
      </c>
    </row>
    <row r="90" spans="1:2" x14ac:dyDescent="0.25">
      <c r="A90" s="7" t="s">
        <v>35</v>
      </c>
      <c r="B90" s="12">
        <v>292791</v>
      </c>
    </row>
    <row r="91" spans="1:2" x14ac:dyDescent="0.25">
      <c r="A91" s="7" t="s">
        <v>36</v>
      </c>
      <c r="B91" s="12">
        <v>266135</v>
      </c>
    </row>
    <row r="92" spans="1:2" x14ac:dyDescent="0.25">
      <c r="A92" s="7" t="s">
        <v>37</v>
      </c>
      <c r="B92" s="12">
        <v>32586</v>
      </c>
    </row>
    <row r="93" spans="1:2" x14ac:dyDescent="0.25">
      <c r="A93" s="7" t="s">
        <v>38</v>
      </c>
      <c r="B93" s="12">
        <v>193385</v>
      </c>
    </row>
    <row r="94" spans="1:2" x14ac:dyDescent="0.25">
      <c r="A94" s="7" t="s">
        <v>39</v>
      </c>
      <c r="B94" s="12">
        <v>108983</v>
      </c>
    </row>
    <row r="95" spans="1:2" x14ac:dyDescent="0.25">
      <c r="A95" s="7" t="s">
        <v>40</v>
      </c>
      <c r="B95" s="12">
        <v>127910</v>
      </c>
    </row>
    <row r="96" spans="1:2" x14ac:dyDescent="0.25">
      <c r="A96" s="7" t="s">
        <v>41</v>
      </c>
      <c r="B96" s="12">
        <v>237014</v>
      </c>
    </row>
    <row r="97" spans="1:2" x14ac:dyDescent="0.25">
      <c r="A97" s="7" t="s">
        <v>54</v>
      </c>
      <c r="B97" s="12">
        <v>22649</v>
      </c>
    </row>
    <row r="98" spans="1:2" x14ac:dyDescent="0.25">
      <c r="A98" s="7" t="s">
        <v>42</v>
      </c>
      <c r="B98" s="12">
        <v>27062</v>
      </c>
    </row>
    <row r="99" spans="1:2" x14ac:dyDescent="0.25">
      <c r="A99" s="7" t="s">
        <v>43</v>
      </c>
      <c r="B99" s="12">
        <v>159810</v>
      </c>
    </row>
    <row r="100" spans="1:2" x14ac:dyDescent="0.25">
      <c r="A100" s="7" t="s">
        <v>44</v>
      </c>
      <c r="B100" s="12">
        <v>27506</v>
      </c>
    </row>
    <row r="101" spans="1:2" x14ac:dyDescent="0.25">
      <c r="A101" s="7" t="s">
        <v>45</v>
      </c>
      <c r="B101" s="12">
        <v>172052</v>
      </c>
    </row>
    <row r="102" spans="1:2" x14ac:dyDescent="0.25">
      <c r="A102" s="7" t="s">
        <v>46</v>
      </c>
      <c r="B102" s="12">
        <v>519951</v>
      </c>
    </row>
    <row r="103" spans="1:2" x14ac:dyDescent="0.25">
      <c r="A103" s="7" t="s">
        <v>47</v>
      </c>
      <c r="B103" s="12">
        <v>85217</v>
      </c>
    </row>
    <row r="104" spans="1:2" x14ac:dyDescent="0.25">
      <c r="A104" s="7" t="s">
        <v>48</v>
      </c>
      <c r="B104" s="12">
        <v>20482</v>
      </c>
    </row>
    <row r="105" spans="1:2" x14ac:dyDescent="0.25">
      <c r="A105" s="7" t="s">
        <v>49</v>
      </c>
      <c r="B105" s="12">
        <v>258352</v>
      </c>
    </row>
    <row r="106" spans="1:2" x14ac:dyDescent="0.25">
      <c r="A106" s="7" t="s">
        <v>50</v>
      </c>
      <c r="B106" s="12">
        <v>209590</v>
      </c>
    </row>
    <row r="107" spans="1:2" x14ac:dyDescent="0.25">
      <c r="A107" s="7" t="s">
        <v>51</v>
      </c>
      <c r="B107" s="12">
        <v>50748</v>
      </c>
    </row>
    <row r="108" spans="1:2" x14ac:dyDescent="0.25">
      <c r="A108" s="7" t="s">
        <v>52</v>
      </c>
      <c r="B108" s="12">
        <v>110167</v>
      </c>
    </row>
    <row r="109" spans="1:2" x14ac:dyDescent="0.25">
      <c r="A109" s="7" t="s">
        <v>53</v>
      </c>
      <c r="B109" s="12">
        <v>30651</v>
      </c>
    </row>
    <row r="110" spans="1:2" x14ac:dyDescent="0.25">
      <c r="A110" s="6">
        <v>2012</v>
      </c>
      <c r="B110" s="12">
        <v>7164889</v>
      </c>
    </row>
    <row r="111" spans="1:2" x14ac:dyDescent="0.25">
      <c r="A111" s="7" t="s">
        <v>3</v>
      </c>
      <c r="B111" s="12">
        <v>105219</v>
      </c>
    </row>
    <row r="112" spans="1:2" x14ac:dyDescent="0.25">
      <c r="A112" s="7" t="s">
        <v>4</v>
      </c>
      <c r="B112" s="12">
        <v>33440</v>
      </c>
    </row>
    <row r="113" spans="1:2" x14ac:dyDescent="0.25">
      <c r="A113" s="7" t="s">
        <v>5</v>
      </c>
      <c r="B113" s="12">
        <v>234248</v>
      </c>
    </row>
    <row r="114" spans="1:2" x14ac:dyDescent="0.25">
      <c r="A114" s="7" t="s">
        <v>6</v>
      </c>
      <c r="B114" s="12">
        <v>76948</v>
      </c>
    </row>
    <row r="115" spans="1:2" x14ac:dyDescent="0.25">
      <c r="A115" s="7" t="s">
        <v>7</v>
      </c>
      <c r="B115" s="12">
        <v>495964</v>
      </c>
    </row>
    <row r="116" spans="1:2" x14ac:dyDescent="0.25">
      <c r="A116" s="7" t="s">
        <v>8</v>
      </c>
      <c r="B116" s="12">
        <v>206204</v>
      </c>
    </row>
    <row r="117" spans="1:2" x14ac:dyDescent="0.25">
      <c r="A117" s="7" t="s">
        <v>9</v>
      </c>
      <c r="B117" s="12">
        <v>83539</v>
      </c>
    </row>
    <row r="118" spans="1:2" x14ac:dyDescent="0.25">
      <c r="A118" s="7" t="s">
        <v>10</v>
      </c>
      <c r="B118" s="12">
        <v>34813</v>
      </c>
    </row>
    <row r="119" spans="1:2" x14ac:dyDescent="0.25">
      <c r="A119" s="7" t="s">
        <v>11</v>
      </c>
      <c r="B119" s="12">
        <v>53830</v>
      </c>
    </row>
    <row r="120" spans="1:2" x14ac:dyDescent="0.25">
      <c r="A120" s="7" t="s">
        <v>12</v>
      </c>
      <c r="B120" s="12">
        <v>558786</v>
      </c>
    </row>
    <row r="121" spans="1:2" x14ac:dyDescent="0.25">
      <c r="A121" s="7" t="s">
        <v>13</v>
      </c>
      <c r="B121" s="12">
        <v>279196</v>
      </c>
    </row>
    <row r="122" spans="1:2" x14ac:dyDescent="0.25">
      <c r="A122" s="7" t="s">
        <v>14</v>
      </c>
      <c r="B122" s="12">
        <v>55481</v>
      </c>
    </row>
    <row r="123" spans="1:2" x14ac:dyDescent="0.25">
      <c r="A123" s="7" t="s">
        <v>15</v>
      </c>
      <c r="B123" s="12">
        <v>59419</v>
      </c>
    </row>
    <row r="124" spans="1:2" x14ac:dyDescent="0.25">
      <c r="A124" s="7" t="s">
        <v>16</v>
      </c>
      <c r="B124" s="12">
        <v>210804</v>
      </c>
    </row>
    <row r="125" spans="1:2" x14ac:dyDescent="0.25">
      <c r="A125" s="7" t="s">
        <v>17</v>
      </c>
      <c r="B125" s="12">
        <v>134273</v>
      </c>
    </row>
    <row r="126" spans="1:2" x14ac:dyDescent="0.25">
      <c r="A126" s="7" t="s">
        <v>18</v>
      </c>
      <c r="B126" s="12">
        <v>76546</v>
      </c>
    </row>
    <row r="127" spans="1:2" x14ac:dyDescent="0.25">
      <c r="A127" s="7" t="s">
        <v>19</v>
      </c>
      <c r="B127" s="12">
        <v>88366</v>
      </c>
    </row>
    <row r="128" spans="1:2" x14ac:dyDescent="0.25">
      <c r="A128" s="7" t="s">
        <v>20</v>
      </c>
      <c r="B128" s="12">
        <v>112957</v>
      </c>
    </row>
    <row r="129" spans="1:2" x14ac:dyDescent="0.25">
      <c r="A129" s="7" t="s">
        <v>21</v>
      </c>
      <c r="B129" s="12">
        <v>91870</v>
      </c>
    </row>
    <row r="130" spans="1:2" x14ac:dyDescent="0.25">
      <c r="A130" s="7" t="s">
        <v>22</v>
      </c>
      <c r="B130" s="12">
        <v>27561</v>
      </c>
    </row>
    <row r="131" spans="1:2" x14ac:dyDescent="0.25">
      <c r="A131" s="7" t="s">
        <v>23</v>
      </c>
      <c r="B131" s="12">
        <v>155277</v>
      </c>
    </row>
    <row r="132" spans="1:2" x14ac:dyDescent="0.25">
      <c r="A132" s="7" t="s">
        <v>24</v>
      </c>
      <c r="B132" s="12">
        <v>146633</v>
      </c>
    </row>
    <row r="133" spans="1:2" x14ac:dyDescent="0.25">
      <c r="A133" s="7" t="s">
        <v>25</v>
      </c>
      <c r="B133" s="12">
        <v>134763</v>
      </c>
    </row>
    <row r="134" spans="1:2" x14ac:dyDescent="0.25">
      <c r="A134" s="7" t="s">
        <v>26</v>
      </c>
      <c r="B134" s="12">
        <v>101176</v>
      </c>
    </row>
    <row r="135" spans="1:2" x14ac:dyDescent="0.25">
      <c r="A135" s="7" t="s">
        <v>27</v>
      </c>
      <c r="B135" s="12">
        <v>73581</v>
      </c>
    </row>
    <row r="136" spans="1:2" x14ac:dyDescent="0.25">
      <c r="A136" s="7" t="s">
        <v>28</v>
      </c>
      <c r="B136" s="12">
        <v>163756</v>
      </c>
    </row>
    <row r="137" spans="1:2" x14ac:dyDescent="0.25">
      <c r="A137" s="7" t="s">
        <v>29</v>
      </c>
      <c r="B137" s="12">
        <v>37690</v>
      </c>
    </row>
    <row r="138" spans="1:2" x14ac:dyDescent="0.25">
      <c r="A138" s="7" t="s">
        <v>30</v>
      </c>
      <c r="B138" s="12">
        <v>43266</v>
      </c>
    </row>
    <row r="139" spans="1:2" x14ac:dyDescent="0.25">
      <c r="A139" s="7" t="s">
        <v>31</v>
      </c>
      <c r="B139" s="12">
        <v>124522</v>
      </c>
    </row>
    <row r="140" spans="1:2" x14ac:dyDescent="0.25">
      <c r="A140" s="7" t="s">
        <v>32</v>
      </c>
      <c r="B140" s="12">
        <v>50559</v>
      </c>
    </row>
    <row r="141" spans="1:2" x14ac:dyDescent="0.25">
      <c r="A141" s="7" t="s">
        <v>33</v>
      </c>
      <c r="B141" s="12">
        <v>132797</v>
      </c>
    </row>
    <row r="142" spans="1:2" x14ac:dyDescent="0.25">
      <c r="A142" s="7" t="s">
        <v>34</v>
      </c>
      <c r="B142" s="12">
        <v>55122</v>
      </c>
    </row>
    <row r="143" spans="1:2" x14ac:dyDescent="0.25">
      <c r="A143" s="7" t="s">
        <v>35</v>
      </c>
      <c r="B143" s="12">
        <v>277374</v>
      </c>
    </row>
    <row r="144" spans="1:2" x14ac:dyDescent="0.25">
      <c r="A144" s="7" t="s">
        <v>36</v>
      </c>
      <c r="B144" s="12">
        <v>275174</v>
      </c>
    </row>
    <row r="145" spans="1:2" x14ac:dyDescent="0.25">
      <c r="A145" s="7" t="s">
        <v>37</v>
      </c>
      <c r="B145" s="12">
        <v>38213</v>
      </c>
    </row>
    <row r="146" spans="1:2" x14ac:dyDescent="0.25">
      <c r="A146" s="7" t="s">
        <v>38</v>
      </c>
      <c r="B146" s="12">
        <v>197794</v>
      </c>
    </row>
    <row r="147" spans="1:2" x14ac:dyDescent="0.25">
      <c r="A147" s="7" t="s">
        <v>39</v>
      </c>
      <c r="B147" s="12">
        <v>108972</v>
      </c>
    </row>
    <row r="148" spans="1:2" x14ac:dyDescent="0.25">
      <c r="A148" s="7" t="s">
        <v>40</v>
      </c>
      <c r="B148" s="12">
        <v>119077</v>
      </c>
    </row>
    <row r="149" spans="1:2" x14ac:dyDescent="0.25">
      <c r="A149" s="7" t="s">
        <v>41</v>
      </c>
      <c r="B149" s="12">
        <v>223347</v>
      </c>
    </row>
    <row r="150" spans="1:2" x14ac:dyDescent="0.25">
      <c r="A150" s="7" t="s">
        <v>54</v>
      </c>
      <c r="B150" s="12">
        <v>20044</v>
      </c>
    </row>
    <row r="151" spans="1:2" x14ac:dyDescent="0.25">
      <c r="A151" s="7" t="s">
        <v>42</v>
      </c>
      <c r="B151" s="12">
        <v>33562</v>
      </c>
    </row>
    <row r="152" spans="1:2" x14ac:dyDescent="0.25">
      <c r="A152" s="7" t="s">
        <v>43</v>
      </c>
      <c r="B152" s="12">
        <v>157775</v>
      </c>
    </row>
    <row r="153" spans="1:2" x14ac:dyDescent="0.25">
      <c r="A153" s="7" t="s">
        <v>44</v>
      </c>
      <c r="B153" s="12">
        <v>26185</v>
      </c>
    </row>
    <row r="154" spans="1:2" x14ac:dyDescent="0.25">
      <c r="A154" s="7" t="s">
        <v>45</v>
      </c>
      <c r="B154" s="12">
        <v>177815</v>
      </c>
    </row>
    <row r="155" spans="1:2" x14ac:dyDescent="0.25">
      <c r="A155" s="7" t="s">
        <v>46</v>
      </c>
      <c r="B155" s="12">
        <v>512187</v>
      </c>
    </row>
    <row r="156" spans="1:2" x14ac:dyDescent="0.25">
      <c r="A156" s="7" t="s">
        <v>47</v>
      </c>
      <c r="B156" s="12">
        <v>88109</v>
      </c>
    </row>
    <row r="157" spans="1:2" x14ac:dyDescent="0.25">
      <c r="A157" s="7" t="s">
        <v>48</v>
      </c>
      <c r="B157" s="12">
        <v>24431</v>
      </c>
    </row>
    <row r="158" spans="1:2" x14ac:dyDescent="0.25">
      <c r="A158" s="7" t="s">
        <v>49</v>
      </c>
      <c r="B158" s="12">
        <v>251169</v>
      </c>
    </row>
    <row r="159" spans="1:2" x14ac:dyDescent="0.25">
      <c r="A159" s="7" t="s">
        <v>50</v>
      </c>
      <c r="B159" s="12">
        <v>216519</v>
      </c>
    </row>
    <row r="160" spans="1:2" x14ac:dyDescent="0.25">
      <c r="A160" s="7" t="s">
        <v>51</v>
      </c>
      <c r="B160" s="12">
        <v>47204</v>
      </c>
    </row>
    <row r="161" spans="1:2" x14ac:dyDescent="0.25">
      <c r="A161" s="7" t="s">
        <v>52</v>
      </c>
      <c r="B161" s="12">
        <v>100167</v>
      </c>
    </row>
    <row r="162" spans="1:2" x14ac:dyDescent="0.25">
      <c r="A162" s="7" t="s">
        <v>53</v>
      </c>
      <c r="B162" s="12">
        <v>31165</v>
      </c>
    </row>
    <row r="163" spans="1:2" x14ac:dyDescent="0.25">
      <c r="A163" s="6" t="s">
        <v>66</v>
      </c>
      <c r="B163" s="12">
        <v>21086018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BF157"/>
  <sheetViews>
    <sheetView zoomScale="80" zoomScaleNormal="80" workbookViewId="0">
      <selection activeCell="F2" sqref="F2"/>
    </sheetView>
  </sheetViews>
  <sheetFormatPr defaultRowHeight="15" x14ac:dyDescent="0.25"/>
  <cols>
    <col min="1" max="1" width="10.5703125" customWidth="1"/>
    <col min="2" max="2" width="23.42578125" bestFit="1" customWidth="1"/>
    <col min="3" max="4" width="28.85546875" style="1" bestFit="1" customWidth="1"/>
    <col min="5" max="57" width="44.85546875" style="1" bestFit="1" customWidth="1"/>
  </cols>
  <sheetData>
    <row r="1" spans="1:58" x14ac:dyDescent="0.25">
      <c r="A1" t="s">
        <v>67</v>
      </c>
      <c r="B1" s="2" t="s">
        <v>55</v>
      </c>
      <c r="C1" s="1" t="s">
        <v>0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2</v>
      </c>
      <c r="R1" s="1" t="s">
        <v>2</v>
      </c>
      <c r="S1" s="1" t="s">
        <v>2</v>
      </c>
      <c r="T1" s="1" t="s">
        <v>2</v>
      </c>
      <c r="U1" s="1" t="s">
        <v>2</v>
      </c>
      <c r="V1" s="1" t="s">
        <v>2</v>
      </c>
      <c r="W1" s="1" t="s">
        <v>2</v>
      </c>
      <c r="X1" s="1" t="s">
        <v>2</v>
      </c>
      <c r="Y1" s="1" t="s">
        <v>2</v>
      </c>
      <c r="Z1" s="1" t="s">
        <v>2</v>
      </c>
      <c r="AA1" s="1" t="s">
        <v>2</v>
      </c>
      <c r="AB1" s="1" t="s">
        <v>2</v>
      </c>
      <c r="AC1" s="1" t="s">
        <v>2</v>
      </c>
      <c r="AD1" s="1" t="s">
        <v>2</v>
      </c>
      <c r="AE1" s="1" t="s">
        <v>2</v>
      </c>
      <c r="AF1" s="1" t="s">
        <v>2</v>
      </c>
      <c r="AG1" s="1" t="s">
        <v>2</v>
      </c>
      <c r="AH1" s="1" t="s">
        <v>2</v>
      </c>
      <c r="AI1" s="1" t="s">
        <v>2</v>
      </c>
      <c r="AJ1" s="1" t="s">
        <v>2</v>
      </c>
      <c r="AK1" s="1" t="s">
        <v>2</v>
      </c>
      <c r="AL1" s="1" t="s">
        <v>2</v>
      </c>
      <c r="AM1" s="1" t="s">
        <v>2</v>
      </c>
      <c r="AN1" s="1" t="s">
        <v>2</v>
      </c>
      <c r="AO1" s="1" t="s">
        <v>2</v>
      </c>
      <c r="AP1" s="1" t="s">
        <v>2</v>
      </c>
      <c r="AQ1" s="1" t="s">
        <v>2</v>
      </c>
      <c r="AR1" s="1" t="s">
        <v>2</v>
      </c>
      <c r="AS1" s="1" t="s">
        <v>2</v>
      </c>
      <c r="AT1" s="1" t="s">
        <v>2</v>
      </c>
      <c r="AU1" s="1" t="s">
        <v>2</v>
      </c>
      <c r="AV1" s="1" t="s">
        <v>2</v>
      </c>
      <c r="AW1" s="1" t="s">
        <v>2</v>
      </c>
      <c r="AX1" s="1" t="s">
        <v>2</v>
      </c>
      <c r="AY1" s="1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68</v>
      </c>
    </row>
    <row r="2" spans="1:58" x14ac:dyDescent="0.25">
      <c r="A2" s="2">
        <v>2010</v>
      </c>
      <c r="B2" t="s">
        <v>3</v>
      </c>
      <c r="C2" s="1">
        <v>4729509</v>
      </c>
      <c r="D2" s="1">
        <v>3987155</v>
      </c>
      <c r="E2" s="1">
        <v>620465</v>
      </c>
      <c r="F2" s="1" t="s">
        <v>56</v>
      </c>
      <c r="G2" s="1">
        <v>3013</v>
      </c>
      <c r="H2" s="1">
        <v>676</v>
      </c>
      <c r="I2" s="1">
        <v>1481</v>
      </c>
      <c r="J2" s="1">
        <v>3827</v>
      </c>
      <c r="K2" s="1">
        <v>1278</v>
      </c>
      <c r="L2" s="1">
        <v>454</v>
      </c>
      <c r="M2" s="1">
        <v>811</v>
      </c>
      <c r="N2" s="1">
        <v>211</v>
      </c>
      <c r="O2" s="1">
        <v>15062</v>
      </c>
      <c r="P2" s="1">
        <v>21644</v>
      </c>
      <c r="Q2" s="1">
        <v>267</v>
      </c>
      <c r="R2" s="1">
        <v>304</v>
      </c>
      <c r="S2" s="1">
        <v>2503</v>
      </c>
      <c r="T2" s="1">
        <v>3945</v>
      </c>
      <c r="U2" s="1">
        <v>669</v>
      </c>
      <c r="V2" s="1">
        <v>649</v>
      </c>
      <c r="W2" s="1">
        <v>1967</v>
      </c>
      <c r="X2" s="1">
        <v>1901</v>
      </c>
      <c r="Y2" s="1">
        <v>97</v>
      </c>
      <c r="Z2" s="1">
        <v>716</v>
      </c>
      <c r="AA2" s="1">
        <v>435</v>
      </c>
      <c r="AB2" s="1">
        <v>2334</v>
      </c>
      <c r="AC2" s="1">
        <v>386</v>
      </c>
      <c r="AD2" s="1">
        <v>7233</v>
      </c>
      <c r="AE2" s="1">
        <v>1373</v>
      </c>
      <c r="AF2" s="1">
        <v>229</v>
      </c>
      <c r="AG2" s="1">
        <v>169</v>
      </c>
      <c r="AH2" s="1">
        <v>265</v>
      </c>
      <c r="AI2" s="1">
        <v>0</v>
      </c>
      <c r="AJ2" s="1">
        <v>356</v>
      </c>
      <c r="AK2" s="1">
        <v>650</v>
      </c>
      <c r="AL2" s="1">
        <v>3686</v>
      </c>
      <c r="AM2" s="1">
        <v>2371</v>
      </c>
      <c r="AN2" s="1">
        <v>169</v>
      </c>
      <c r="AO2" s="1">
        <v>2222</v>
      </c>
      <c r="AP2" s="1">
        <v>880</v>
      </c>
      <c r="AQ2" s="1">
        <v>485</v>
      </c>
      <c r="AR2" s="1">
        <v>1477</v>
      </c>
      <c r="AS2" s="1">
        <v>0</v>
      </c>
      <c r="AT2" s="1">
        <v>2368</v>
      </c>
      <c r="AU2" s="1">
        <v>31</v>
      </c>
      <c r="AV2" s="1">
        <v>7409</v>
      </c>
      <c r="AW2" s="1">
        <v>6500</v>
      </c>
      <c r="AX2" s="1">
        <v>1336</v>
      </c>
      <c r="AY2" s="1">
        <v>0</v>
      </c>
      <c r="AZ2" s="1">
        <v>2490</v>
      </c>
      <c r="BA2" s="1">
        <v>1171</v>
      </c>
      <c r="BB2" s="1">
        <v>41</v>
      </c>
      <c r="BC2" s="1">
        <v>1155</v>
      </c>
      <c r="BD2" s="1">
        <v>27</v>
      </c>
      <c r="BE2" s="1">
        <v>228</v>
      </c>
      <c r="BF2" s="8">
        <f>SUM(F2:BE2)</f>
        <v>108951</v>
      </c>
    </row>
    <row r="3" spans="1:58" x14ac:dyDescent="0.25">
      <c r="A3" s="2">
        <v>2010</v>
      </c>
      <c r="B3" t="s">
        <v>4</v>
      </c>
      <c r="C3" s="1">
        <v>702974</v>
      </c>
      <c r="D3" s="1">
        <v>565031</v>
      </c>
      <c r="E3" s="1">
        <v>95878</v>
      </c>
      <c r="F3" s="1">
        <v>477</v>
      </c>
      <c r="G3" s="1" t="s">
        <v>56</v>
      </c>
      <c r="H3" s="1">
        <v>1354</v>
      </c>
      <c r="I3" s="1">
        <v>47</v>
      </c>
      <c r="J3" s="1">
        <v>3906</v>
      </c>
      <c r="K3" s="1">
        <v>1930</v>
      </c>
      <c r="L3" s="1">
        <v>0</v>
      </c>
      <c r="M3" s="1">
        <v>0</v>
      </c>
      <c r="N3" s="1">
        <v>14</v>
      </c>
      <c r="O3" s="1">
        <v>2315</v>
      </c>
      <c r="P3" s="1">
        <v>1251</v>
      </c>
      <c r="Q3" s="1">
        <v>1705</v>
      </c>
      <c r="R3" s="1">
        <v>895</v>
      </c>
      <c r="S3" s="1">
        <v>388</v>
      </c>
      <c r="T3" s="1">
        <v>9</v>
      </c>
      <c r="U3" s="1">
        <v>262</v>
      </c>
      <c r="V3" s="1">
        <v>106</v>
      </c>
      <c r="W3" s="1">
        <v>1440</v>
      </c>
      <c r="X3" s="1">
        <v>100</v>
      </c>
      <c r="Y3" s="1">
        <v>574</v>
      </c>
      <c r="Z3" s="1">
        <v>704</v>
      </c>
      <c r="AA3" s="1">
        <v>107</v>
      </c>
      <c r="AB3" s="1">
        <v>923</v>
      </c>
      <c r="AC3" s="1">
        <v>530</v>
      </c>
      <c r="AD3" s="1">
        <v>263</v>
      </c>
      <c r="AE3" s="1">
        <v>0</v>
      </c>
      <c r="AF3" s="1">
        <v>616</v>
      </c>
      <c r="AG3" s="1">
        <v>215</v>
      </c>
      <c r="AH3" s="1">
        <v>240</v>
      </c>
      <c r="AI3" s="1">
        <v>316</v>
      </c>
      <c r="AJ3" s="1">
        <v>413</v>
      </c>
      <c r="AK3" s="1">
        <v>421</v>
      </c>
      <c r="AL3" s="1">
        <v>255</v>
      </c>
      <c r="AM3" s="1">
        <v>698</v>
      </c>
      <c r="AN3" s="1">
        <v>69</v>
      </c>
      <c r="AO3" s="1">
        <v>156</v>
      </c>
      <c r="AP3" s="1">
        <v>1455</v>
      </c>
      <c r="AQ3" s="1">
        <v>1793</v>
      </c>
      <c r="AR3" s="1">
        <v>126</v>
      </c>
      <c r="AS3" s="1">
        <v>0</v>
      </c>
      <c r="AT3" s="1">
        <v>121</v>
      </c>
      <c r="AU3" s="1">
        <v>531</v>
      </c>
      <c r="AV3" s="1">
        <v>477</v>
      </c>
      <c r="AW3" s="1">
        <v>4123</v>
      </c>
      <c r="AX3" s="1">
        <v>1274</v>
      </c>
      <c r="AY3" s="1">
        <v>353</v>
      </c>
      <c r="AZ3" s="1">
        <v>714</v>
      </c>
      <c r="BA3" s="1">
        <v>2421</v>
      </c>
      <c r="BB3" s="1">
        <v>0</v>
      </c>
      <c r="BC3" s="1">
        <v>158</v>
      </c>
      <c r="BD3" s="1">
        <v>81</v>
      </c>
      <c r="BE3" s="1">
        <v>19</v>
      </c>
      <c r="BF3" s="8">
        <f>SUM(F3:BE3)</f>
        <v>36345</v>
      </c>
    </row>
    <row r="4" spans="1:58" x14ac:dyDescent="0.25">
      <c r="A4" s="2">
        <v>2010</v>
      </c>
      <c r="B4" t="s">
        <v>5</v>
      </c>
      <c r="C4" s="1">
        <v>6332786</v>
      </c>
      <c r="D4" s="1">
        <v>5069002</v>
      </c>
      <c r="E4" s="1">
        <v>1001991</v>
      </c>
      <c r="F4" s="1">
        <v>416</v>
      </c>
      <c r="G4" s="1">
        <v>3109</v>
      </c>
      <c r="H4" s="1" t="s">
        <v>56</v>
      </c>
      <c r="I4" s="1">
        <v>689</v>
      </c>
      <c r="J4" s="1">
        <v>47164</v>
      </c>
      <c r="K4" s="1">
        <v>7687</v>
      </c>
      <c r="L4" s="1">
        <v>479</v>
      </c>
      <c r="M4" s="1">
        <v>738</v>
      </c>
      <c r="N4" s="1">
        <v>0</v>
      </c>
      <c r="O4" s="1">
        <v>7712</v>
      </c>
      <c r="P4" s="1">
        <v>4261</v>
      </c>
      <c r="Q4" s="1">
        <v>1966</v>
      </c>
      <c r="R4" s="1">
        <v>2147</v>
      </c>
      <c r="S4" s="1">
        <v>12250</v>
      </c>
      <c r="T4" s="1">
        <v>2690</v>
      </c>
      <c r="U4" s="1">
        <v>3008</v>
      </c>
      <c r="V4" s="1">
        <v>1935</v>
      </c>
      <c r="W4" s="1">
        <v>1705</v>
      </c>
      <c r="X4" s="1">
        <v>2014</v>
      </c>
      <c r="Y4" s="1">
        <v>241</v>
      </c>
      <c r="Z4" s="1">
        <v>1284</v>
      </c>
      <c r="AA4" s="1">
        <v>1449</v>
      </c>
      <c r="AB4" s="1">
        <v>6354</v>
      </c>
      <c r="AC4" s="1">
        <v>5421</v>
      </c>
      <c r="AD4" s="1">
        <v>272</v>
      </c>
      <c r="AE4" s="1">
        <v>4567</v>
      </c>
      <c r="AF4" s="1">
        <v>1343</v>
      </c>
      <c r="AG4" s="1">
        <v>1750</v>
      </c>
      <c r="AH4" s="1">
        <v>10342</v>
      </c>
      <c r="AI4" s="1">
        <v>64</v>
      </c>
      <c r="AJ4" s="1">
        <v>1782</v>
      </c>
      <c r="AK4" s="1">
        <v>4419</v>
      </c>
      <c r="AL4" s="1">
        <v>6618</v>
      </c>
      <c r="AM4" s="1">
        <v>4463</v>
      </c>
      <c r="AN4" s="1">
        <v>826</v>
      </c>
      <c r="AO4" s="1">
        <v>5225</v>
      </c>
      <c r="AP4" s="1">
        <v>2910</v>
      </c>
      <c r="AQ4" s="1">
        <v>5430</v>
      </c>
      <c r="AR4" s="1">
        <v>5535</v>
      </c>
      <c r="AS4" s="1">
        <v>403</v>
      </c>
      <c r="AT4" s="1">
        <v>2310</v>
      </c>
      <c r="AU4" s="1">
        <v>1351</v>
      </c>
      <c r="AV4" s="1">
        <v>3061</v>
      </c>
      <c r="AW4" s="1">
        <v>14705</v>
      </c>
      <c r="AX4" s="1">
        <v>7164</v>
      </c>
      <c r="AY4" s="1">
        <v>664</v>
      </c>
      <c r="AZ4" s="1">
        <v>3413</v>
      </c>
      <c r="BA4" s="1">
        <v>12645</v>
      </c>
      <c r="BB4" s="1">
        <v>595</v>
      </c>
      <c r="BC4" s="1">
        <v>5556</v>
      </c>
      <c r="BD4" s="1">
        <v>593</v>
      </c>
      <c r="BE4" s="1">
        <v>599</v>
      </c>
      <c r="BF4" s="8">
        <f t="shared" ref="BF4:BF67" si="0">SUM(F4:BE4)</f>
        <v>223324</v>
      </c>
    </row>
    <row r="5" spans="1:58" x14ac:dyDescent="0.25">
      <c r="A5" s="2">
        <v>2010</v>
      </c>
      <c r="B5" t="s">
        <v>6</v>
      </c>
      <c r="C5" s="1">
        <v>2888304</v>
      </c>
      <c r="D5" s="1">
        <v>2387806</v>
      </c>
      <c r="E5" s="1">
        <v>412997</v>
      </c>
      <c r="F5" s="1">
        <v>1405</v>
      </c>
      <c r="G5" s="1">
        <v>934</v>
      </c>
      <c r="H5" s="1">
        <v>777</v>
      </c>
      <c r="I5" s="1" t="s">
        <v>56</v>
      </c>
      <c r="J5" s="1">
        <v>4457</v>
      </c>
      <c r="K5" s="1">
        <v>2535</v>
      </c>
      <c r="L5" s="1">
        <v>451</v>
      </c>
      <c r="M5" s="1">
        <v>0</v>
      </c>
      <c r="N5" s="1">
        <v>154</v>
      </c>
      <c r="O5" s="1">
        <v>3578</v>
      </c>
      <c r="P5" s="1">
        <v>3921</v>
      </c>
      <c r="Q5" s="1">
        <v>129</v>
      </c>
      <c r="R5" s="1">
        <v>618</v>
      </c>
      <c r="S5" s="1">
        <v>3221</v>
      </c>
      <c r="T5" s="1">
        <v>722</v>
      </c>
      <c r="U5" s="1">
        <v>85</v>
      </c>
      <c r="V5" s="1">
        <v>3611</v>
      </c>
      <c r="W5" s="1">
        <v>2540</v>
      </c>
      <c r="X5" s="1">
        <v>4012</v>
      </c>
      <c r="Y5" s="1">
        <v>0</v>
      </c>
      <c r="Z5" s="1">
        <v>306</v>
      </c>
      <c r="AA5" s="1">
        <v>190</v>
      </c>
      <c r="AB5" s="1">
        <v>1506</v>
      </c>
      <c r="AC5" s="1">
        <v>222</v>
      </c>
      <c r="AD5" s="1">
        <v>2764</v>
      </c>
      <c r="AE5" s="1">
        <v>7320</v>
      </c>
      <c r="AF5" s="1">
        <v>85</v>
      </c>
      <c r="AG5" s="1">
        <v>394</v>
      </c>
      <c r="AH5" s="1">
        <v>67</v>
      </c>
      <c r="AI5" s="1">
        <v>0</v>
      </c>
      <c r="AJ5" s="1">
        <v>77</v>
      </c>
      <c r="AK5" s="1">
        <v>0</v>
      </c>
      <c r="AL5" s="1">
        <v>289</v>
      </c>
      <c r="AM5" s="1">
        <v>1561</v>
      </c>
      <c r="AN5" s="1">
        <v>0</v>
      </c>
      <c r="AO5" s="1">
        <v>1137</v>
      </c>
      <c r="AP5" s="1">
        <v>8607</v>
      </c>
      <c r="AQ5" s="1">
        <v>239</v>
      </c>
      <c r="AR5" s="1">
        <v>731</v>
      </c>
      <c r="AS5" s="1">
        <v>0</v>
      </c>
      <c r="AT5" s="1">
        <v>1496</v>
      </c>
      <c r="AU5" s="1">
        <v>243</v>
      </c>
      <c r="AV5" s="1">
        <v>2653</v>
      </c>
      <c r="AW5" s="1">
        <v>13707</v>
      </c>
      <c r="AX5" s="1">
        <v>361</v>
      </c>
      <c r="AY5" s="1">
        <v>0</v>
      </c>
      <c r="AZ5" s="1">
        <v>494</v>
      </c>
      <c r="BA5" s="1">
        <v>264</v>
      </c>
      <c r="BB5" s="1">
        <v>0</v>
      </c>
      <c r="BC5" s="1">
        <v>821</v>
      </c>
      <c r="BD5" s="1">
        <v>443</v>
      </c>
      <c r="BE5" s="1">
        <v>87</v>
      </c>
      <c r="BF5" s="8">
        <f t="shared" si="0"/>
        <v>79214</v>
      </c>
    </row>
    <row r="6" spans="1:58" x14ac:dyDescent="0.25">
      <c r="A6" s="2">
        <v>2010</v>
      </c>
      <c r="B6" t="s">
        <v>7</v>
      </c>
      <c r="C6" s="1">
        <v>36907897</v>
      </c>
      <c r="D6" s="1">
        <v>30790221</v>
      </c>
      <c r="E6" s="1">
        <v>5413287</v>
      </c>
      <c r="F6" s="1">
        <v>3364</v>
      </c>
      <c r="G6" s="1">
        <v>9579</v>
      </c>
      <c r="H6" s="1">
        <v>33854</v>
      </c>
      <c r="I6" s="1">
        <v>4172</v>
      </c>
      <c r="J6" s="1" t="s">
        <v>56</v>
      </c>
      <c r="K6" s="1">
        <v>15662</v>
      </c>
      <c r="L6" s="1">
        <v>4631</v>
      </c>
      <c r="M6" s="1">
        <v>643</v>
      </c>
      <c r="N6" s="1">
        <v>3683</v>
      </c>
      <c r="O6" s="1">
        <v>20362</v>
      </c>
      <c r="P6" s="1">
        <v>8820</v>
      </c>
      <c r="Q6" s="1">
        <v>9528</v>
      </c>
      <c r="R6" s="1">
        <v>5719</v>
      </c>
      <c r="S6" s="1">
        <v>16482</v>
      </c>
      <c r="T6" s="1">
        <v>6550</v>
      </c>
      <c r="U6" s="1">
        <v>3163</v>
      </c>
      <c r="V6" s="1">
        <v>3857</v>
      </c>
      <c r="W6" s="1">
        <v>3394</v>
      </c>
      <c r="X6" s="1">
        <v>2989</v>
      </c>
      <c r="Y6" s="1">
        <v>1796</v>
      </c>
      <c r="Z6" s="1">
        <v>10626</v>
      </c>
      <c r="AA6" s="1">
        <v>11969</v>
      </c>
      <c r="AB6" s="1">
        <v>10435</v>
      </c>
      <c r="AC6" s="1">
        <v>5095</v>
      </c>
      <c r="AD6" s="1">
        <v>2757</v>
      </c>
      <c r="AE6" s="1">
        <v>6921</v>
      </c>
      <c r="AF6" s="1">
        <v>3009</v>
      </c>
      <c r="AG6" s="1">
        <v>3062</v>
      </c>
      <c r="AH6" s="1">
        <v>27724</v>
      </c>
      <c r="AI6" s="1">
        <v>1614</v>
      </c>
      <c r="AJ6" s="1">
        <v>10108</v>
      </c>
      <c r="AK6" s="1">
        <v>4632</v>
      </c>
      <c r="AL6" s="1">
        <v>20981</v>
      </c>
      <c r="AM6" s="1">
        <v>9593</v>
      </c>
      <c r="AN6" s="1">
        <v>392</v>
      </c>
      <c r="AO6" s="1">
        <v>8170</v>
      </c>
      <c r="AP6" s="1">
        <v>5708</v>
      </c>
      <c r="AQ6" s="1">
        <v>20913</v>
      </c>
      <c r="AR6" s="1">
        <v>9948</v>
      </c>
      <c r="AS6" s="1">
        <v>526</v>
      </c>
      <c r="AT6" s="1">
        <v>5016</v>
      </c>
      <c r="AU6" s="1">
        <v>1604</v>
      </c>
      <c r="AV6" s="1">
        <v>4349</v>
      </c>
      <c r="AW6" s="1">
        <v>36582</v>
      </c>
      <c r="AX6" s="1">
        <v>10653</v>
      </c>
      <c r="AY6" s="1">
        <v>525</v>
      </c>
      <c r="AZ6" s="1">
        <v>14232</v>
      </c>
      <c r="BA6" s="1">
        <v>30544</v>
      </c>
      <c r="BB6" s="1">
        <v>1446</v>
      </c>
      <c r="BC6" s="1">
        <v>6031</v>
      </c>
      <c r="BD6" s="1">
        <v>1336</v>
      </c>
      <c r="BE6" s="1">
        <v>1223</v>
      </c>
      <c r="BF6" s="8">
        <f t="shared" si="0"/>
        <v>445972</v>
      </c>
    </row>
    <row r="7" spans="1:58" x14ac:dyDescent="0.25">
      <c r="A7" s="2">
        <v>2010</v>
      </c>
      <c r="B7" t="s">
        <v>8</v>
      </c>
      <c r="C7" s="1">
        <v>4988190</v>
      </c>
      <c r="D7" s="1">
        <v>4042039</v>
      </c>
      <c r="E7" s="1">
        <v>725413</v>
      </c>
      <c r="F7" s="1">
        <v>954</v>
      </c>
      <c r="G7" s="1">
        <v>2225</v>
      </c>
      <c r="H7" s="1">
        <v>12287</v>
      </c>
      <c r="I7" s="1">
        <v>1034</v>
      </c>
      <c r="J7" s="1">
        <v>26089</v>
      </c>
      <c r="K7" s="1" t="s">
        <v>56</v>
      </c>
      <c r="L7" s="1">
        <v>459</v>
      </c>
      <c r="M7" s="1">
        <v>486</v>
      </c>
      <c r="N7" s="1">
        <v>479</v>
      </c>
      <c r="O7" s="1">
        <v>8849</v>
      </c>
      <c r="P7" s="1">
        <v>6445</v>
      </c>
      <c r="Q7" s="1">
        <v>2355</v>
      </c>
      <c r="R7" s="1">
        <v>839</v>
      </c>
      <c r="S7" s="1">
        <v>6950</v>
      </c>
      <c r="T7" s="1">
        <v>3296</v>
      </c>
      <c r="U7" s="1">
        <v>2140</v>
      </c>
      <c r="V7" s="1">
        <v>4308</v>
      </c>
      <c r="W7" s="1">
        <v>1961</v>
      </c>
      <c r="X7" s="1">
        <v>968</v>
      </c>
      <c r="Y7" s="1">
        <v>532</v>
      </c>
      <c r="Z7" s="1">
        <v>1532</v>
      </c>
      <c r="AA7" s="1">
        <v>2242</v>
      </c>
      <c r="AB7" s="1">
        <v>4587</v>
      </c>
      <c r="AC7" s="1">
        <v>2878</v>
      </c>
      <c r="AD7" s="1">
        <v>1277</v>
      </c>
      <c r="AE7" s="1">
        <v>1978</v>
      </c>
      <c r="AF7" s="1">
        <v>2042</v>
      </c>
      <c r="AG7" s="1">
        <v>4065</v>
      </c>
      <c r="AH7" s="1">
        <v>4131</v>
      </c>
      <c r="AI7" s="1">
        <v>791</v>
      </c>
      <c r="AJ7" s="1">
        <v>1259</v>
      </c>
      <c r="AK7" s="1">
        <v>3921</v>
      </c>
      <c r="AL7" s="1">
        <v>4594</v>
      </c>
      <c r="AM7" s="1">
        <v>2940</v>
      </c>
      <c r="AN7" s="1">
        <v>802</v>
      </c>
      <c r="AO7" s="1">
        <v>2838</v>
      </c>
      <c r="AP7" s="1">
        <v>3464</v>
      </c>
      <c r="AQ7" s="1">
        <v>4330</v>
      </c>
      <c r="AR7" s="1">
        <v>3928</v>
      </c>
      <c r="AS7" s="1">
        <v>192</v>
      </c>
      <c r="AT7" s="1">
        <v>1231</v>
      </c>
      <c r="AU7" s="1">
        <v>1847</v>
      </c>
      <c r="AV7" s="1">
        <v>1628</v>
      </c>
      <c r="AW7" s="1">
        <v>22253</v>
      </c>
      <c r="AX7" s="1">
        <v>4748</v>
      </c>
      <c r="AY7" s="1">
        <v>350</v>
      </c>
      <c r="AZ7" s="1">
        <v>2739</v>
      </c>
      <c r="BA7" s="1">
        <v>7583</v>
      </c>
      <c r="BB7" s="1">
        <v>623</v>
      </c>
      <c r="BC7" s="1">
        <v>2499</v>
      </c>
      <c r="BD7" s="1">
        <v>4418</v>
      </c>
      <c r="BE7" s="1">
        <v>874</v>
      </c>
      <c r="BF7" s="8">
        <f t="shared" si="0"/>
        <v>187240</v>
      </c>
    </row>
    <row r="8" spans="1:58" x14ac:dyDescent="0.25">
      <c r="A8" s="2">
        <v>2010</v>
      </c>
      <c r="B8" t="s">
        <v>9</v>
      </c>
      <c r="C8" s="1">
        <v>3541146</v>
      </c>
      <c r="D8" s="1">
        <v>3100742</v>
      </c>
      <c r="E8" s="1">
        <v>342904</v>
      </c>
      <c r="F8" s="1">
        <v>896</v>
      </c>
      <c r="G8" s="1">
        <v>0</v>
      </c>
      <c r="H8" s="1">
        <v>664</v>
      </c>
      <c r="I8" s="1">
        <v>334</v>
      </c>
      <c r="J8" s="1">
        <v>4479</v>
      </c>
      <c r="K8" s="1">
        <v>547</v>
      </c>
      <c r="L8" s="1" t="s">
        <v>56</v>
      </c>
      <c r="M8" s="1">
        <v>149</v>
      </c>
      <c r="N8" s="1">
        <v>331</v>
      </c>
      <c r="O8" s="1">
        <v>9207</v>
      </c>
      <c r="P8" s="1">
        <v>748</v>
      </c>
      <c r="Q8" s="1">
        <v>182</v>
      </c>
      <c r="R8" s="1">
        <v>147</v>
      </c>
      <c r="S8" s="1">
        <v>3391</v>
      </c>
      <c r="T8" s="1">
        <v>1074</v>
      </c>
      <c r="U8" s="1">
        <v>108</v>
      </c>
      <c r="V8" s="1">
        <v>0</v>
      </c>
      <c r="W8" s="1">
        <v>400</v>
      </c>
      <c r="X8" s="1">
        <v>0</v>
      </c>
      <c r="Y8" s="1">
        <v>528</v>
      </c>
      <c r="Z8" s="1">
        <v>1531</v>
      </c>
      <c r="AA8" s="1">
        <v>8510</v>
      </c>
      <c r="AB8" s="1">
        <v>770</v>
      </c>
      <c r="AC8" s="1">
        <v>934</v>
      </c>
      <c r="AD8" s="1">
        <v>67</v>
      </c>
      <c r="AE8" s="1">
        <v>42</v>
      </c>
      <c r="AF8" s="1">
        <v>0</v>
      </c>
      <c r="AG8" s="1">
        <v>0</v>
      </c>
      <c r="AH8" s="1">
        <v>507</v>
      </c>
      <c r="AI8" s="1">
        <v>1049</v>
      </c>
      <c r="AJ8" s="1">
        <v>3475</v>
      </c>
      <c r="AK8" s="1">
        <v>112</v>
      </c>
      <c r="AL8" s="1">
        <v>20727</v>
      </c>
      <c r="AM8" s="1">
        <v>1345</v>
      </c>
      <c r="AN8" s="1">
        <v>0</v>
      </c>
      <c r="AO8" s="1">
        <v>1296</v>
      </c>
      <c r="AP8" s="1">
        <v>145</v>
      </c>
      <c r="AQ8" s="1">
        <v>640</v>
      </c>
      <c r="AR8" s="1">
        <v>1955</v>
      </c>
      <c r="AS8" s="1">
        <v>1728</v>
      </c>
      <c r="AT8" s="1">
        <v>1140</v>
      </c>
      <c r="AU8" s="1">
        <v>0</v>
      </c>
      <c r="AV8" s="1">
        <v>430</v>
      </c>
      <c r="AW8" s="1">
        <v>1887</v>
      </c>
      <c r="AX8" s="1">
        <v>0</v>
      </c>
      <c r="AY8" s="1">
        <v>458</v>
      </c>
      <c r="AZ8" s="1">
        <v>1735</v>
      </c>
      <c r="BA8" s="1">
        <v>2084</v>
      </c>
      <c r="BB8" s="1">
        <v>442</v>
      </c>
      <c r="BC8" s="1">
        <v>1092</v>
      </c>
      <c r="BD8" s="1">
        <v>47</v>
      </c>
      <c r="BE8" s="1">
        <v>2027</v>
      </c>
      <c r="BF8" s="8">
        <f t="shared" si="0"/>
        <v>79360</v>
      </c>
    </row>
    <row r="9" spans="1:58" x14ac:dyDescent="0.25">
      <c r="A9" s="2">
        <v>2010</v>
      </c>
      <c r="B9" t="s">
        <v>10</v>
      </c>
      <c r="C9" s="1">
        <v>889812</v>
      </c>
      <c r="D9" s="1">
        <v>764640</v>
      </c>
      <c r="E9" s="1">
        <v>90001</v>
      </c>
      <c r="F9" s="1">
        <v>128</v>
      </c>
      <c r="G9" s="1">
        <v>68</v>
      </c>
      <c r="H9" s="1">
        <v>60</v>
      </c>
      <c r="I9" s="1">
        <v>0</v>
      </c>
      <c r="J9" s="1">
        <v>353</v>
      </c>
      <c r="K9" s="1">
        <v>178</v>
      </c>
      <c r="L9" s="1">
        <v>714</v>
      </c>
      <c r="M9" s="1" t="s">
        <v>56</v>
      </c>
      <c r="N9" s="1">
        <v>432</v>
      </c>
      <c r="O9" s="1">
        <v>2362</v>
      </c>
      <c r="P9" s="1">
        <v>585</v>
      </c>
      <c r="Q9" s="1">
        <v>0</v>
      </c>
      <c r="R9" s="1">
        <v>0</v>
      </c>
      <c r="S9" s="1">
        <v>612</v>
      </c>
      <c r="T9" s="1">
        <v>0</v>
      </c>
      <c r="U9" s="1">
        <v>0</v>
      </c>
      <c r="V9" s="1">
        <v>28</v>
      </c>
      <c r="W9" s="1">
        <v>163</v>
      </c>
      <c r="X9" s="1">
        <v>0</v>
      </c>
      <c r="Y9" s="1">
        <v>294</v>
      </c>
      <c r="Z9" s="1">
        <v>4969</v>
      </c>
      <c r="AA9" s="1">
        <v>689</v>
      </c>
      <c r="AB9" s="1">
        <v>61</v>
      </c>
      <c r="AC9" s="1">
        <v>55</v>
      </c>
      <c r="AD9" s="1">
        <v>0</v>
      </c>
      <c r="AE9" s="1">
        <v>539</v>
      </c>
      <c r="AF9" s="1">
        <v>73</v>
      </c>
      <c r="AG9" s="1">
        <v>0</v>
      </c>
      <c r="AH9" s="1">
        <v>106</v>
      </c>
      <c r="AI9" s="1">
        <v>139</v>
      </c>
      <c r="AJ9" s="1">
        <v>3678</v>
      </c>
      <c r="AK9" s="1">
        <v>59</v>
      </c>
      <c r="AL9" s="1">
        <v>4251</v>
      </c>
      <c r="AM9" s="1">
        <v>424</v>
      </c>
      <c r="AN9" s="1">
        <v>0</v>
      </c>
      <c r="AO9" s="1">
        <v>325</v>
      </c>
      <c r="AP9" s="1">
        <v>0</v>
      </c>
      <c r="AQ9" s="1">
        <v>0</v>
      </c>
      <c r="AR9" s="1">
        <v>7318</v>
      </c>
      <c r="AS9" s="1">
        <v>149</v>
      </c>
      <c r="AT9" s="1">
        <v>195</v>
      </c>
      <c r="AU9" s="1">
        <v>0</v>
      </c>
      <c r="AV9" s="1">
        <v>146</v>
      </c>
      <c r="AW9" s="1">
        <v>178</v>
      </c>
      <c r="AX9" s="1">
        <v>0</v>
      </c>
      <c r="AY9" s="1">
        <v>0</v>
      </c>
      <c r="AZ9" s="1">
        <v>1051</v>
      </c>
      <c r="BA9" s="1">
        <v>377</v>
      </c>
      <c r="BB9" s="1">
        <v>0</v>
      </c>
      <c r="BC9" s="1">
        <v>0</v>
      </c>
      <c r="BD9" s="1">
        <v>0</v>
      </c>
      <c r="BE9" s="1">
        <v>954</v>
      </c>
      <c r="BF9" s="8">
        <f t="shared" si="0"/>
        <v>31713</v>
      </c>
    </row>
    <row r="10" spans="1:58" x14ac:dyDescent="0.25">
      <c r="A10" s="2">
        <v>2010</v>
      </c>
      <c r="B10" t="s">
        <v>11</v>
      </c>
      <c r="C10" s="1">
        <v>596747</v>
      </c>
      <c r="D10" s="1">
        <v>474676</v>
      </c>
      <c r="E10" s="1">
        <v>63766</v>
      </c>
      <c r="F10" s="1">
        <v>360</v>
      </c>
      <c r="G10" s="1">
        <v>591</v>
      </c>
      <c r="H10" s="1">
        <v>662</v>
      </c>
      <c r="I10" s="1">
        <v>155</v>
      </c>
      <c r="J10" s="1">
        <v>4205</v>
      </c>
      <c r="K10" s="1">
        <v>656</v>
      </c>
      <c r="L10" s="1">
        <v>926</v>
      </c>
      <c r="M10" s="1">
        <v>0</v>
      </c>
      <c r="N10" s="1" t="s">
        <v>56</v>
      </c>
      <c r="O10" s="1">
        <v>1100</v>
      </c>
      <c r="P10" s="1">
        <v>1597</v>
      </c>
      <c r="Q10" s="1">
        <v>0</v>
      </c>
      <c r="R10" s="1">
        <v>0</v>
      </c>
      <c r="S10" s="1">
        <v>615</v>
      </c>
      <c r="T10" s="1">
        <v>711</v>
      </c>
      <c r="U10" s="1">
        <v>392</v>
      </c>
      <c r="V10" s="1">
        <v>83</v>
      </c>
      <c r="W10" s="1">
        <v>94</v>
      </c>
      <c r="X10" s="1">
        <v>0</v>
      </c>
      <c r="Y10" s="1">
        <v>76</v>
      </c>
      <c r="Z10" s="1">
        <v>13503</v>
      </c>
      <c r="AA10" s="1">
        <v>1376</v>
      </c>
      <c r="AB10" s="1">
        <v>126</v>
      </c>
      <c r="AC10" s="1">
        <v>87</v>
      </c>
      <c r="AD10" s="1">
        <v>0</v>
      </c>
      <c r="AE10" s="1">
        <v>272</v>
      </c>
      <c r="AF10" s="1">
        <v>0</v>
      </c>
      <c r="AG10" s="1">
        <v>62</v>
      </c>
      <c r="AH10" s="1">
        <v>0</v>
      </c>
      <c r="AI10" s="1">
        <v>137</v>
      </c>
      <c r="AJ10" s="1">
        <v>1924</v>
      </c>
      <c r="AK10" s="1">
        <v>61</v>
      </c>
      <c r="AL10" s="1">
        <v>3852</v>
      </c>
      <c r="AM10" s="1">
        <v>1897</v>
      </c>
      <c r="AN10" s="1">
        <v>98</v>
      </c>
      <c r="AO10" s="1">
        <v>598</v>
      </c>
      <c r="AP10" s="1">
        <v>0</v>
      </c>
      <c r="AQ10" s="1">
        <v>601</v>
      </c>
      <c r="AR10" s="1">
        <v>2378</v>
      </c>
      <c r="AS10" s="1">
        <v>249</v>
      </c>
      <c r="AT10" s="1">
        <v>380</v>
      </c>
      <c r="AU10" s="1">
        <v>0</v>
      </c>
      <c r="AV10" s="1">
        <v>591</v>
      </c>
      <c r="AW10" s="1">
        <v>1180</v>
      </c>
      <c r="AX10" s="1">
        <v>0</v>
      </c>
      <c r="AY10" s="1">
        <v>199</v>
      </c>
      <c r="AZ10" s="1">
        <v>7915</v>
      </c>
      <c r="BA10" s="1">
        <v>284</v>
      </c>
      <c r="BB10" s="1">
        <v>860</v>
      </c>
      <c r="BC10" s="1">
        <v>391</v>
      </c>
      <c r="BD10" s="1">
        <v>0</v>
      </c>
      <c r="BE10" s="1">
        <v>0</v>
      </c>
      <c r="BF10" s="8">
        <f t="shared" si="0"/>
        <v>51244</v>
      </c>
    </row>
    <row r="11" spans="1:58" x14ac:dyDescent="0.25">
      <c r="A11" s="2">
        <v>2010</v>
      </c>
      <c r="B11" t="s">
        <v>12</v>
      </c>
      <c r="C11" s="1">
        <v>18647600</v>
      </c>
      <c r="D11" s="1">
        <v>15554008</v>
      </c>
      <c r="E11" s="1">
        <v>2459530</v>
      </c>
      <c r="F11" s="1">
        <v>15830</v>
      </c>
      <c r="G11" s="1">
        <v>5887</v>
      </c>
      <c r="H11" s="1">
        <v>3907</v>
      </c>
      <c r="I11" s="1">
        <v>3611</v>
      </c>
      <c r="J11" s="1">
        <v>22130</v>
      </c>
      <c r="K11" s="1">
        <v>6428</v>
      </c>
      <c r="L11" s="1">
        <v>11183</v>
      </c>
      <c r="M11" s="1">
        <v>3099</v>
      </c>
      <c r="N11" s="1">
        <v>1110</v>
      </c>
      <c r="O11" s="1" t="s">
        <v>56</v>
      </c>
      <c r="P11" s="1">
        <v>35615</v>
      </c>
      <c r="Q11" s="1">
        <v>2021</v>
      </c>
      <c r="R11" s="1">
        <v>884</v>
      </c>
      <c r="S11" s="1">
        <v>17432</v>
      </c>
      <c r="T11" s="1">
        <v>9030</v>
      </c>
      <c r="U11" s="1">
        <v>2921</v>
      </c>
      <c r="V11" s="1">
        <v>4136</v>
      </c>
      <c r="W11" s="1">
        <v>6321</v>
      </c>
      <c r="X11" s="1">
        <v>7232</v>
      </c>
      <c r="Y11" s="1">
        <v>5497</v>
      </c>
      <c r="Z11" s="1">
        <v>13241</v>
      </c>
      <c r="AA11" s="1">
        <v>13900</v>
      </c>
      <c r="AB11" s="1">
        <v>21359</v>
      </c>
      <c r="AC11" s="1">
        <v>5439</v>
      </c>
      <c r="AD11" s="1">
        <v>7929</v>
      </c>
      <c r="AE11" s="1">
        <v>7984</v>
      </c>
      <c r="AF11" s="1">
        <v>338</v>
      </c>
      <c r="AG11" s="1">
        <v>1544</v>
      </c>
      <c r="AH11" s="1">
        <v>7050</v>
      </c>
      <c r="AI11" s="1">
        <v>3645</v>
      </c>
      <c r="AJ11" s="1">
        <v>22344</v>
      </c>
      <c r="AK11" s="1">
        <v>900</v>
      </c>
      <c r="AL11" s="1">
        <v>55011</v>
      </c>
      <c r="AM11" s="1">
        <v>19108</v>
      </c>
      <c r="AN11" s="1">
        <v>794</v>
      </c>
      <c r="AO11" s="1">
        <v>21047</v>
      </c>
      <c r="AP11" s="1">
        <v>3466</v>
      </c>
      <c r="AQ11" s="1">
        <v>1655</v>
      </c>
      <c r="AR11" s="1">
        <v>19935</v>
      </c>
      <c r="AS11" s="1">
        <v>1982</v>
      </c>
      <c r="AT11" s="1">
        <v>10759</v>
      </c>
      <c r="AU11" s="1">
        <v>430</v>
      </c>
      <c r="AV11" s="1">
        <v>12882</v>
      </c>
      <c r="AW11" s="1">
        <v>24039</v>
      </c>
      <c r="AX11" s="1">
        <v>2833</v>
      </c>
      <c r="AY11" s="1">
        <v>1442</v>
      </c>
      <c r="AZ11" s="1">
        <v>20080</v>
      </c>
      <c r="BA11" s="1">
        <v>3573</v>
      </c>
      <c r="BB11" s="1">
        <v>5634</v>
      </c>
      <c r="BC11" s="1">
        <v>8081</v>
      </c>
      <c r="BD11" s="1">
        <v>191</v>
      </c>
      <c r="BE11" s="1">
        <v>12968</v>
      </c>
      <c r="BF11" s="8">
        <f t="shared" si="0"/>
        <v>495857</v>
      </c>
    </row>
    <row r="12" spans="1:58" x14ac:dyDescent="0.25">
      <c r="A12" s="2">
        <v>2010</v>
      </c>
      <c r="B12" t="s">
        <v>13</v>
      </c>
      <c r="C12" s="1">
        <v>9587237</v>
      </c>
      <c r="D12" s="1">
        <v>8015409</v>
      </c>
      <c r="E12" s="1">
        <v>1278548</v>
      </c>
      <c r="F12" s="1">
        <v>13840</v>
      </c>
      <c r="G12" s="1">
        <v>3645</v>
      </c>
      <c r="H12" s="1">
        <v>2554</v>
      </c>
      <c r="I12" s="1">
        <v>599</v>
      </c>
      <c r="J12" s="1">
        <v>8909</v>
      </c>
      <c r="K12" s="1">
        <v>3224</v>
      </c>
      <c r="L12" s="1">
        <v>2619</v>
      </c>
      <c r="M12" s="1">
        <v>837</v>
      </c>
      <c r="N12" s="1">
        <v>1708</v>
      </c>
      <c r="O12" s="1">
        <v>49901</v>
      </c>
      <c r="P12" s="1" t="s">
        <v>56</v>
      </c>
      <c r="Q12" s="1">
        <v>1040</v>
      </c>
      <c r="R12" s="1">
        <v>414</v>
      </c>
      <c r="S12" s="1">
        <v>9736</v>
      </c>
      <c r="T12" s="1">
        <v>2649</v>
      </c>
      <c r="U12" s="1">
        <v>1096</v>
      </c>
      <c r="V12" s="1">
        <v>1355</v>
      </c>
      <c r="W12" s="1">
        <v>6525</v>
      </c>
      <c r="X12" s="1">
        <v>3645</v>
      </c>
      <c r="Y12" s="1">
        <v>0</v>
      </c>
      <c r="Z12" s="1">
        <v>5382</v>
      </c>
      <c r="AA12" s="1">
        <v>3910</v>
      </c>
      <c r="AB12" s="1">
        <v>6857</v>
      </c>
      <c r="AC12" s="1">
        <v>1169</v>
      </c>
      <c r="AD12" s="1">
        <v>2380</v>
      </c>
      <c r="AE12" s="1">
        <v>3072</v>
      </c>
      <c r="AF12" s="1">
        <v>52</v>
      </c>
      <c r="AG12" s="1">
        <v>148</v>
      </c>
      <c r="AH12" s="1">
        <v>1155</v>
      </c>
      <c r="AI12" s="1">
        <v>162</v>
      </c>
      <c r="AJ12" s="1">
        <v>4151</v>
      </c>
      <c r="AK12" s="1">
        <v>826</v>
      </c>
      <c r="AL12" s="1">
        <v>12472</v>
      </c>
      <c r="AM12" s="1">
        <v>15361</v>
      </c>
      <c r="AN12" s="1">
        <v>0</v>
      </c>
      <c r="AO12" s="1">
        <v>9323</v>
      </c>
      <c r="AP12" s="1">
        <v>2070</v>
      </c>
      <c r="AQ12" s="1">
        <v>843</v>
      </c>
      <c r="AR12" s="1">
        <v>6294</v>
      </c>
      <c r="AS12" s="1">
        <v>43</v>
      </c>
      <c r="AT12" s="1">
        <v>15562</v>
      </c>
      <c r="AU12" s="1">
        <v>557</v>
      </c>
      <c r="AV12" s="1">
        <v>14445</v>
      </c>
      <c r="AW12" s="1">
        <v>11424</v>
      </c>
      <c r="AX12" s="1">
        <v>380</v>
      </c>
      <c r="AY12" s="1">
        <v>361</v>
      </c>
      <c r="AZ12" s="1">
        <v>8393</v>
      </c>
      <c r="BA12" s="1">
        <v>4495</v>
      </c>
      <c r="BB12" s="1">
        <v>358</v>
      </c>
      <c r="BC12" s="1">
        <v>3416</v>
      </c>
      <c r="BD12" s="1">
        <v>102</v>
      </c>
      <c r="BE12" s="1">
        <v>1010</v>
      </c>
      <c r="BF12" s="8">
        <f t="shared" si="0"/>
        <v>250469</v>
      </c>
    </row>
    <row r="13" spans="1:58" x14ac:dyDescent="0.25">
      <c r="A13" s="2">
        <v>2010</v>
      </c>
      <c r="B13" t="s">
        <v>14</v>
      </c>
      <c r="C13" s="1">
        <v>1346274</v>
      </c>
      <c r="D13" s="1">
        <v>1140572</v>
      </c>
      <c r="E13" s="1">
        <v>134315</v>
      </c>
      <c r="F13" s="1">
        <v>749</v>
      </c>
      <c r="G13" s="1">
        <v>743</v>
      </c>
      <c r="H13" s="1">
        <v>1398</v>
      </c>
      <c r="I13" s="1">
        <v>0</v>
      </c>
      <c r="J13" s="1">
        <v>12677</v>
      </c>
      <c r="K13" s="1">
        <v>1073</v>
      </c>
      <c r="L13" s="1">
        <v>307</v>
      </c>
      <c r="M13" s="1">
        <v>0</v>
      </c>
      <c r="N13" s="1">
        <v>0</v>
      </c>
      <c r="O13" s="1">
        <v>4599</v>
      </c>
      <c r="P13" s="1">
        <v>2013</v>
      </c>
      <c r="Q13" s="1" t="s">
        <v>56</v>
      </c>
      <c r="R13" s="1">
        <v>42</v>
      </c>
      <c r="S13" s="1">
        <v>715</v>
      </c>
      <c r="T13" s="1">
        <v>192</v>
      </c>
      <c r="U13" s="1">
        <v>68</v>
      </c>
      <c r="V13" s="1">
        <v>387</v>
      </c>
      <c r="W13" s="1">
        <v>95</v>
      </c>
      <c r="X13" s="1">
        <v>88</v>
      </c>
      <c r="Y13" s="1">
        <v>89</v>
      </c>
      <c r="Z13" s="1">
        <v>990</v>
      </c>
      <c r="AA13" s="1">
        <v>1283</v>
      </c>
      <c r="AB13" s="1">
        <v>627</v>
      </c>
      <c r="AC13" s="1">
        <v>476</v>
      </c>
      <c r="AD13" s="1">
        <v>234</v>
      </c>
      <c r="AE13" s="1">
        <v>170</v>
      </c>
      <c r="AF13" s="1">
        <v>150</v>
      </c>
      <c r="AG13" s="1">
        <v>0</v>
      </c>
      <c r="AH13" s="1">
        <v>1925</v>
      </c>
      <c r="AI13" s="1">
        <v>496</v>
      </c>
      <c r="AJ13" s="1">
        <v>443</v>
      </c>
      <c r="AK13" s="1">
        <v>11</v>
      </c>
      <c r="AL13" s="1">
        <v>1339</v>
      </c>
      <c r="AM13" s="1">
        <v>1510</v>
      </c>
      <c r="AN13" s="1">
        <v>69</v>
      </c>
      <c r="AO13" s="1">
        <v>625</v>
      </c>
      <c r="AP13" s="1">
        <v>57</v>
      </c>
      <c r="AQ13" s="1">
        <v>1834</v>
      </c>
      <c r="AR13" s="1">
        <v>553</v>
      </c>
      <c r="AS13" s="1">
        <v>644</v>
      </c>
      <c r="AT13" s="1">
        <v>322</v>
      </c>
      <c r="AU13" s="1">
        <v>267</v>
      </c>
      <c r="AV13" s="1">
        <v>142</v>
      </c>
      <c r="AW13" s="1">
        <v>6694</v>
      </c>
      <c r="AX13" s="1">
        <v>467</v>
      </c>
      <c r="AY13" s="1">
        <v>0</v>
      </c>
      <c r="AZ13" s="1">
        <v>2644</v>
      </c>
      <c r="BA13" s="1">
        <v>2705</v>
      </c>
      <c r="BB13" s="1">
        <v>483</v>
      </c>
      <c r="BC13" s="1">
        <v>1168</v>
      </c>
      <c r="BD13" s="1">
        <v>18</v>
      </c>
      <c r="BE13" s="1">
        <v>0</v>
      </c>
      <c r="BF13" s="8">
        <f t="shared" si="0"/>
        <v>53581</v>
      </c>
    </row>
    <row r="14" spans="1:58" x14ac:dyDescent="0.25">
      <c r="A14" s="2">
        <v>2010</v>
      </c>
      <c r="B14" t="s">
        <v>15</v>
      </c>
      <c r="C14" s="1">
        <v>1550967</v>
      </c>
      <c r="D14" s="1">
        <v>1279856</v>
      </c>
      <c r="E14" s="1">
        <v>209272</v>
      </c>
      <c r="F14" s="1">
        <v>376</v>
      </c>
      <c r="G14" s="1">
        <v>3264</v>
      </c>
      <c r="H14" s="1">
        <v>3086</v>
      </c>
      <c r="I14" s="1">
        <v>45</v>
      </c>
      <c r="J14" s="1">
        <v>8932</v>
      </c>
      <c r="K14" s="1">
        <v>1372</v>
      </c>
      <c r="L14" s="1">
        <v>0</v>
      </c>
      <c r="M14" s="1">
        <v>0</v>
      </c>
      <c r="N14" s="1">
        <v>144</v>
      </c>
      <c r="O14" s="1">
        <v>612</v>
      </c>
      <c r="P14" s="1">
        <v>313</v>
      </c>
      <c r="Q14" s="1">
        <v>123</v>
      </c>
      <c r="R14" s="1" t="s">
        <v>56</v>
      </c>
      <c r="S14" s="1">
        <v>169</v>
      </c>
      <c r="T14" s="1">
        <v>132</v>
      </c>
      <c r="U14" s="1">
        <v>773</v>
      </c>
      <c r="V14" s="1">
        <v>422</v>
      </c>
      <c r="W14" s="1">
        <v>315</v>
      </c>
      <c r="X14" s="1">
        <v>59</v>
      </c>
      <c r="Y14" s="1">
        <v>202</v>
      </c>
      <c r="Z14" s="1">
        <v>44</v>
      </c>
      <c r="AA14" s="1">
        <v>115</v>
      </c>
      <c r="AB14" s="1">
        <v>427</v>
      </c>
      <c r="AC14" s="1">
        <v>465</v>
      </c>
      <c r="AD14" s="1">
        <v>37</v>
      </c>
      <c r="AE14" s="1">
        <v>425</v>
      </c>
      <c r="AF14" s="1">
        <v>1509</v>
      </c>
      <c r="AG14" s="1">
        <v>0</v>
      </c>
      <c r="AH14" s="1">
        <v>2110</v>
      </c>
      <c r="AI14" s="1">
        <v>109</v>
      </c>
      <c r="AJ14" s="1">
        <v>97</v>
      </c>
      <c r="AK14" s="1">
        <v>694</v>
      </c>
      <c r="AL14" s="1">
        <v>155</v>
      </c>
      <c r="AM14" s="1">
        <v>134</v>
      </c>
      <c r="AN14" s="1">
        <v>96</v>
      </c>
      <c r="AO14" s="1">
        <v>325</v>
      </c>
      <c r="AP14" s="1">
        <v>711</v>
      </c>
      <c r="AQ14" s="1">
        <v>3202</v>
      </c>
      <c r="AR14" s="1">
        <v>172</v>
      </c>
      <c r="AS14" s="1">
        <v>0</v>
      </c>
      <c r="AT14" s="1">
        <v>0</v>
      </c>
      <c r="AU14" s="1">
        <v>296</v>
      </c>
      <c r="AV14" s="1">
        <v>1153</v>
      </c>
      <c r="AW14" s="1">
        <v>1746</v>
      </c>
      <c r="AX14" s="1">
        <v>8014</v>
      </c>
      <c r="AY14" s="1">
        <v>0</v>
      </c>
      <c r="AZ14" s="1">
        <v>611</v>
      </c>
      <c r="BA14" s="1">
        <v>10876</v>
      </c>
      <c r="BB14" s="1">
        <v>133</v>
      </c>
      <c r="BC14" s="1">
        <v>233</v>
      </c>
      <c r="BD14" s="1">
        <v>1410</v>
      </c>
      <c r="BE14" s="1">
        <v>233</v>
      </c>
      <c r="BF14" s="8">
        <f t="shared" si="0"/>
        <v>55871</v>
      </c>
    </row>
    <row r="15" spans="1:58" x14ac:dyDescent="0.25">
      <c r="A15" s="2">
        <v>2010</v>
      </c>
      <c r="B15" t="s">
        <v>16</v>
      </c>
      <c r="C15" s="1">
        <v>12680126</v>
      </c>
      <c r="D15" s="1">
        <v>11009852</v>
      </c>
      <c r="E15" s="1">
        <v>1404525</v>
      </c>
      <c r="F15" s="1">
        <v>1397</v>
      </c>
      <c r="G15" s="1">
        <v>1764</v>
      </c>
      <c r="H15" s="1">
        <v>5921</v>
      </c>
      <c r="I15" s="1">
        <v>1194</v>
      </c>
      <c r="J15" s="1">
        <v>16205</v>
      </c>
      <c r="K15" s="1">
        <v>3850</v>
      </c>
      <c r="L15" s="1">
        <v>2264</v>
      </c>
      <c r="M15" s="1">
        <v>56</v>
      </c>
      <c r="N15" s="1">
        <v>1047</v>
      </c>
      <c r="O15" s="1">
        <v>8051</v>
      </c>
      <c r="P15" s="1">
        <v>6781</v>
      </c>
      <c r="Q15" s="1">
        <v>1224</v>
      </c>
      <c r="R15" s="1">
        <v>313</v>
      </c>
      <c r="S15" s="1" t="s">
        <v>56</v>
      </c>
      <c r="T15" s="1">
        <v>21918</v>
      </c>
      <c r="U15" s="1">
        <v>9141</v>
      </c>
      <c r="V15" s="1">
        <v>1970</v>
      </c>
      <c r="W15" s="1">
        <v>2921</v>
      </c>
      <c r="X15" s="1">
        <v>1419</v>
      </c>
      <c r="Y15" s="1">
        <v>55</v>
      </c>
      <c r="Z15" s="1">
        <v>1985</v>
      </c>
      <c r="AA15" s="1">
        <v>2811</v>
      </c>
      <c r="AB15" s="1">
        <v>11865</v>
      </c>
      <c r="AC15" s="1">
        <v>4300</v>
      </c>
      <c r="AD15" s="1">
        <v>1093</v>
      </c>
      <c r="AE15" s="1">
        <v>16703</v>
      </c>
      <c r="AF15" s="1">
        <v>928</v>
      </c>
      <c r="AG15" s="1">
        <v>546</v>
      </c>
      <c r="AH15" s="1">
        <v>2541</v>
      </c>
      <c r="AI15" s="1">
        <v>206</v>
      </c>
      <c r="AJ15" s="1">
        <v>2331</v>
      </c>
      <c r="AK15" s="1">
        <v>996</v>
      </c>
      <c r="AL15" s="1">
        <v>8479</v>
      </c>
      <c r="AM15" s="1">
        <v>5504</v>
      </c>
      <c r="AN15" s="1">
        <v>1112</v>
      </c>
      <c r="AO15" s="1">
        <v>5103</v>
      </c>
      <c r="AP15" s="1">
        <v>1459</v>
      </c>
      <c r="AQ15" s="1">
        <v>1224</v>
      </c>
      <c r="AR15" s="1">
        <v>5190</v>
      </c>
      <c r="AS15" s="1">
        <v>838</v>
      </c>
      <c r="AT15" s="1">
        <v>1565</v>
      </c>
      <c r="AU15" s="1">
        <v>292</v>
      </c>
      <c r="AV15" s="1">
        <v>3999</v>
      </c>
      <c r="AW15" s="1">
        <v>12245</v>
      </c>
      <c r="AX15" s="1">
        <v>658</v>
      </c>
      <c r="AY15" s="1">
        <v>260</v>
      </c>
      <c r="AZ15" s="1">
        <v>3831</v>
      </c>
      <c r="BA15" s="1">
        <v>1642</v>
      </c>
      <c r="BB15" s="1">
        <v>812</v>
      </c>
      <c r="BC15" s="1">
        <v>15364</v>
      </c>
      <c r="BD15" s="1">
        <v>586</v>
      </c>
      <c r="BE15" s="1">
        <v>2055</v>
      </c>
      <c r="BF15" s="8">
        <f t="shared" si="0"/>
        <v>206014</v>
      </c>
    </row>
    <row r="16" spans="1:58" x14ac:dyDescent="0.25">
      <c r="A16" s="2">
        <v>2010</v>
      </c>
      <c r="B16" t="s">
        <v>17</v>
      </c>
      <c r="C16" s="1">
        <v>6414862</v>
      </c>
      <c r="D16" s="1">
        <v>5431015</v>
      </c>
      <c r="E16" s="1">
        <v>833086</v>
      </c>
      <c r="F16" s="1">
        <v>1502</v>
      </c>
      <c r="G16" s="1">
        <v>177</v>
      </c>
      <c r="H16" s="1">
        <v>2210</v>
      </c>
      <c r="I16" s="1">
        <v>1548</v>
      </c>
      <c r="J16" s="1">
        <v>8959</v>
      </c>
      <c r="K16" s="1">
        <v>1362</v>
      </c>
      <c r="L16" s="1">
        <v>544</v>
      </c>
      <c r="M16" s="1">
        <v>0</v>
      </c>
      <c r="N16" s="1">
        <v>181</v>
      </c>
      <c r="O16" s="1">
        <v>5496</v>
      </c>
      <c r="P16" s="1">
        <v>1623</v>
      </c>
      <c r="Q16" s="1">
        <v>267</v>
      </c>
      <c r="R16" s="1">
        <v>772</v>
      </c>
      <c r="S16" s="1">
        <v>27950</v>
      </c>
      <c r="T16" s="1" t="s">
        <v>56</v>
      </c>
      <c r="U16" s="1">
        <v>1885</v>
      </c>
      <c r="V16" s="1">
        <v>1582</v>
      </c>
      <c r="W16" s="1">
        <v>10643</v>
      </c>
      <c r="X16" s="1">
        <v>749</v>
      </c>
      <c r="Y16" s="1">
        <v>30</v>
      </c>
      <c r="Z16" s="1">
        <v>1641</v>
      </c>
      <c r="AA16" s="1">
        <v>103</v>
      </c>
      <c r="AB16" s="1">
        <v>9361</v>
      </c>
      <c r="AC16" s="1">
        <v>916</v>
      </c>
      <c r="AD16" s="1">
        <v>270</v>
      </c>
      <c r="AE16" s="1">
        <v>3893</v>
      </c>
      <c r="AF16" s="1">
        <v>164</v>
      </c>
      <c r="AG16" s="1">
        <v>705</v>
      </c>
      <c r="AH16" s="1">
        <v>227</v>
      </c>
      <c r="AI16" s="1">
        <v>114</v>
      </c>
      <c r="AJ16" s="1">
        <v>1876</v>
      </c>
      <c r="AK16" s="1">
        <v>188</v>
      </c>
      <c r="AL16" s="1">
        <v>2564</v>
      </c>
      <c r="AM16" s="1">
        <v>2828</v>
      </c>
      <c r="AN16" s="1">
        <v>0</v>
      </c>
      <c r="AO16" s="1">
        <v>13272</v>
      </c>
      <c r="AP16" s="1">
        <v>681</v>
      </c>
      <c r="AQ16" s="1">
        <v>423</v>
      </c>
      <c r="AR16" s="1">
        <v>2668</v>
      </c>
      <c r="AS16" s="1">
        <v>174</v>
      </c>
      <c r="AT16" s="1">
        <v>584</v>
      </c>
      <c r="AU16" s="1">
        <v>216</v>
      </c>
      <c r="AV16" s="1">
        <v>3093</v>
      </c>
      <c r="AW16" s="1">
        <v>6335</v>
      </c>
      <c r="AX16" s="1">
        <v>444</v>
      </c>
      <c r="AY16" s="1">
        <v>45</v>
      </c>
      <c r="AZ16" s="1">
        <v>3673</v>
      </c>
      <c r="BA16" s="1">
        <v>571</v>
      </c>
      <c r="BB16" s="1">
        <v>669</v>
      </c>
      <c r="BC16" s="1">
        <v>1762</v>
      </c>
      <c r="BD16" s="1">
        <v>413</v>
      </c>
      <c r="BE16" s="1">
        <v>572</v>
      </c>
      <c r="BF16" s="8">
        <f t="shared" si="0"/>
        <v>127925</v>
      </c>
    </row>
    <row r="17" spans="1:58" x14ac:dyDescent="0.25">
      <c r="A17" s="2">
        <v>2010</v>
      </c>
      <c r="B17" t="s">
        <v>18</v>
      </c>
      <c r="C17" s="1">
        <v>3013053</v>
      </c>
      <c r="D17" s="1">
        <v>2553210</v>
      </c>
      <c r="E17" s="1">
        <v>375650</v>
      </c>
      <c r="F17" s="1">
        <v>330</v>
      </c>
      <c r="G17" s="1">
        <v>519</v>
      </c>
      <c r="H17" s="1">
        <v>1483</v>
      </c>
      <c r="I17" s="1">
        <v>247</v>
      </c>
      <c r="J17" s="1">
        <v>2847</v>
      </c>
      <c r="K17" s="1">
        <v>2554</v>
      </c>
      <c r="L17" s="1">
        <v>114</v>
      </c>
      <c r="M17" s="1">
        <v>0</v>
      </c>
      <c r="N17" s="1">
        <v>53</v>
      </c>
      <c r="O17" s="1">
        <v>1364</v>
      </c>
      <c r="P17" s="1">
        <v>973</v>
      </c>
      <c r="Q17" s="1">
        <v>866</v>
      </c>
      <c r="R17" s="1">
        <v>315</v>
      </c>
      <c r="S17" s="1">
        <v>17016</v>
      </c>
      <c r="T17" s="1">
        <v>1710</v>
      </c>
      <c r="U17" s="1" t="s">
        <v>56</v>
      </c>
      <c r="V17" s="1">
        <v>1520</v>
      </c>
      <c r="W17" s="1">
        <v>334</v>
      </c>
      <c r="X17" s="1">
        <v>315</v>
      </c>
      <c r="Y17" s="1">
        <v>0</v>
      </c>
      <c r="Z17" s="1">
        <v>134</v>
      </c>
      <c r="AA17" s="1">
        <v>189</v>
      </c>
      <c r="AB17" s="1">
        <v>1439</v>
      </c>
      <c r="AC17" s="1">
        <v>7564</v>
      </c>
      <c r="AD17" s="1">
        <v>117</v>
      </c>
      <c r="AE17" s="1">
        <v>6031</v>
      </c>
      <c r="AF17" s="1">
        <v>836</v>
      </c>
      <c r="AG17" s="1">
        <v>4783</v>
      </c>
      <c r="AH17" s="1">
        <v>623</v>
      </c>
      <c r="AI17" s="1">
        <v>381</v>
      </c>
      <c r="AJ17" s="1">
        <v>472</v>
      </c>
      <c r="AK17" s="1">
        <v>492</v>
      </c>
      <c r="AL17" s="1">
        <v>273</v>
      </c>
      <c r="AM17" s="1">
        <v>1123</v>
      </c>
      <c r="AN17" s="1">
        <v>601</v>
      </c>
      <c r="AO17" s="1">
        <v>632</v>
      </c>
      <c r="AP17" s="1">
        <v>679</v>
      </c>
      <c r="AQ17" s="1">
        <v>1071</v>
      </c>
      <c r="AR17" s="1">
        <v>378</v>
      </c>
      <c r="AS17" s="1">
        <v>0</v>
      </c>
      <c r="AT17" s="1">
        <v>591</v>
      </c>
      <c r="AU17" s="1">
        <v>1992</v>
      </c>
      <c r="AV17" s="1">
        <v>1617</v>
      </c>
      <c r="AW17" s="1">
        <v>4131</v>
      </c>
      <c r="AX17" s="1">
        <v>146</v>
      </c>
      <c r="AY17" s="1">
        <v>45</v>
      </c>
      <c r="AZ17" s="1">
        <v>303</v>
      </c>
      <c r="BA17" s="1">
        <v>538</v>
      </c>
      <c r="BB17" s="1">
        <v>0</v>
      </c>
      <c r="BC17" s="1">
        <v>2705</v>
      </c>
      <c r="BD17" s="1">
        <v>111</v>
      </c>
      <c r="BE17" s="1">
        <v>149</v>
      </c>
      <c r="BF17" s="8">
        <f t="shared" si="0"/>
        <v>72706</v>
      </c>
    </row>
    <row r="18" spans="1:58" x14ac:dyDescent="0.25">
      <c r="A18" s="2">
        <v>2010</v>
      </c>
      <c r="B18" t="s">
        <v>19</v>
      </c>
      <c r="C18" s="1">
        <v>2820894</v>
      </c>
      <c r="D18" s="1">
        <v>2341401</v>
      </c>
      <c r="E18" s="1">
        <v>372161</v>
      </c>
      <c r="F18" s="1">
        <v>44</v>
      </c>
      <c r="G18" s="1">
        <v>1050</v>
      </c>
      <c r="H18" s="1">
        <v>2238</v>
      </c>
      <c r="I18" s="1">
        <v>1596</v>
      </c>
      <c r="J18" s="1">
        <v>6125</v>
      </c>
      <c r="K18" s="1">
        <v>6022</v>
      </c>
      <c r="L18" s="1">
        <v>85</v>
      </c>
      <c r="M18" s="1">
        <v>238</v>
      </c>
      <c r="N18" s="1">
        <v>0</v>
      </c>
      <c r="O18" s="1">
        <v>2863</v>
      </c>
      <c r="P18" s="1">
        <v>1916</v>
      </c>
      <c r="Q18" s="1">
        <v>128</v>
      </c>
      <c r="R18" s="1">
        <v>398</v>
      </c>
      <c r="S18" s="1">
        <v>2943</v>
      </c>
      <c r="T18" s="1">
        <v>1544</v>
      </c>
      <c r="U18" s="1">
        <v>1875</v>
      </c>
      <c r="V18" s="1" t="s">
        <v>56</v>
      </c>
      <c r="W18" s="1">
        <v>1048</v>
      </c>
      <c r="X18" s="1">
        <v>890</v>
      </c>
      <c r="Y18" s="1">
        <v>0</v>
      </c>
      <c r="Z18" s="1">
        <v>1369</v>
      </c>
      <c r="AA18" s="1">
        <v>100</v>
      </c>
      <c r="AB18" s="1">
        <v>806</v>
      </c>
      <c r="AC18" s="1">
        <v>1562</v>
      </c>
      <c r="AD18" s="1">
        <v>167</v>
      </c>
      <c r="AE18" s="1">
        <v>23384</v>
      </c>
      <c r="AF18" s="1">
        <v>289</v>
      </c>
      <c r="AG18" s="1">
        <v>2678</v>
      </c>
      <c r="AH18" s="1">
        <v>1318</v>
      </c>
      <c r="AI18" s="1">
        <v>76</v>
      </c>
      <c r="AJ18" s="1">
        <v>1743</v>
      </c>
      <c r="AK18" s="1">
        <v>873</v>
      </c>
      <c r="AL18" s="1">
        <v>2390</v>
      </c>
      <c r="AM18" s="1">
        <v>1083</v>
      </c>
      <c r="AN18" s="1">
        <v>225</v>
      </c>
      <c r="AO18" s="1">
        <v>1509</v>
      </c>
      <c r="AP18" s="1">
        <v>7568</v>
      </c>
      <c r="AQ18" s="1">
        <v>514</v>
      </c>
      <c r="AR18" s="1">
        <v>563</v>
      </c>
      <c r="AS18" s="1">
        <v>39</v>
      </c>
      <c r="AT18" s="1">
        <v>137</v>
      </c>
      <c r="AU18" s="1">
        <v>352</v>
      </c>
      <c r="AV18" s="1">
        <v>1152</v>
      </c>
      <c r="AW18" s="1">
        <v>9217</v>
      </c>
      <c r="AX18" s="1">
        <v>238</v>
      </c>
      <c r="AY18" s="1">
        <v>75</v>
      </c>
      <c r="AZ18" s="1">
        <v>1648</v>
      </c>
      <c r="BA18" s="1">
        <v>1175</v>
      </c>
      <c r="BB18" s="1">
        <v>0</v>
      </c>
      <c r="BC18" s="1">
        <v>1233</v>
      </c>
      <c r="BD18" s="1">
        <v>573</v>
      </c>
      <c r="BE18" s="1">
        <v>68</v>
      </c>
      <c r="BF18" s="8">
        <f t="shared" si="0"/>
        <v>95127</v>
      </c>
    </row>
    <row r="19" spans="1:58" x14ac:dyDescent="0.25">
      <c r="A19" s="2">
        <v>2010</v>
      </c>
      <c r="B19" t="s">
        <v>20</v>
      </c>
      <c r="C19" s="1">
        <v>4296639</v>
      </c>
      <c r="D19" s="1">
        <v>3638259</v>
      </c>
      <c r="E19" s="1">
        <v>519887</v>
      </c>
      <c r="F19" s="1">
        <v>2161</v>
      </c>
      <c r="G19" s="1">
        <v>3017</v>
      </c>
      <c r="H19" s="1">
        <v>2598</v>
      </c>
      <c r="I19" s="1">
        <v>558</v>
      </c>
      <c r="J19" s="1">
        <v>3779</v>
      </c>
      <c r="K19" s="1">
        <v>329</v>
      </c>
      <c r="L19" s="1">
        <v>698</v>
      </c>
      <c r="M19" s="1">
        <v>38</v>
      </c>
      <c r="N19" s="1">
        <v>147</v>
      </c>
      <c r="O19" s="1">
        <v>10119</v>
      </c>
      <c r="P19" s="1">
        <v>6397</v>
      </c>
      <c r="Q19" s="1">
        <v>520</v>
      </c>
      <c r="R19" s="1">
        <v>71</v>
      </c>
      <c r="S19" s="1">
        <v>4659</v>
      </c>
      <c r="T19" s="1">
        <v>11906</v>
      </c>
      <c r="U19" s="1">
        <v>656</v>
      </c>
      <c r="V19" s="1">
        <v>1109</v>
      </c>
      <c r="W19" s="1" t="s">
        <v>56</v>
      </c>
      <c r="X19" s="1">
        <v>437</v>
      </c>
      <c r="Y19" s="1">
        <v>0</v>
      </c>
      <c r="Z19" s="1">
        <v>1395</v>
      </c>
      <c r="AA19" s="1">
        <v>1036</v>
      </c>
      <c r="AB19" s="1">
        <v>4672</v>
      </c>
      <c r="AC19" s="1">
        <v>930</v>
      </c>
      <c r="AD19" s="1">
        <v>1442</v>
      </c>
      <c r="AE19" s="1">
        <v>3153</v>
      </c>
      <c r="AF19" s="1">
        <v>0</v>
      </c>
      <c r="AG19" s="1">
        <v>858</v>
      </c>
      <c r="AH19" s="1">
        <v>76</v>
      </c>
      <c r="AI19" s="1">
        <v>0</v>
      </c>
      <c r="AJ19" s="1">
        <v>1147</v>
      </c>
      <c r="AK19" s="1">
        <v>122</v>
      </c>
      <c r="AL19" s="1">
        <v>2057</v>
      </c>
      <c r="AM19" s="1">
        <v>3758</v>
      </c>
      <c r="AN19" s="1">
        <v>0</v>
      </c>
      <c r="AO19" s="1">
        <v>15598</v>
      </c>
      <c r="AP19" s="1">
        <v>1153</v>
      </c>
      <c r="AQ19" s="1">
        <v>181</v>
      </c>
      <c r="AR19" s="1">
        <v>2618</v>
      </c>
      <c r="AS19" s="1">
        <v>289</v>
      </c>
      <c r="AT19" s="1">
        <v>1286</v>
      </c>
      <c r="AU19" s="1">
        <v>163</v>
      </c>
      <c r="AV19" s="1">
        <v>11153</v>
      </c>
      <c r="AW19" s="1">
        <v>5758</v>
      </c>
      <c r="AX19" s="1">
        <v>905</v>
      </c>
      <c r="AY19" s="1">
        <v>525</v>
      </c>
      <c r="AZ19" s="1">
        <v>3671</v>
      </c>
      <c r="BA19" s="1">
        <v>716</v>
      </c>
      <c r="BB19" s="1">
        <v>2297</v>
      </c>
      <c r="BC19" s="1">
        <v>1993</v>
      </c>
      <c r="BD19" s="1">
        <v>292</v>
      </c>
      <c r="BE19" s="1">
        <v>179</v>
      </c>
      <c r="BF19" s="8">
        <f t="shared" si="0"/>
        <v>118622</v>
      </c>
    </row>
    <row r="20" spans="1:58" x14ac:dyDescent="0.25">
      <c r="A20" s="2">
        <v>2010</v>
      </c>
      <c r="B20" t="s">
        <v>21</v>
      </c>
      <c r="C20" s="1">
        <v>4483529</v>
      </c>
      <c r="D20" s="1">
        <v>3826390</v>
      </c>
      <c r="E20" s="1">
        <v>547291</v>
      </c>
      <c r="F20" s="1">
        <v>5740</v>
      </c>
      <c r="G20" s="1">
        <v>1504</v>
      </c>
      <c r="H20" s="1">
        <v>1960</v>
      </c>
      <c r="I20" s="1">
        <v>2382</v>
      </c>
      <c r="J20" s="1">
        <v>5751</v>
      </c>
      <c r="K20" s="1">
        <v>1215</v>
      </c>
      <c r="L20" s="1">
        <v>89</v>
      </c>
      <c r="M20" s="1">
        <v>0</v>
      </c>
      <c r="N20" s="1">
        <v>264</v>
      </c>
      <c r="O20" s="1">
        <v>9394</v>
      </c>
      <c r="P20" s="1">
        <v>5766</v>
      </c>
      <c r="Q20" s="1">
        <v>342</v>
      </c>
      <c r="R20" s="1">
        <v>202</v>
      </c>
      <c r="S20" s="1">
        <v>2131</v>
      </c>
      <c r="T20" s="1">
        <v>948</v>
      </c>
      <c r="U20" s="1">
        <v>625</v>
      </c>
      <c r="V20" s="1">
        <v>706</v>
      </c>
      <c r="W20" s="1">
        <v>1656</v>
      </c>
      <c r="X20" s="1" t="s">
        <v>56</v>
      </c>
      <c r="Y20" s="1">
        <v>162</v>
      </c>
      <c r="Z20" s="1">
        <v>963</v>
      </c>
      <c r="AA20" s="1">
        <v>995</v>
      </c>
      <c r="AB20" s="1">
        <v>1301</v>
      </c>
      <c r="AC20" s="1">
        <v>569</v>
      </c>
      <c r="AD20" s="1">
        <v>7032</v>
      </c>
      <c r="AE20" s="1">
        <v>2852</v>
      </c>
      <c r="AF20" s="1">
        <v>40</v>
      </c>
      <c r="AG20" s="1">
        <v>119</v>
      </c>
      <c r="AH20" s="1">
        <v>1552</v>
      </c>
      <c r="AI20" s="1">
        <v>462</v>
      </c>
      <c r="AJ20" s="1">
        <v>171</v>
      </c>
      <c r="AK20" s="1">
        <v>294</v>
      </c>
      <c r="AL20" s="1">
        <v>2161</v>
      </c>
      <c r="AM20" s="1">
        <v>1443</v>
      </c>
      <c r="AN20" s="1">
        <v>438</v>
      </c>
      <c r="AO20" s="1">
        <v>1100</v>
      </c>
      <c r="AP20" s="1">
        <v>1074</v>
      </c>
      <c r="AQ20" s="1">
        <v>281</v>
      </c>
      <c r="AR20" s="1">
        <v>1350</v>
      </c>
      <c r="AS20" s="1">
        <v>0</v>
      </c>
      <c r="AT20" s="1">
        <v>1130</v>
      </c>
      <c r="AU20" s="1">
        <v>0</v>
      </c>
      <c r="AV20" s="1">
        <v>1853</v>
      </c>
      <c r="AW20" s="1">
        <v>26134</v>
      </c>
      <c r="AX20" s="1">
        <v>473</v>
      </c>
      <c r="AY20" s="1">
        <v>0</v>
      </c>
      <c r="AZ20" s="1">
        <v>1278</v>
      </c>
      <c r="BA20" s="1">
        <v>1509</v>
      </c>
      <c r="BB20" s="1">
        <v>210</v>
      </c>
      <c r="BC20" s="1">
        <v>237</v>
      </c>
      <c r="BD20" s="1">
        <v>31</v>
      </c>
      <c r="BE20" s="1">
        <v>402</v>
      </c>
      <c r="BF20" s="8">
        <f t="shared" si="0"/>
        <v>98291</v>
      </c>
    </row>
    <row r="21" spans="1:58" x14ac:dyDescent="0.25">
      <c r="A21" s="2">
        <v>2010</v>
      </c>
      <c r="B21" t="s">
        <v>22</v>
      </c>
      <c r="C21" s="1">
        <v>1313902</v>
      </c>
      <c r="D21" s="1">
        <v>1136780</v>
      </c>
      <c r="E21" s="1">
        <v>146735</v>
      </c>
      <c r="F21" s="1">
        <v>402</v>
      </c>
      <c r="G21" s="1">
        <v>424</v>
      </c>
      <c r="H21" s="1">
        <v>254</v>
      </c>
      <c r="I21" s="1">
        <v>67</v>
      </c>
      <c r="J21" s="1">
        <v>1066</v>
      </c>
      <c r="K21" s="1">
        <v>478</v>
      </c>
      <c r="L21" s="1">
        <v>1361</v>
      </c>
      <c r="M21" s="1">
        <v>174</v>
      </c>
      <c r="N21" s="1">
        <v>55</v>
      </c>
      <c r="O21" s="1">
        <v>3025</v>
      </c>
      <c r="P21" s="1">
        <v>844</v>
      </c>
      <c r="Q21" s="1">
        <v>62</v>
      </c>
      <c r="R21" s="1">
        <v>0</v>
      </c>
      <c r="S21" s="1">
        <v>311</v>
      </c>
      <c r="T21" s="1">
        <v>259</v>
      </c>
      <c r="U21" s="1">
        <v>337</v>
      </c>
      <c r="V21" s="1">
        <v>56</v>
      </c>
      <c r="W21" s="1">
        <v>484</v>
      </c>
      <c r="X21" s="1">
        <v>115</v>
      </c>
      <c r="Y21" s="1" t="s">
        <v>56</v>
      </c>
      <c r="Z21" s="1">
        <v>243</v>
      </c>
      <c r="AA21" s="1">
        <v>3521</v>
      </c>
      <c r="AB21" s="1">
        <v>122</v>
      </c>
      <c r="AC21" s="1">
        <v>91</v>
      </c>
      <c r="AD21" s="1">
        <v>0</v>
      </c>
      <c r="AE21" s="1">
        <v>201</v>
      </c>
      <c r="AF21" s="1">
        <v>275</v>
      </c>
      <c r="AG21" s="1">
        <v>204</v>
      </c>
      <c r="AH21" s="1">
        <v>345</v>
      </c>
      <c r="AI21" s="1">
        <v>4058</v>
      </c>
      <c r="AJ21" s="1">
        <v>902</v>
      </c>
      <c r="AK21" s="1">
        <v>234</v>
      </c>
      <c r="AL21" s="1">
        <v>2339</v>
      </c>
      <c r="AM21" s="1">
        <v>1001</v>
      </c>
      <c r="AN21" s="1">
        <v>55</v>
      </c>
      <c r="AO21" s="1">
        <v>315</v>
      </c>
      <c r="AP21" s="1">
        <v>124</v>
      </c>
      <c r="AQ21" s="1">
        <v>0</v>
      </c>
      <c r="AR21" s="1">
        <v>375</v>
      </c>
      <c r="AS21" s="1">
        <v>379</v>
      </c>
      <c r="AT21" s="1">
        <v>148</v>
      </c>
      <c r="AU21" s="1">
        <v>0</v>
      </c>
      <c r="AV21" s="1">
        <v>249</v>
      </c>
      <c r="AW21" s="1">
        <v>458</v>
      </c>
      <c r="AX21" s="1">
        <v>390</v>
      </c>
      <c r="AY21" s="1">
        <v>420</v>
      </c>
      <c r="AZ21" s="1">
        <v>654</v>
      </c>
      <c r="BA21" s="1">
        <v>381</v>
      </c>
      <c r="BB21" s="1">
        <v>0</v>
      </c>
      <c r="BC21" s="1">
        <v>0</v>
      </c>
      <c r="BD21" s="1">
        <v>500</v>
      </c>
      <c r="BE21" s="1">
        <v>204</v>
      </c>
      <c r="BF21" s="8">
        <f t="shared" si="0"/>
        <v>27962</v>
      </c>
    </row>
    <row r="22" spans="1:58" x14ac:dyDescent="0.25">
      <c r="A22" s="2">
        <v>2010</v>
      </c>
      <c r="B22" t="s">
        <v>23</v>
      </c>
      <c r="C22" s="1">
        <v>5716785</v>
      </c>
      <c r="D22" s="1">
        <v>4917637</v>
      </c>
      <c r="E22" s="1">
        <v>588879</v>
      </c>
      <c r="F22" s="1">
        <v>1641</v>
      </c>
      <c r="G22" s="1">
        <v>2672</v>
      </c>
      <c r="H22" s="1">
        <v>1124</v>
      </c>
      <c r="I22" s="1">
        <v>273</v>
      </c>
      <c r="J22" s="1">
        <v>8206</v>
      </c>
      <c r="K22" s="1">
        <v>2501</v>
      </c>
      <c r="L22" s="1">
        <v>1603</v>
      </c>
      <c r="M22" s="1">
        <v>8340</v>
      </c>
      <c r="N22" s="1">
        <v>23202</v>
      </c>
      <c r="O22" s="1">
        <v>6564</v>
      </c>
      <c r="P22" s="1">
        <v>3454</v>
      </c>
      <c r="Q22" s="1">
        <v>422</v>
      </c>
      <c r="R22" s="1">
        <v>357</v>
      </c>
      <c r="S22" s="1">
        <v>3300</v>
      </c>
      <c r="T22" s="1">
        <v>431</v>
      </c>
      <c r="U22" s="1">
        <v>160</v>
      </c>
      <c r="V22" s="1">
        <v>781</v>
      </c>
      <c r="W22" s="1">
        <v>396</v>
      </c>
      <c r="X22" s="1">
        <v>1376</v>
      </c>
      <c r="Y22" s="1">
        <v>53</v>
      </c>
      <c r="Z22" s="1" t="s">
        <v>56</v>
      </c>
      <c r="AA22" s="1">
        <v>1983</v>
      </c>
      <c r="AB22" s="1">
        <v>3572</v>
      </c>
      <c r="AC22" s="1">
        <v>820</v>
      </c>
      <c r="AD22" s="1">
        <v>403</v>
      </c>
      <c r="AE22" s="1">
        <v>1147</v>
      </c>
      <c r="AF22" s="1">
        <v>86</v>
      </c>
      <c r="AG22" s="1">
        <v>54</v>
      </c>
      <c r="AH22" s="1">
        <v>979</v>
      </c>
      <c r="AI22" s="1">
        <v>1369</v>
      </c>
      <c r="AJ22" s="1">
        <v>9058</v>
      </c>
      <c r="AK22" s="1">
        <v>238</v>
      </c>
      <c r="AL22" s="1">
        <v>10736</v>
      </c>
      <c r="AM22" s="1">
        <v>5787</v>
      </c>
      <c r="AN22" s="1">
        <v>0</v>
      </c>
      <c r="AO22" s="1">
        <v>3277</v>
      </c>
      <c r="AP22" s="1">
        <v>607</v>
      </c>
      <c r="AQ22" s="1">
        <v>723</v>
      </c>
      <c r="AR22" s="1">
        <v>13467</v>
      </c>
      <c r="AS22" s="1">
        <v>782</v>
      </c>
      <c r="AT22" s="1">
        <v>1710</v>
      </c>
      <c r="AU22" s="1">
        <v>49</v>
      </c>
      <c r="AV22" s="1">
        <v>2669</v>
      </c>
      <c r="AW22" s="1">
        <v>5883</v>
      </c>
      <c r="AX22" s="1">
        <v>655</v>
      </c>
      <c r="AY22" s="1">
        <v>350</v>
      </c>
      <c r="AZ22" s="1">
        <v>24765</v>
      </c>
      <c r="BA22" s="1">
        <v>1542</v>
      </c>
      <c r="BB22" s="1">
        <v>4363</v>
      </c>
      <c r="BC22" s="1">
        <v>324</v>
      </c>
      <c r="BD22" s="1">
        <v>230</v>
      </c>
      <c r="BE22" s="1">
        <v>612</v>
      </c>
      <c r="BF22" s="8">
        <f t="shared" si="0"/>
        <v>165096</v>
      </c>
    </row>
    <row r="23" spans="1:58" x14ac:dyDescent="0.25">
      <c r="A23" s="2">
        <v>2010</v>
      </c>
      <c r="B23" t="s">
        <v>24</v>
      </c>
      <c r="C23" s="1">
        <v>6489250</v>
      </c>
      <c r="D23" s="1">
        <v>5583650</v>
      </c>
      <c r="E23" s="1">
        <v>706624</v>
      </c>
      <c r="F23" s="1">
        <v>583</v>
      </c>
      <c r="G23" s="1">
        <v>1891</v>
      </c>
      <c r="H23" s="1">
        <v>1572</v>
      </c>
      <c r="I23" s="1">
        <v>206</v>
      </c>
      <c r="J23" s="1">
        <v>14971</v>
      </c>
      <c r="K23" s="1">
        <v>1051</v>
      </c>
      <c r="L23" s="1">
        <v>13270</v>
      </c>
      <c r="M23" s="1">
        <v>131</v>
      </c>
      <c r="N23" s="1">
        <v>1539</v>
      </c>
      <c r="O23" s="1">
        <v>11118</v>
      </c>
      <c r="P23" s="1">
        <v>1409</v>
      </c>
      <c r="Q23" s="1">
        <v>682</v>
      </c>
      <c r="R23" s="1">
        <v>79</v>
      </c>
      <c r="S23" s="1">
        <v>2842</v>
      </c>
      <c r="T23" s="1">
        <v>1891</v>
      </c>
      <c r="U23" s="1">
        <v>307</v>
      </c>
      <c r="V23" s="1">
        <v>0</v>
      </c>
      <c r="W23" s="1">
        <v>340</v>
      </c>
      <c r="X23" s="1">
        <v>0</v>
      </c>
      <c r="Y23" s="1">
        <v>4666</v>
      </c>
      <c r="Z23" s="1">
        <v>3660</v>
      </c>
      <c r="AA23" s="1" t="s">
        <v>56</v>
      </c>
      <c r="AB23" s="1">
        <v>1624</v>
      </c>
      <c r="AC23" s="1">
        <v>2185</v>
      </c>
      <c r="AD23" s="1">
        <v>453</v>
      </c>
      <c r="AE23" s="1">
        <v>1957</v>
      </c>
      <c r="AF23" s="1">
        <v>388</v>
      </c>
      <c r="AG23" s="1">
        <v>46</v>
      </c>
      <c r="AH23" s="1">
        <v>792</v>
      </c>
      <c r="AI23" s="1">
        <v>9911</v>
      </c>
      <c r="AJ23" s="1">
        <v>4709</v>
      </c>
      <c r="AK23" s="1">
        <v>161</v>
      </c>
      <c r="AL23" s="1">
        <v>20002</v>
      </c>
      <c r="AM23" s="1">
        <v>2798</v>
      </c>
      <c r="AN23" s="1">
        <v>0</v>
      </c>
      <c r="AO23" s="1">
        <v>2163</v>
      </c>
      <c r="AP23" s="1">
        <v>158</v>
      </c>
      <c r="AQ23" s="1">
        <v>228</v>
      </c>
      <c r="AR23" s="1">
        <v>5316</v>
      </c>
      <c r="AS23" s="1">
        <v>6965</v>
      </c>
      <c r="AT23" s="1">
        <v>1659</v>
      </c>
      <c r="AU23" s="1">
        <v>0</v>
      </c>
      <c r="AV23" s="1">
        <v>918</v>
      </c>
      <c r="AW23" s="1">
        <v>7073</v>
      </c>
      <c r="AX23" s="1">
        <v>207</v>
      </c>
      <c r="AY23" s="1">
        <v>1526</v>
      </c>
      <c r="AZ23" s="1">
        <v>4542</v>
      </c>
      <c r="BA23" s="1">
        <v>1627</v>
      </c>
      <c r="BB23" s="1">
        <v>0</v>
      </c>
      <c r="BC23" s="1">
        <v>546</v>
      </c>
      <c r="BD23" s="1">
        <v>0</v>
      </c>
      <c r="BE23" s="1">
        <v>3085</v>
      </c>
      <c r="BF23" s="8">
        <f t="shared" si="0"/>
        <v>143247</v>
      </c>
    </row>
    <row r="24" spans="1:58" x14ac:dyDescent="0.25">
      <c r="A24" s="2">
        <v>2010</v>
      </c>
      <c r="B24" t="s">
        <v>25</v>
      </c>
      <c r="C24" s="1">
        <v>9762127</v>
      </c>
      <c r="D24" s="1">
        <v>8310098</v>
      </c>
      <c r="E24" s="1">
        <v>1291901</v>
      </c>
      <c r="F24" s="1">
        <v>2403</v>
      </c>
      <c r="G24" s="1">
        <v>1040</v>
      </c>
      <c r="H24" s="1">
        <v>3197</v>
      </c>
      <c r="I24" s="1">
        <v>636</v>
      </c>
      <c r="J24" s="1">
        <v>6726</v>
      </c>
      <c r="K24" s="1">
        <v>2031</v>
      </c>
      <c r="L24" s="1">
        <v>277</v>
      </c>
      <c r="M24" s="1">
        <v>167</v>
      </c>
      <c r="N24" s="1">
        <v>471</v>
      </c>
      <c r="O24" s="1">
        <v>11646</v>
      </c>
      <c r="P24" s="1">
        <v>3913</v>
      </c>
      <c r="Q24" s="1">
        <v>313</v>
      </c>
      <c r="R24" s="1">
        <v>66</v>
      </c>
      <c r="S24" s="1">
        <v>10651</v>
      </c>
      <c r="T24" s="1">
        <v>7816</v>
      </c>
      <c r="U24" s="1">
        <v>758</v>
      </c>
      <c r="V24" s="1">
        <v>640</v>
      </c>
      <c r="W24" s="1">
        <v>2353</v>
      </c>
      <c r="X24" s="1">
        <v>1342</v>
      </c>
      <c r="Y24" s="1">
        <v>645</v>
      </c>
      <c r="Z24" s="1">
        <v>620</v>
      </c>
      <c r="AA24" s="1">
        <v>1206</v>
      </c>
      <c r="AB24" s="1" t="s">
        <v>56</v>
      </c>
      <c r="AC24" s="1">
        <v>1275</v>
      </c>
      <c r="AD24" s="1">
        <v>656</v>
      </c>
      <c r="AE24" s="1">
        <v>2921</v>
      </c>
      <c r="AF24" s="1">
        <v>312</v>
      </c>
      <c r="AG24" s="1">
        <v>213</v>
      </c>
      <c r="AH24" s="1">
        <v>1874</v>
      </c>
      <c r="AI24" s="1">
        <v>437</v>
      </c>
      <c r="AJ24" s="1">
        <v>1676</v>
      </c>
      <c r="AK24" s="1">
        <v>669</v>
      </c>
      <c r="AL24" s="1">
        <v>3135</v>
      </c>
      <c r="AM24" s="1">
        <v>2444</v>
      </c>
      <c r="AN24" s="1">
        <v>53</v>
      </c>
      <c r="AO24" s="1">
        <v>9783</v>
      </c>
      <c r="AP24" s="1">
        <v>2276</v>
      </c>
      <c r="AQ24" s="1">
        <v>537</v>
      </c>
      <c r="AR24" s="1">
        <v>3134</v>
      </c>
      <c r="AS24" s="1">
        <v>653</v>
      </c>
      <c r="AT24" s="1">
        <v>1446</v>
      </c>
      <c r="AU24" s="1">
        <v>706</v>
      </c>
      <c r="AV24" s="1">
        <v>4453</v>
      </c>
      <c r="AW24" s="1">
        <v>7184</v>
      </c>
      <c r="AX24" s="1">
        <v>545</v>
      </c>
      <c r="AY24" s="1">
        <v>45</v>
      </c>
      <c r="AZ24" s="1">
        <v>2073</v>
      </c>
      <c r="BA24" s="1">
        <v>1427</v>
      </c>
      <c r="BB24" s="1">
        <v>446</v>
      </c>
      <c r="BC24" s="1">
        <v>6291</v>
      </c>
      <c r="BD24" s="1">
        <v>568</v>
      </c>
      <c r="BE24" s="1">
        <v>1432</v>
      </c>
      <c r="BF24" s="8">
        <f t="shared" si="0"/>
        <v>117581</v>
      </c>
    </row>
    <row r="25" spans="1:58" x14ac:dyDescent="0.25">
      <c r="A25" s="2">
        <v>2010</v>
      </c>
      <c r="B25" t="s">
        <v>26</v>
      </c>
      <c r="C25" s="1">
        <v>5244256</v>
      </c>
      <c r="D25" s="1">
        <v>4480630</v>
      </c>
      <c r="E25" s="1">
        <v>647946</v>
      </c>
      <c r="F25" s="1">
        <v>266</v>
      </c>
      <c r="G25" s="1">
        <v>1169</v>
      </c>
      <c r="H25" s="1">
        <v>4165</v>
      </c>
      <c r="I25" s="1">
        <v>279</v>
      </c>
      <c r="J25" s="1">
        <v>6233</v>
      </c>
      <c r="K25" s="1">
        <v>2521</v>
      </c>
      <c r="L25" s="1">
        <v>211</v>
      </c>
      <c r="M25" s="1">
        <v>176</v>
      </c>
      <c r="N25" s="1">
        <v>306</v>
      </c>
      <c r="O25" s="1">
        <v>2575</v>
      </c>
      <c r="P25" s="1">
        <v>1776</v>
      </c>
      <c r="Q25" s="1">
        <v>227</v>
      </c>
      <c r="R25" s="1">
        <v>231</v>
      </c>
      <c r="S25" s="1">
        <v>6641</v>
      </c>
      <c r="T25" s="1">
        <v>1120</v>
      </c>
      <c r="U25" s="1">
        <v>4948</v>
      </c>
      <c r="V25" s="1">
        <v>1067</v>
      </c>
      <c r="W25" s="1">
        <v>402</v>
      </c>
      <c r="X25" s="1">
        <v>519</v>
      </c>
      <c r="Y25" s="1">
        <v>172</v>
      </c>
      <c r="Z25" s="1">
        <v>1259</v>
      </c>
      <c r="AA25" s="1">
        <v>1092</v>
      </c>
      <c r="AB25" s="1">
        <v>2631</v>
      </c>
      <c r="AC25" s="1" t="s">
        <v>56</v>
      </c>
      <c r="AD25" s="1">
        <v>196</v>
      </c>
      <c r="AE25" s="1">
        <v>1549</v>
      </c>
      <c r="AF25" s="1">
        <v>1020</v>
      </c>
      <c r="AG25" s="1">
        <v>734</v>
      </c>
      <c r="AH25" s="1">
        <v>540</v>
      </c>
      <c r="AI25" s="1">
        <v>183</v>
      </c>
      <c r="AJ25" s="1">
        <v>513</v>
      </c>
      <c r="AK25" s="1">
        <v>151</v>
      </c>
      <c r="AL25" s="1">
        <v>1309</v>
      </c>
      <c r="AM25" s="1">
        <v>1673</v>
      </c>
      <c r="AN25" s="1">
        <v>7316</v>
      </c>
      <c r="AO25" s="1">
        <v>1035</v>
      </c>
      <c r="AP25" s="1">
        <v>284</v>
      </c>
      <c r="AQ25" s="1">
        <v>738</v>
      </c>
      <c r="AR25" s="1">
        <v>730</v>
      </c>
      <c r="AS25" s="1">
        <v>123</v>
      </c>
      <c r="AT25" s="1">
        <v>1597</v>
      </c>
      <c r="AU25" s="1">
        <v>3237</v>
      </c>
      <c r="AV25" s="1">
        <v>1155</v>
      </c>
      <c r="AW25" s="1">
        <v>2619</v>
      </c>
      <c r="AX25" s="1">
        <v>1013</v>
      </c>
      <c r="AY25" s="1">
        <v>0</v>
      </c>
      <c r="AZ25" s="1">
        <v>2371</v>
      </c>
      <c r="BA25" s="1">
        <v>1328</v>
      </c>
      <c r="BB25" s="1">
        <v>200</v>
      </c>
      <c r="BC25" s="1">
        <v>17929</v>
      </c>
      <c r="BD25" s="1">
        <v>343</v>
      </c>
      <c r="BE25" s="1">
        <v>39</v>
      </c>
      <c r="BF25" s="8">
        <f t="shared" si="0"/>
        <v>89911</v>
      </c>
    </row>
    <row r="26" spans="1:58" x14ac:dyDescent="0.25">
      <c r="A26" s="2">
        <v>2010</v>
      </c>
      <c r="B26" t="s">
        <v>27</v>
      </c>
      <c r="C26" s="1">
        <v>2931228</v>
      </c>
      <c r="D26" s="1">
        <v>2510729</v>
      </c>
      <c r="E26" s="1">
        <v>340266</v>
      </c>
      <c r="F26" s="1">
        <v>8306</v>
      </c>
      <c r="G26" s="1">
        <v>1192</v>
      </c>
      <c r="H26" s="1">
        <v>187</v>
      </c>
      <c r="I26" s="1">
        <v>4941</v>
      </c>
      <c r="J26" s="1">
        <v>3000</v>
      </c>
      <c r="K26" s="1">
        <v>1167</v>
      </c>
      <c r="L26" s="1">
        <v>71</v>
      </c>
      <c r="M26" s="1">
        <v>0</v>
      </c>
      <c r="N26" s="1">
        <v>0</v>
      </c>
      <c r="O26" s="1">
        <v>4814</v>
      </c>
      <c r="P26" s="1">
        <v>4014</v>
      </c>
      <c r="Q26" s="1">
        <v>276</v>
      </c>
      <c r="R26" s="1">
        <v>121</v>
      </c>
      <c r="S26" s="1">
        <v>3030</v>
      </c>
      <c r="T26" s="1">
        <v>1403</v>
      </c>
      <c r="U26" s="1">
        <v>114</v>
      </c>
      <c r="V26" s="1">
        <v>330</v>
      </c>
      <c r="W26" s="1">
        <v>407</v>
      </c>
      <c r="X26" s="1">
        <v>7390</v>
      </c>
      <c r="Y26" s="1">
        <v>0</v>
      </c>
      <c r="Z26" s="1">
        <v>649</v>
      </c>
      <c r="AA26" s="1">
        <v>107</v>
      </c>
      <c r="AB26" s="1">
        <v>2495</v>
      </c>
      <c r="AC26" s="1">
        <v>863</v>
      </c>
      <c r="AD26" s="1" t="s">
        <v>56</v>
      </c>
      <c r="AE26" s="1">
        <v>959</v>
      </c>
      <c r="AF26" s="1">
        <v>314</v>
      </c>
      <c r="AG26" s="1">
        <v>0</v>
      </c>
      <c r="AH26" s="1">
        <v>408</v>
      </c>
      <c r="AI26" s="1">
        <v>0</v>
      </c>
      <c r="AJ26" s="1">
        <v>403</v>
      </c>
      <c r="AK26" s="1">
        <v>633</v>
      </c>
      <c r="AL26" s="1">
        <v>1026</v>
      </c>
      <c r="AM26" s="1">
        <v>2227</v>
      </c>
      <c r="AN26" s="1">
        <v>0</v>
      </c>
      <c r="AO26" s="1">
        <v>1312</v>
      </c>
      <c r="AP26" s="1">
        <v>663</v>
      </c>
      <c r="AQ26" s="1">
        <v>0</v>
      </c>
      <c r="AR26" s="1">
        <v>750</v>
      </c>
      <c r="AS26" s="1">
        <v>145</v>
      </c>
      <c r="AT26" s="1">
        <v>1860</v>
      </c>
      <c r="AU26" s="1">
        <v>56</v>
      </c>
      <c r="AV26" s="1">
        <v>8158</v>
      </c>
      <c r="AW26" s="1">
        <v>5755</v>
      </c>
      <c r="AX26" s="1">
        <v>232</v>
      </c>
      <c r="AY26" s="1">
        <v>0</v>
      </c>
      <c r="AZ26" s="1">
        <v>572</v>
      </c>
      <c r="BA26" s="1">
        <v>508</v>
      </c>
      <c r="BB26" s="1">
        <v>94</v>
      </c>
      <c r="BC26" s="1">
        <v>879</v>
      </c>
      <c r="BD26" s="1">
        <v>490</v>
      </c>
      <c r="BE26" s="1">
        <v>814</v>
      </c>
      <c r="BF26" s="8">
        <f t="shared" si="0"/>
        <v>73135</v>
      </c>
    </row>
    <row r="27" spans="1:58" x14ac:dyDescent="0.25">
      <c r="A27" s="2">
        <v>2010</v>
      </c>
      <c r="B27" t="s">
        <v>28</v>
      </c>
      <c r="C27" s="1">
        <v>5920858</v>
      </c>
      <c r="D27" s="1">
        <v>4968921</v>
      </c>
      <c r="E27" s="1">
        <v>786726</v>
      </c>
      <c r="F27" s="1">
        <v>819</v>
      </c>
      <c r="G27" s="1">
        <v>1051</v>
      </c>
      <c r="H27" s="1">
        <v>2988</v>
      </c>
      <c r="I27" s="1">
        <v>4381</v>
      </c>
      <c r="J27" s="1">
        <v>9840</v>
      </c>
      <c r="K27" s="1">
        <v>1903</v>
      </c>
      <c r="L27" s="1">
        <v>243</v>
      </c>
      <c r="M27" s="1">
        <v>314</v>
      </c>
      <c r="N27" s="1">
        <v>478</v>
      </c>
      <c r="O27" s="1">
        <v>8317</v>
      </c>
      <c r="P27" s="1">
        <v>2492</v>
      </c>
      <c r="Q27" s="1">
        <v>380</v>
      </c>
      <c r="R27" s="1">
        <v>830</v>
      </c>
      <c r="S27" s="1">
        <v>21277</v>
      </c>
      <c r="T27" s="1">
        <v>3351</v>
      </c>
      <c r="U27" s="1">
        <v>4708</v>
      </c>
      <c r="V27" s="1">
        <v>23427</v>
      </c>
      <c r="W27" s="1">
        <v>2552</v>
      </c>
      <c r="X27" s="1">
        <v>2238</v>
      </c>
      <c r="Y27" s="1">
        <v>171</v>
      </c>
      <c r="Z27" s="1">
        <v>1359</v>
      </c>
      <c r="AA27" s="1">
        <v>1395</v>
      </c>
      <c r="AB27" s="1">
        <v>2610</v>
      </c>
      <c r="AC27" s="1">
        <v>1701</v>
      </c>
      <c r="AD27" s="1">
        <v>1183</v>
      </c>
      <c r="AE27" s="1" t="s">
        <v>56</v>
      </c>
      <c r="AF27" s="1">
        <v>220</v>
      </c>
      <c r="AG27" s="1">
        <v>2636</v>
      </c>
      <c r="AH27" s="1">
        <v>1060</v>
      </c>
      <c r="AI27" s="1">
        <v>108</v>
      </c>
      <c r="AJ27" s="1">
        <v>1320</v>
      </c>
      <c r="AK27" s="1">
        <v>150</v>
      </c>
      <c r="AL27" s="1">
        <v>2630</v>
      </c>
      <c r="AM27" s="1">
        <v>1825</v>
      </c>
      <c r="AN27" s="1">
        <v>848</v>
      </c>
      <c r="AO27" s="1">
        <v>2163</v>
      </c>
      <c r="AP27" s="1">
        <v>4647</v>
      </c>
      <c r="AQ27" s="1">
        <v>314</v>
      </c>
      <c r="AR27" s="1">
        <v>1639</v>
      </c>
      <c r="AS27" s="1">
        <v>0</v>
      </c>
      <c r="AT27" s="1">
        <v>954</v>
      </c>
      <c r="AU27" s="1">
        <v>512</v>
      </c>
      <c r="AV27" s="1">
        <v>3311</v>
      </c>
      <c r="AW27" s="1">
        <v>12884</v>
      </c>
      <c r="AX27" s="1">
        <v>1319</v>
      </c>
      <c r="AY27" s="1">
        <v>498</v>
      </c>
      <c r="AZ27" s="1">
        <v>3206</v>
      </c>
      <c r="BA27" s="1">
        <v>1107</v>
      </c>
      <c r="BB27" s="1">
        <v>177</v>
      </c>
      <c r="BC27" s="1">
        <v>1331</v>
      </c>
      <c r="BD27" s="1">
        <v>359</v>
      </c>
      <c r="BE27" s="1">
        <v>867</v>
      </c>
      <c r="BF27" s="8">
        <f t="shared" si="0"/>
        <v>146093</v>
      </c>
    </row>
    <row r="28" spans="1:58" x14ac:dyDescent="0.25">
      <c r="A28" s="2">
        <v>2010</v>
      </c>
      <c r="B28" t="s">
        <v>29</v>
      </c>
      <c r="C28" s="1">
        <v>978507</v>
      </c>
      <c r="D28" s="1">
        <v>821709</v>
      </c>
      <c r="E28" s="1">
        <v>117752</v>
      </c>
      <c r="F28" s="1">
        <v>212</v>
      </c>
      <c r="G28" s="1">
        <v>650</v>
      </c>
      <c r="H28" s="1">
        <v>1909</v>
      </c>
      <c r="I28" s="1">
        <v>672</v>
      </c>
      <c r="J28" s="1">
        <v>5756</v>
      </c>
      <c r="K28" s="1">
        <v>2185</v>
      </c>
      <c r="L28" s="1">
        <v>128</v>
      </c>
      <c r="M28" s="1">
        <v>71</v>
      </c>
      <c r="N28" s="1">
        <v>0</v>
      </c>
      <c r="O28" s="1">
        <v>1373</v>
      </c>
      <c r="P28" s="1">
        <v>46</v>
      </c>
      <c r="Q28" s="1">
        <v>0</v>
      </c>
      <c r="R28" s="1">
        <v>1458</v>
      </c>
      <c r="S28" s="1">
        <v>1094</v>
      </c>
      <c r="T28" s="1">
        <v>251</v>
      </c>
      <c r="U28" s="1">
        <v>169</v>
      </c>
      <c r="V28" s="1">
        <v>60</v>
      </c>
      <c r="W28" s="1">
        <v>321</v>
      </c>
      <c r="X28" s="1">
        <v>85</v>
      </c>
      <c r="Y28" s="1">
        <v>76</v>
      </c>
      <c r="Z28" s="1">
        <v>51</v>
      </c>
      <c r="AA28" s="1">
        <v>59</v>
      </c>
      <c r="AB28" s="1">
        <v>648</v>
      </c>
      <c r="AC28" s="1">
        <v>1323</v>
      </c>
      <c r="AD28" s="1">
        <v>242</v>
      </c>
      <c r="AE28" s="1">
        <v>564</v>
      </c>
      <c r="AF28" s="1" t="s">
        <v>56</v>
      </c>
      <c r="AG28" s="1">
        <v>340</v>
      </c>
      <c r="AH28" s="1">
        <v>548</v>
      </c>
      <c r="AI28" s="1">
        <v>0</v>
      </c>
      <c r="AJ28" s="1">
        <v>0</v>
      </c>
      <c r="AK28" s="1">
        <v>660</v>
      </c>
      <c r="AL28" s="1">
        <v>246</v>
      </c>
      <c r="AM28" s="1">
        <v>1072</v>
      </c>
      <c r="AN28" s="1">
        <v>1677</v>
      </c>
      <c r="AO28" s="1">
        <v>89</v>
      </c>
      <c r="AP28" s="1">
        <v>182</v>
      </c>
      <c r="AQ28" s="1">
        <v>1620</v>
      </c>
      <c r="AR28" s="1">
        <v>419</v>
      </c>
      <c r="AS28" s="1">
        <v>0</v>
      </c>
      <c r="AT28" s="1">
        <v>110</v>
      </c>
      <c r="AU28" s="1">
        <v>295</v>
      </c>
      <c r="AV28" s="1">
        <v>111</v>
      </c>
      <c r="AW28" s="1">
        <v>2101</v>
      </c>
      <c r="AX28" s="1">
        <v>964</v>
      </c>
      <c r="AY28" s="1">
        <v>0</v>
      </c>
      <c r="AZ28" s="1">
        <v>497</v>
      </c>
      <c r="BA28" s="1">
        <v>3250</v>
      </c>
      <c r="BB28" s="1">
        <v>0</v>
      </c>
      <c r="BC28" s="1">
        <v>357</v>
      </c>
      <c r="BD28" s="1">
        <v>1689</v>
      </c>
      <c r="BE28" s="1">
        <v>11</v>
      </c>
      <c r="BF28" s="8">
        <f t="shared" si="0"/>
        <v>35641</v>
      </c>
    </row>
    <row r="29" spans="1:58" x14ac:dyDescent="0.25">
      <c r="A29" s="2">
        <v>2010</v>
      </c>
      <c r="B29" t="s">
        <v>30</v>
      </c>
      <c r="C29" s="1">
        <v>1802697</v>
      </c>
      <c r="D29" s="1">
        <v>1497138</v>
      </c>
      <c r="E29" s="1">
        <v>247005</v>
      </c>
      <c r="F29" s="1">
        <v>232</v>
      </c>
      <c r="G29" s="1">
        <v>35</v>
      </c>
      <c r="H29" s="1">
        <v>2322</v>
      </c>
      <c r="I29" s="1">
        <v>674</v>
      </c>
      <c r="J29" s="1">
        <v>4430</v>
      </c>
      <c r="K29" s="1">
        <v>4182</v>
      </c>
      <c r="L29" s="1">
        <v>361</v>
      </c>
      <c r="M29" s="1">
        <v>177</v>
      </c>
      <c r="N29" s="1">
        <v>0</v>
      </c>
      <c r="O29" s="1">
        <v>1775</v>
      </c>
      <c r="P29" s="1">
        <v>1202</v>
      </c>
      <c r="Q29" s="1">
        <v>257</v>
      </c>
      <c r="R29" s="1">
        <v>127</v>
      </c>
      <c r="S29" s="1">
        <v>1820</v>
      </c>
      <c r="T29" s="1">
        <v>639</v>
      </c>
      <c r="U29" s="1">
        <v>5536</v>
      </c>
      <c r="V29" s="1">
        <v>2484</v>
      </c>
      <c r="W29" s="1">
        <v>153</v>
      </c>
      <c r="X29" s="1">
        <v>89</v>
      </c>
      <c r="Y29" s="1">
        <v>0</v>
      </c>
      <c r="Z29" s="1">
        <v>77</v>
      </c>
      <c r="AA29" s="1">
        <v>100</v>
      </c>
      <c r="AB29" s="1">
        <v>726</v>
      </c>
      <c r="AC29" s="1">
        <v>2254</v>
      </c>
      <c r="AD29" s="1">
        <v>823</v>
      </c>
      <c r="AE29" s="1">
        <v>2723</v>
      </c>
      <c r="AF29" s="1">
        <v>112</v>
      </c>
      <c r="AG29" s="1" t="s">
        <v>56</v>
      </c>
      <c r="AH29" s="1">
        <v>232</v>
      </c>
      <c r="AI29" s="1">
        <v>0</v>
      </c>
      <c r="AJ29" s="1">
        <v>143</v>
      </c>
      <c r="AK29" s="1">
        <v>831</v>
      </c>
      <c r="AL29" s="1">
        <v>111</v>
      </c>
      <c r="AM29" s="1">
        <v>442</v>
      </c>
      <c r="AN29" s="1">
        <v>777</v>
      </c>
      <c r="AO29" s="1">
        <v>1232</v>
      </c>
      <c r="AP29" s="1">
        <v>702</v>
      </c>
      <c r="AQ29" s="1">
        <v>506</v>
      </c>
      <c r="AR29" s="1">
        <v>345</v>
      </c>
      <c r="AS29" s="1">
        <v>0</v>
      </c>
      <c r="AT29" s="1">
        <v>65</v>
      </c>
      <c r="AU29" s="1">
        <v>2936</v>
      </c>
      <c r="AV29" s="1">
        <v>77</v>
      </c>
      <c r="AW29" s="1">
        <v>4445</v>
      </c>
      <c r="AX29" s="1">
        <v>537</v>
      </c>
      <c r="AY29" s="1">
        <v>0</v>
      </c>
      <c r="AZ29" s="1">
        <v>772</v>
      </c>
      <c r="BA29" s="1">
        <v>1230</v>
      </c>
      <c r="BB29" s="1">
        <v>73</v>
      </c>
      <c r="BC29" s="1">
        <v>1046</v>
      </c>
      <c r="BD29" s="1">
        <v>1478</v>
      </c>
      <c r="BE29" s="1">
        <v>0</v>
      </c>
      <c r="BF29" s="8">
        <f t="shared" si="0"/>
        <v>51290</v>
      </c>
    </row>
    <row r="30" spans="1:58" x14ac:dyDescent="0.25">
      <c r="A30" s="2">
        <v>2010</v>
      </c>
      <c r="B30" t="s">
        <v>31</v>
      </c>
      <c r="C30" s="1">
        <v>2667364</v>
      </c>
      <c r="D30" s="1">
        <v>2030410</v>
      </c>
      <c r="E30" s="1">
        <v>517261</v>
      </c>
      <c r="F30" s="1">
        <v>150</v>
      </c>
      <c r="G30" s="1">
        <v>511</v>
      </c>
      <c r="H30" s="1">
        <v>7818</v>
      </c>
      <c r="I30" s="1">
        <v>530</v>
      </c>
      <c r="J30" s="1">
        <v>35472</v>
      </c>
      <c r="K30" s="1">
        <v>2935</v>
      </c>
      <c r="L30" s="1">
        <v>648</v>
      </c>
      <c r="M30" s="1">
        <v>0</v>
      </c>
      <c r="N30" s="1">
        <v>0</v>
      </c>
      <c r="O30" s="1">
        <v>3579</v>
      </c>
      <c r="P30" s="1">
        <v>1187</v>
      </c>
      <c r="Q30" s="1">
        <v>4363</v>
      </c>
      <c r="R30" s="1">
        <v>1686</v>
      </c>
      <c r="S30" s="1">
        <v>1711</v>
      </c>
      <c r="T30" s="1">
        <v>739</v>
      </c>
      <c r="U30" s="1">
        <v>543</v>
      </c>
      <c r="V30" s="1">
        <v>453</v>
      </c>
      <c r="W30" s="1">
        <v>569</v>
      </c>
      <c r="X30" s="1">
        <v>733</v>
      </c>
      <c r="Y30" s="1">
        <v>0</v>
      </c>
      <c r="Z30" s="1">
        <v>485</v>
      </c>
      <c r="AA30" s="1">
        <v>1275</v>
      </c>
      <c r="AB30" s="1">
        <v>2202</v>
      </c>
      <c r="AC30" s="1">
        <v>805</v>
      </c>
      <c r="AD30" s="1">
        <v>946</v>
      </c>
      <c r="AE30" s="1">
        <v>1747</v>
      </c>
      <c r="AF30" s="1">
        <v>770</v>
      </c>
      <c r="AG30" s="1">
        <v>1129</v>
      </c>
      <c r="AH30" s="1" t="s">
        <v>56</v>
      </c>
      <c r="AI30" s="1">
        <v>59</v>
      </c>
      <c r="AJ30" s="1">
        <v>1528</v>
      </c>
      <c r="AK30" s="1">
        <v>1220</v>
      </c>
      <c r="AL30" s="1">
        <v>1204</v>
      </c>
      <c r="AM30" s="1">
        <v>957</v>
      </c>
      <c r="AN30" s="1">
        <v>37</v>
      </c>
      <c r="AO30" s="1">
        <v>1554</v>
      </c>
      <c r="AP30" s="1">
        <v>886</v>
      </c>
      <c r="AQ30" s="1">
        <v>2629</v>
      </c>
      <c r="AR30" s="1">
        <v>1567</v>
      </c>
      <c r="AS30" s="1">
        <v>167</v>
      </c>
      <c r="AT30" s="1">
        <v>312</v>
      </c>
      <c r="AU30" s="1">
        <v>1203</v>
      </c>
      <c r="AV30" s="1">
        <v>706</v>
      </c>
      <c r="AW30" s="1">
        <v>5224</v>
      </c>
      <c r="AX30" s="1">
        <v>4500</v>
      </c>
      <c r="AY30" s="1">
        <v>197</v>
      </c>
      <c r="AZ30" s="1">
        <v>1832</v>
      </c>
      <c r="BA30" s="1">
        <v>3290</v>
      </c>
      <c r="BB30" s="1">
        <v>56</v>
      </c>
      <c r="BC30" s="1">
        <v>419</v>
      </c>
      <c r="BD30" s="1">
        <v>144</v>
      </c>
      <c r="BE30" s="1">
        <v>502</v>
      </c>
      <c r="BF30" s="8">
        <f t="shared" si="0"/>
        <v>103179</v>
      </c>
    </row>
    <row r="31" spans="1:58" x14ac:dyDescent="0.25">
      <c r="A31" s="2">
        <v>2010</v>
      </c>
      <c r="B31" t="s">
        <v>32</v>
      </c>
      <c r="C31" s="1">
        <v>1303865</v>
      </c>
      <c r="D31" s="1">
        <v>1118359</v>
      </c>
      <c r="E31" s="1">
        <v>141213</v>
      </c>
      <c r="F31" s="1">
        <v>152</v>
      </c>
      <c r="G31" s="1">
        <v>0</v>
      </c>
      <c r="H31" s="1">
        <v>544</v>
      </c>
      <c r="I31" s="1">
        <v>0</v>
      </c>
      <c r="J31" s="1">
        <v>1692</v>
      </c>
      <c r="K31" s="1">
        <v>240</v>
      </c>
      <c r="L31" s="1">
        <v>3134</v>
      </c>
      <c r="M31" s="1">
        <v>0</v>
      </c>
      <c r="N31" s="1">
        <v>298</v>
      </c>
      <c r="O31" s="1">
        <v>1659</v>
      </c>
      <c r="P31" s="1">
        <v>0</v>
      </c>
      <c r="Q31" s="1">
        <v>51</v>
      </c>
      <c r="R31" s="1">
        <v>66</v>
      </c>
      <c r="S31" s="1">
        <v>850</v>
      </c>
      <c r="T31" s="1">
        <v>23</v>
      </c>
      <c r="U31" s="1">
        <v>109</v>
      </c>
      <c r="V31" s="1">
        <v>57</v>
      </c>
      <c r="W31" s="1">
        <v>0</v>
      </c>
      <c r="X31" s="1">
        <v>19</v>
      </c>
      <c r="Y31" s="1">
        <v>3242</v>
      </c>
      <c r="Z31" s="1">
        <v>49</v>
      </c>
      <c r="AA31" s="1">
        <v>13752</v>
      </c>
      <c r="AB31" s="1">
        <v>230</v>
      </c>
      <c r="AC31" s="1">
        <v>240</v>
      </c>
      <c r="AD31" s="1">
        <v>25</v>
      </c>
      <c r="AE31" s="1">
        <v>295</v>
      </c>
      <c r="AF31" s="1">
        <v>486</v>
      </c>
      <c r="AG31" s="1">
        <v>0</v>
      </c>
      <c r="AH31" s="1">
        <v>95</v>
      </c>
      <c r="AI31" s="1" t="s">
        <v>56</v>
      </c>
      <c r="AJ31" s="1">
        <v>540</v>
      </c>
      <c r="AK31" s="1">
        <v>276</v>
      </c>
      <c r="AL31" s="1">
        <v>2462</v>
      </c>
      <c r="AM31" s="1">
        <v>471</v>
      </c>
      <c r="AN31" s="1">
        <v>0</v>
      </c>
      <c r="AO31" s="1">
        <v>28</v>
      </c>
      <c r="AP31" s="1">
        <v>0</v>
      </c>
      <c r="AQ31" s="1">
        <v>508</v>
      </c>
      <c r="AR31" s="1">
        <v>674</v>
      </c>
      <c r="AS31" s="1">
        <v>988</v>
      </c>
      <c r="AT31" s="1">
        <v>51</v>
      </c>
      <c r="AU31" s="1">
        <v>0</v>
      </c>
      <c r="AV31" s="1">
        <v>372</v>
      </c>
      <c r="AW31" s="1">
        <v>1570</v>
      </c>
      <c r="AX31" s="1">
        <v>279</v>
      </c>
      <c r="AY31" s="1">
        <v>2566</v>
      </c>
      <c r="AZ31" s="1">
        <v>745</v>
      </c>
      <c r="BA31" s="1">
        <v>261</v>
      </c>
      <c r="BB31" s="1">
        <v>0</v>
      </c>
      <c r="BC31" s="1">
        <v>268</v>
      </c>
      <c r="BD31" s="1">
        <v>0</v>
      </c>
      <c r="BE31" s="1">
        <v>56</v>
      </c>
      <c r="BF31" s="8">
        <f t="shared" si="0"/>
        <v>39423</v>
      </c>
    </row>
    <row r="32" spans="1:58" x14ac:dyDescent="0.25">
      <c r="A32" s="2">
        <v>2010</v>
      </c>
      <c r="B32" t="s">
        <v>33</v>
      </c>
      <c r="C32" s="1">
        <v>8709933</v>
      </c>
      <c r="D32" s="1">
        <v>7841470</v>
      </c>
      <c r="E32" s="1">
        <v>684482</v>
      </c>
      <c r="F32" s="1">
        <v>616</v>
      </c>
      <c r="G32" s="1">
        <v>383</v>
      </c>
      <c r="H32" s="1">
        <v>1625</v>
      </c>
      <c r="I32" s="1">
        <v>258</v>
      </c>
      <c r="J32" s="1">
        <v>8777</v>
      </c>
      <c r="K32" s="1">
        <v>807</v>
      </c>
      <c r="L32" s="1">
        <v>2503</v>
      </c>
      <c r="M32" s="1">
        <v>1543</v>
      </c>
      <c r="N32" s="1">
        <v>431</v>
      </c>
      <c r="O32" s="1">
        <v>9841</v>
      </c>
      <c r="P32" s="1">
        <v>4588</v>
      </c>
      <c r="Q32" s="1">
        <v>385</v>
      </c>
      <c r="R32" s="1">
        <v>91</v>
      </c>
      <c r="S32" s="1">
        <v>2656</v>
      </c>
      <c r="T32" s="1">
        <v>402</v>
      </c>
      <c r="U32" s="1">
        <v>332</v>
      </c>
      <c r="V32" s="1">
        <v>442</v>
      </c>
      <c r="W32" s="1">
        <v>91</v>
      </c>
      <c r="X32" s="1">
        <v>249</v>
      </c>
      <c r="Y32" s="1">
        <v>95</v>
      </c>
      <c r="Z32" s="1">
        <v>4231</v>
      </c>
      <c r="AA32" s="1">
        <v>2626</v>
      </c>
      <c r="AB32" s="1">
        <v>1070</v>
      </c>
      <c r="AC32" s="1">
        <v>322</v>
      </c>
      <c r="AD32" s="1">
        <v>450</v>
      </c>
      <c r="AE32" s="1">
        <v>727</v>
      </c>
      <c r="AF32" s="1">
        <v>122</v>
      </c>
      <c r="AG32" s="1">
        <v>261</v>
      </c>
      <c r="AH32" s="1">
        <v>874</v>
      </c>
      <c r="AI32" s="1">
        <v>705</v>
      </c>
      <c r="AJ32" s="1" t="s">
        <v>56</v>
      </c>
      <c r="AK32" s="1">
        <v>421</v>
      </c>
      <c r="AL32" s="1">
        <v>41374</v>
      </c>
      <c r="AM32" s="1">
        <v>3052</v>
      </c>
      <c r="AN32" s="1">
        <v>0</v>
      </c>
      <c r="AO32" s="1">
        <v>1584</v>
      </c>
      <c r="AP32" s="1">
        <v>32</v>
      </c>
      <c r="AQ32" s="1">
        <v>613</v>
      </c>
      <c r="AR32" s="1">
        <v>22225</v>
      </c>
      <c r="AS32" s="1">
        <v>332</v>
      </c>
      <c r="AT32" s="1">
        <v>1134</v>
      </c>
      <c r="AU32" s="1">
        <v>0</v>
      </c>
      <c r="AV32" s="1">
        <v>852</v>
      </c>
      <c r="AW32" s="1">
        <v>3434</v>
      </c>
      <c r="AX32" s="1">
        <v>178</v>
      </c>
      <c r="AY32" s="1">
        <v>57</v>
      </c>
      <c r="AZ32" s="1">
        <v>2670</v>
      </c>
      <c r="BA32" s="1">
        <v>964</v>
      </c>
      <c r="BB32" s="1">
        <v>358</v>
      </c>
      <c r="BC32" s="1">
        <v>586</v>
      </c>
      <c r="BD32" s="1">
        <v>0</v>
      </c>
      <c r="BE32" s="1">
        <v>2732</v>
      </c>
      <c r="BF32" s="8">
        <f t="shared" si="0"/>
        <v>130101</v>
      </c>
    </row>
    <row r="33" spans="1:58" x14ac:dyDescent="0.25">
      <c r="A33" s="2">
        <v>2010</v>
      </c>
      <c r="B33" t="s">
        <v>34</v>
      </c>
      <c r="C33" s="1">
        <v>2039549</v>
      </c>
      <c r="D33" s="1">
        <v>1735950</v>
      </c>
      <c r="E33" s="1">
        <v>220663</v>
      </c>
      <c r="F33" s="1">
        <v>751</v>
      </c>
      <c r="G33" s="1">
        <v>969</v>
      </c>
      <c r="H33" s="1">
        <v>6117</v>
      </c>
      <c r="I33" s="1">
        <v>77</v>
      </c>
      <c r="J33" s="1">
        <v>6547</v>
      </c>
      <c r="K33" s="1">
        <v>2852</v>
      </c>
      <c r="L33" s="1">
        <v>25</v>
      </c>
      <c r="M33" s="1">
        <v>391</v>
      </c>
      <c r="N33" s="1">
        <v>56</v>
      </c>
      <c r="O33" s="1">
        <v>3259</v>
      </c>
      <c r="P33" s="1">
        <v>1977</v>
      </c>
      <c r="Q33" s="1">
        <v>122</v>
      </c>
      <c r="R33" s="1">
        <v>755</v>
      </c>
      <c r="S33" s="1">
        <v>526</v>
      </c>
      <c r="T33" s="1">
        <v>465</v>
      </c>
      <c r="U33" s="1">
        <v>0</v>
      </c>
      <c r="V33" s="1">
        <v>751</v>
      </c>
      <c r="W33" s="1">
        <v>739</v>
      </c>
      <c r="X33" s="1">
        <v>65</v>
      </c>
      <c r="Y33" s="1">
        <v>94</v>
      </c>
      <c r="Z33" s="1">
        <v>1968</v>
      </c>
      <c r="AA33" s="1">
        <v>2076</v>
      </c>
      <c r="AB33" s="1">
        <v>1460</v>
      </c>
      <c r="AC33" s="1">
        <v>179</v>
      </c>
      <c r="AD33" s="1">
        <v>719</v>
      </c>
      <c r="AE33" s="1">
        <v>138</v>
      </c>
      <c r="AF33" s="1">
        <v>1003</v>
      </c>
      <c r="AG33" s="1">
        <v>530</v>
      </c>
      <c r="AH33" s="1">
        <v>4192</v>
      </c>
      <c r="AI33" s="1">
        <v>79</v>
      </c>
      <c r="AJ33" s="1">
        <v>160</v>
      </c>
      <c r="AK33" s="1" t="s">
        <v>56</v>
      </c>
      <c r="AL33" s="1">
        <v>784</v>
      </c>
      <c r="AM33" s="1">
        <v>1793</v>
      </c>
      <c r="AN33" s="1">
        <v>79</v>
      </c>
      <c r="AO33" s="1">
        <v>1712</v>
      </c>
      <c r="AP33" s="1">
        <v>1182</v>
      </c>
      <c r="AQ33" s="1">
        <v>1659</v>
      </c>
      <c r="AR33" s="1">
        <v>809</v>
      </c>
      <c r="AS33" s="1">
        <v>46</v>
      </c>
      <c r="AT33" s="1">
        <v>152</v>
      </c>
      <c r="AU33" s="1">
        <v>204</v>
      </c>
      <c r="AV33" s="1">
        <v>1269</v>
      </c>
      <c r="AW33" s="1">
        <v>18511</v>
      </c>
      <c r="AX33" s="1">
        <v>1601</v>
      </c>
      <c r="AY33" s="1">
        <v>309</v>
      </c>
      <c r="AZ33" s="1">
        <v>290</v>
      </c>
      <c r="BA33" s="1">
        <v>3004</v>
      </c>
      <c r="BB33" s="1">
        <v>0</v>
      </c>
      <c r="BC33" s="1">
        <v>407</v>
      </c>
      <c r="BD33" s="1">
        <v>752</v>
      </c>
      <c r="BE33" s="1">
        <v>632</v>
      </c>
      <c r="BF33" s="8">
        <f t="shared" si="0"/>
        <v>74237</v>
      </c>
    </row>
    <row r="34" spans="1:58" x14ac:dyDescent="0.25">
      <c r="A34" s="2">
        <v>2010</v>
      </c>
      <c r="B34" t="s">
        <v>35</v>
      </c>
      <c r="C34" s="1">
        <v>19171916</v>
      </c>
      <c r="D34" s="1">
        <v>16976205</v>
      </c>
      <c r="E34" s="1">
        <v>1779540</v>
      </c>
      <c r="F34" s="1">
        <v>1310</v>
      </c>
      <c r="G34" s="1">
        <v>5070</v>
      </c>
      <c r="H34" s="1">
        <v>2649</v>
      </c>
      <c r="I34" s="1">
        <v>362</v>
      </c>
      <c r="J34" s="1">
        <v>25177</v>
      </c>
      <c r="K34" s="1">
        <v>3135</v>
      </c>
      <c r="L34" s="1">
        <v>15338</v>
      </c>
      <c r="M34" s="1">
        <v>2603</v>
      </c>
      <c r="N34" s="1">
        <v>1983</v>
      </c>
      <c r="O34" s="1">
        <v>30553</v>
      </c>
      <c r="P34" s="1">
        <v>7676</v>
      </c>
      <c r="Q34" s="1">
        <v>259</v>
      </c>
      <c r="R34" s="1">
        <v>198</v>
      </c>
      <c r="S34" s="1">
        <v>6533</v>
      </c>
      <c r="T34" s="1">
        <v>2497</v>
      </c>
      <c r="U34" s="1">
        <v>477</v>
      </c>
      <c r="V34" s="1">
        <v>1189</v>
      </c>
      <c r="W34" s="1">
        <v>804</v>
      </c>
      <c r="X34" s="1">
        <v>1321</v>
      </c>
      <c r="Y34" s="1">
        <v>2270</v>
      </c>
      <c r="Z34" s="1">
        <v>5912</v>
      </c>
      <c r="AA34" s="1">
        <v>16855</v>
      </c>
      <c r="AB34" s="1">
        <v>4779</v>
      </c>
      <c r="AC34" s="1">
        <v>1649</v>
      </c>
      <c r="AD34" s="1">
        <v>872</v>
      </c>
      <c r="AE34" s="1">
        <v>1870</v>
      </c>
      <c r="AF34" s="1">
        <v>237</v>
      </c>
      <c r="AG34" s="1">
        <v>886</v>
      </c>
      <c r="AH34" s="1">
        <v>2077</v>
      </c>
      <c r="AI34" s="1">
        <v>2636</v>
      </c>
      <c r="AJ34" s="1">
        <v>35333</v>
      </c>
      <c r="AK34" s="1">
        <v>829</v>
      </c>
      <c r="AL34" s="1" t="s">
        <v>56</v>
      </c>
      <c r="AM34" s="1">
        <v>13322</v>
      </c>
      <c r="AN34" s="1">
        <v>0</v>
      </c>
      <c r="AO34" s="1">
        <v>6510</v>
      </c>
      <c r="AP34" s="1">
        <v>2298</v>
      </c>
      <c r="AQ34" s="1">
        <v>2284</v>
      </c>
      <c r="AR34" s="1">
        <v>20514</v>
      </c>
      <c r="AS34" s="1">
        <v>1913</v>
      </c>
      <c r="AT34" s="1">
        <v>7161</v>
      </c>
      <c r="AU34" s="1">
        <v>521</v>
      </c>
      <c r="AV34" s="1">
        <v>1730</v>
      </c>
      <c r="AW34" s="1">
        <v>9692</v>
      </c>
      <c r="AX34" s="1">
        <v>910</v>
      </c>
      <c r="AY34" s="1">
        <v>2900</v>
      </c>
      <c r="AZ34" s="1">
        <v>8881</v>
      </c>
      <c r="BA34" s="1">
        <v>2503</v>
      </c>
      <c r="BB34" s="1">
        <v>444</v>
      </c>
      <c r="BC34" s="1">
        <v>2354</v>
      </c>
      <c r="BD34" s="1">
        <v>151</v>
      </c>
      <c r="BE34" s="1">
        <v>6740</v>
      </c>
      <c r="BF34" s="8">
        <f t="shared" si="0"/>
        <v>276167</v>
      </c>
    </row>
    <row r="35" spans="1:58" x14ac:dyDescent="0.25">
      <c r="A35" s="2">
        <v>2010</v>
      </c>
      <c r="B35" t="s">
        <v>36</v>
      </c>
      <c r="C35" s="1">
        <v>9443000</v>
      </c>
      <c r="D35" s="1">
        <v>7982017</v>
      </c>
      <c r="E35" s="1">
        <v>1141001</v>
      </c>
      <c r="F35" s="1">
        <v>3044</v>
      </c>
      <c r="G35" s="1">
        <v>1618</v>
      </c>
      <c r="H35" s="1">
        <v>2847</v>
      </c>
      <c r="I35" s="1">
        <v>550</v>
      </c>
      <c r="J35" s="1">
        <v>16699</v>
      </c>
      <c r="K35" s="1">
        <v>1842</v>
      </c>
      <c r="L35" s="1">
        <v>3752</v>
      </c>
      <c r="M35" s="1">
        <v>479</v>
      </c>
      <c r="N35" s="1">
        <v>1691</v>
      </c>
      <c r="O35" s="1">
        <v>28983</v>
      </c>
      <c r="P35" s="1">
        <v>15943</v>
      </c>
      <c r="Q35" s="1">
        <v>1567</v>
      </c>
      <c r="R35" s="1">
        <v>724</v>
      </c>
      <c r="S35" s="1">
        <v>5657</v>
      </c>
      <c r="T35" s="1">
        <v>4132</v>
      </c>
      <c r="U35" s="1">
        <v>1077</v>
      </c>
      <c r="V35" s="1">
        <v>2192</v>
      </c>
      <c r="W35" s="1">
        <v>4419</v>
      </c>
      <c r="X35" s="1">
        <v>2180</v>
      </c>
      <c r="Y35" s="1">
        <v>2259</v>
      </c>
      <c r="Z35" s="1">
        <v>9881</v>
      </c>
      <c r="AA35" s="1">
        <v>4052</v>
      </c>
      <c r="AB35" s="1">
        <v>5789</v>
      </c>
      <c r="AC35" s="1">
        <v>1839</v>
      </c>
      <c r="AD35" s="1">
        <v>1187</v>
      </c>
      <c r="AE35" s="1">
        <v>1932</v>
      </c>
      <c r="AF35" s="1">
        <v>230</v>
      </c>
      <c r="AG35" s="1">
        <v>516</v>
      </c>
      <c r="AH35" s="1">
        <v>698</v>
      </c>
      <c r="AI35" s="1">
        <v>2130</v>
      </c>
      <c r="AJ35" s="1">
        <v>7195</v>
      </c>
      <c r="AK35" s="1">
        <v>1186</v>
      </c>
      <c r="AL35" s="1">
        <v>19406</v>
      </c>
      <c r="AM35" s="1" t="s">
        <v>56</v>
      </c>
      <c r="AN35" s="1">
        <v>243</v>
      </c>
      <c r="AO35" s="1">
        <v>8661</v>
      </c>
      <c r="AP35" s="1">
        <v>1453</v>
      </c>
      <c r="AQ35" s="1">
        <v>1796</v>
      </c>
      <c r="AR35" s="1">
        <v>11155</v>
      </c>
      <c r="AS35" s="1">
        <v>97</v>
      </c>
      <c r="AT35" s="1">
        <v>23196</v>
      </c>
      <c r="AU35" s="1">
        <v>362</v>
      </c>
      <c r="AV35" s="1">
        <v>8685</v>
      </c>
      <c r="AW35" s="1">
        <v>14329</v>
      </c>
      <c r="AX35" s="1">
        <v>790</v>
      </c>
      <c r="AY35" s="1">
        <v>350</v>
      </c>
      <c r="AZ35" s="1">
        <v>25662</v>
      </c>
      <c r="BA35" s="1">
        <v>2874</v>
      </c>
      <c r="BB35" s="1">
        <v>3025</v>
      </c>
      <c r="BC35" s="1">
        <v>2012</v>
      </c>
      <c r="BD35" s="1">
        <v>870</v>
      </c>
      <c r="BE35" s="1">
        <v>1950</v>
      </c>
      <c r="BF35" s="8">
        <f t="shared" si="0"/>
        <v>265206</v>
      </c>
    </row>
    <row r="36" spans="1:58" x14ac:dyDescent="0.25">
      <c r="A36" s="2">
        <v>2010</v>
      </c>
      <c r="B36" t="s">
        <v>37</v>
      </c>
      <c r="C36" s="1">
        <v>665654</v>
      </c>
      <c r="D36" s="1">
        <v>556222</v>
      </c>
      <c r="E36" s="1">
        <v>75720</v>
      </c>
      <c r="F36" s="1">
        <v>109</v>
      </c>
      <c r="G36" s="1">
        <v>1066</v>
      </c>
      <c r="H36" s="1">
        <v>662</v>
      </c>
      <c r="I36" s="1">
        <v>168</v>
      </c>
      <c r="J36" s="1">
        <v>1411</v>
      </c>
      <c r="K36" s="1">
        <v>873</v>
      </c>
      <c r="L36" s="1">
        <v>30</v>
      </c>
      <c r="M36" s="1">
        <v>0</v>
      </c>
      <c r="N36" s="1">
        <v>175</v>
      </c>
      <c r="O36" s="1">
        <v>492</v>
      </c>
      <c r="P36" s="1">
        <v>799</v>
      </c>
      <c r="Q36" s="1">
        <v>53</v>
      </c>
      <c r="R36" s="1">
        <v>69</v>
      </c>
      <c r="S36" s="1">
        <v>39</v>
      </c>
      <c r="T36" s="1">
        <v>45</v>
      </c>
      <c r="U36" s="1">
        <v>289</v>
      </c>
      <c r="V36" s="1">
        <v>114</v>
      </c>
      <c r="W36" s="1">
        <v>97</v>
      </c>
      <c r="X36" s="1">
        <v>374</v>
      </c>
      <c r="Y36" s="1">
        <v>0</v>
      </c>
      <c r="Z36" s="1">
        <v>121</v>
      </c>
      <c r="AA36" s="1">
        <v>52</v>
      </c>
      <c r="AB36" s="1">
        <v>298</v>
      </c>
      <c r="AC36" s="1">
        <v>12350</v>
      </c>
      <c r="AD36" s="1">
        <v>0</v>
      </c>
      <c r="AE36" s="1">
        <v>197</v>
      </c>
      <c r="AF36" s="1">
        <v>1236</v>
      </c>
      <c r="AG36" s="1">
        <v>328</v>
      </c>
      <c r="AH36" s="1">
        <v>382</v>
      </c>
      <c r="AI36" s="1">
        <v>0</v>
      </c>
      <c r="AJ36" s="1">
        <v>144</v>
      </c>
      <c r="AK36" s="1">
        <v>380</v>
      </c>
      <c r="AL36" s="1">
        <v>188</v>
      </c>
      <c r="AM36" s="1">
        <v>637</v>
      </c>
      <c r="AN36" s="1" t="s">
        <v>56</v>
      </c>
      <c r="AO36" s="1">
        <v>134</v>
      </c>
      <c r="AP36" s="1">
        <v>108</v>
      </c>
      <c r="AQ36" s="1">
        <v>313</v>
      </c>
      <c r="AR36" s="1">
        <v>392</v>
      </c>
      <c r="AS36" s="1">
        <v>0</v>
      </c>
      <c r="AT36" s="1">
        <v>0</v>
      </c>
      <c r="AU36" s="1">
        <v>1038</v>
      </c>
      <c r="AV36" s="1">
        <v>273</v>
      </c>
      <c r="AW36" s="1">
        <v>2513</v>
      </c>
      <c r="AX36" s="1">
        <v>462</v>
      </c>
      <c r="AY36" s="1">
        <v>0</v>
      </c>
      <c r="AZ36" s="1">
        <v>25</v>
      </c>
      <c r="BA36" s="1">
        <v>696</v>
      </c>
      <c r="BB36" s="1">
        <v>0</v>
      </c>
      <c r="BC36" s="1">
        <v>749</v>
      </c>
      <c r="BD36" s="1">
        <v>219</v>
      </c>
      <c r="BE36" s="1">
        <v>0</v>
      </c>
      <c r="BF36" s="8">
        <f t="shared" si="0"/>
        <v>30100</v>
      </c>
    </row>
    <row r="37" spans="1:58" x14ac:dyDescent="0.25">
      <c r="A37" s="2">
        <v>2010</v>
      </c>
      <c r="B37" t="s">
        <v>38</v>
      </c>
      <c r="C37" s="1">
        <v>11405101</v>
      </c>
      <c r="D37" s="1">
        <v>9745227</v>
      </c>
      <c r="E37" s="1">
        <v>1453401</v>
      </c>
      <c r="F37" s="1">
        <v>1289</v>
      </c>
      <c r="G37" s="1">
        <v>1556</v>
      </c>
      <c r="H37" s="1">
        <v>4715</v>
      </c>
      <c r="I37" s="1">
        <v>434</v>
      </c>
      <c r="J37" s="1">
        <v>8997</v>
      </c>
      <c r="K37" s="1">
        <v>2859</v>
      </c>
      <c r="L37" s="1">
        <v>1307</v>
      </c>
      <c r="M37" s="1">
        <v>15</v>
      </c>
      <c r="N37" s="1">
        <v>972</v>
      </c>
      <c r="O37" s="1">
        <v>16495</v>
      </c>
      <c r="P37" s="1">
        <v>9502</v>
      </c>
      <c r="Q37" s="1">
        <v>436</v>
      </c>
      <c r="R37" s="1">
        <v>564</v>
      </c>
      <c r="S37" s="1">
        <v>7092</v>
      </c>
      <c r="T37" s="1">
        <v>9438</v>
      </c>
      <c r="U37" s="1">
        <v>1270</v>
      </c>
      <c r="V37" s="1">
        <v>1016</v>
      </c>
      <c r="W37" s="1">
        <v>9159</v>
      </c>
      <c r="X37" s="1">
        <v>743</v>
      </c>
      <c r="Y37" s="1">
        <v>291</v>
      </c>
      <c r="Z37" s="1">
        <v>3828</v>
      </c>
      <c r="AA37" s="1">
        <v>3686</v>
      </c>
      <c r="AB37" s="1">
        <v>15130</v>
      </c>
      <c r="AC37" s="1">
        <v>2298</v>
      </c>
      <c r="AD37" s="1">
        <v>89</v>
      </c>
      <c r="AE37" s="1">
        <v>1171</v>
      </c>
      <c r="AF37" s="1">
        <v>460</v>
      </c>
      <c r="AG37" s="1">
        <v>1531</v>
      </c>
      <c r="AH37" s="1">
        <v>2240</v>
      </c>
      <c r="AI37" s="1">
        <v>175</v>
      </c>
      <c r="AJ37" s="1">
        <v>2465</v>
      </c>
      <c r="AK37" s="1">
        <v>515</v>
      </c>
      <c r="AL37" s="1">
        <v>5988</v>
      </c>
      <c r="AM37" s="1">
        <v>5985</v>
      </c>
      <c r="AN37" s="1">
        <v>26</v>
      </c>
      <c r="AO37" s="1" t="s">
        <v>56</v>
      </c>
      <c r="AP37" s="1">
        <v>1228</v>
      </c>
      <c r="AQ37" s="1">
        <v>342</v>
      </c>
      <c r="AR37" s="1">
        <v>12012</v>
      </c>
      <c r="AS37" s="1">
        <v>444</v>
      </c>
      <c r="AT37" s="1">
        <v>2479</v>
      </c>
      <c r="AU37" s="1">
        <v>207</v>
      </c>
      <c r="AV37" s="1">
        <v>4987</v>
      </c>
      <c r="AW37" s="1">
        <v>7465</v>
      </c>
      <c r="AX37" s="1">
        <v>485</v>
      </c>
      <c r="AY37" s="1">
        <v>182</v>
      </c>
      <c r="AZ37" s="1">
        <v>6769</v>
      </c>
      <c r="BA37" s="1">
        <v>2567</v>
      </c>
      <c r="BB37" s="1">
        <v>7814</v>
      </c>
      <c r="BC37" s="1">
        <v>1771</v>
      </c>
      <c r="BD37" s="1">
        <v>144</v>
      </c>
      <c r="BE37" s="1">
        <v>2140</v>
      </c>
      <c r="BF37" s="8">
        <f t="shared" si="0"/>
        <v>174773</v>
      </c>
    </row>
    <row r="38" spans="1:58" x14ac:dyDescent="0.25">
      <c r="A38" s="2">
        <v>2010</v>
      </c>
      <c r="B38" t="s">
        <v>39</v>
      </c>
      <c r="C38" s="1">
        <v>3716264</v>
      </c>
      <c r="D38" s="1">
        <v>3065497</v>
      </c>
      <c r="E38" s="1">
        <v>528824</v>
      </c>
      <c r="F38" s="1">
        <v>1612</v>
      </c>
      <c r="G38" s="1">
        <v>1397</v>
      </c>
      <c r="H38" s="1">
        <v>2759</v>
      </c>
      <c r="I38" s="1">
        <v>5873</v>
      </c>
      <c r="J38" s="1">
        <v>9429</v>
      </c>
      <c r="K38" s="1">
        <v>3184</v>
      </c>
      <c r="L38" s="1">
        <v>68</v>
      </c>
      <c r="M38" s="1">
        <v>109</v>
      </c>
      <c r="N38" s="1">
        <v>0</v>
      </c>
      <c r="O38" s="1">
        <v>5438</v>
      </c>
      <c r="P38" s="1">
        <v>3159</v>
      </c>
      <c r="Q38" s="1">
        <v>773</v>
      </c>
      <c r="R38" s="1">
        <v>611</v>
      </c>
      <c r="S38" s="1">
        <v>2679</v>
      </c>
      <c r="T38" s="1">
        <v>957</v>
      </c>
      <c r="U38" s="1">
        <v>1108</v>
      </c>
      <c r="V38" s="1">
        <v>5024</v>
      </c>
      <c r="W38" s="1">
        <v>877</v>
      </c>
      <c r="X38" s="1">
        <v>2208</v>
      </c>
      <c r="Y38" s="1">
        <v>298</v>
      </c>
      <c r="Z38" s="1">
        <v>382</v>
      </c>
      <c r="AA38" s="1">
        <v>465</v>
      </c>
      <c r="AB38" s="1">
        <v>1047</v>
      </c>
      <c r="AC38" s="1">
        <v>599</v>
      </c>
      <c r="AD38" s="1">
        <v>1733</v>
      </c>
      <c r="AE38" s="1">
        <v>4102</v>
      </c>
      <c r="AF38" s="1">
        <v>448</v>
      </c>
      <c r="AG38" s="1">
        <v>829</v>
      </c>
      <c r="AH38" s="1">
        <v>1079</v>
      </c>
      <c r="AI38" s="1">
        <v>69</v>
      </c>
      <c r="AJ38" s="1">
        <v>890</v>
      </c>
      <c r="AK38" s="1">
        <v>2723</v>
      </c>
      <c r="AL38" s="1">
        <v>1118</v>
      </c>
      <c r="AM38" s="1">
        <v>1991</v>
      </c>
      <c r="AN38" s="1">
        <v>139</v>
      </c>
      <c r="AO38" s="1">
        <v>1385</v>
      </c>
      <c r="AP38" s="1" t="s">
        <v>56</v>
      </c>
      <c r="AQ38" s="1">
        <v>398</v>
      </c>
      <c r="AR38" s="1">
        <v>1316</v>
      </c>
      <c r="AS38" s="1">
        <v>119</v>
      </c>
      <c r="AT38" s="1">
        <v>596</v>
      </c>
      <c r="AU38" s="1">
        <v>83</v>
      </c>
      <c r="AV38" s="1">
        <v>1872</v>
      </c>
      <c r="AW38" s="1">
        <v>28238</v>
      </c>
      <c r="AX38" s="1">
        <v>428</v>
      </c>
      <c r="AY38" s="1">
        <v>93</v>
      </c>
      <c r="AZ38" s="1">
        <v>2286</v>
      </c>
      <c r="BA38" s="1">
        <v>2035</v>
      </c>
      <c r="BB38" s="1">
        <v>221</v>
      </c>
      <c r="BC38" s="1">
        <v>551</v>
      </c>
      <c r="BD38" s="1">
        <v>1713</v>
      </c>
      <c r="BE38" s="1">
        <v>209</v>
      </c>
      <c r="BF38" s="8">
        <f t="shared" si="0"/>
        <v>106720</v>
      </c>
    </row>
    <row r="39" spans="1:58" x14ac:dyDescent="0.25">
      <c r="A39" s="2">
        <v>2010</v>
      </c>
      <c r="B39" t="s">
        <v>40</v>
      </c>
      <c r="C39" s="1">
        <v>3794008</v>
      </c>
      <c r="D39" s="1">
        <v>3110896</v>
      </c>
      <c r="E39" s="1">
        <v>545841</v>
      </c>
      <c r="F39" s="1">
        <v>400</v>
      </c>
      <c r="G39" s="1">
        <v>2027</v>
      </c>
      <c r="H39" s="1">
        <v>5264</v>
      </c>
      <c r="I39" s="1">
        <v>246</v>
      </c>
      <c r="J39" s="1">
        <v>34190</v>
      </c>
      <c r="K39" s="1">
        <v>2050</v>
      </c>
      <c r="L39" s="1">
        <v>270</v>
      </c>
      <c r="M39" s="1">
        <v>0</v>
      </c>
      <c r="N39" s="1">
        <v>217</v>
      </c>
      <c r="O39" s="1">
        <v>2273</v>
      </c>
      <c r="P39" s="1">
        <v>688</v>
      </c>
      <c r="Q39" s="1">
        <v>2323</v>
      </c>
      <c r="R39" s="1">
        <v>4129</v>
      </c>
      <c r="S39" s="1">
        <v>1565</v>
      </c>
      <c r="T39" s="1">
        <v>317</v>
      </c>
      <c r="U39" s="1">
        <v>161</v>
      </c>
      <c r="V39" s="1">
        <v>678</v>
      </c>
      <c r="W39" s="1">
        <v>0</v>
      </c>
      <c r="X39" s="1">
        <v>0</v>
      </c>
      <c r="Y39" s="1">
        <v>0</v>
      </c>
      <c r="Z39" s="1">
        <v>595</v>
      </c>
      <c r="AA39" s="1">
        <v>1471</v>
      </c>
      <c r="AB39" s="1">
        <v>1159</v>
      </c>
      <c r="AC39" s="1">
        <v>668</v>
      </c>
      <c r="AD39" s="1">
        <v>735</v>
      </c>
      <c r="AE39" s="1">
        <v>1786</v>
      </c>
      <c r="AF39" s="1">
        <v>3386</v>
      </c>
      <c r="AG39" s="1">
        <v>777</v>
      </c>
      <c r="AH39" s="1">
        <v>2805</v>
      </c>
      <c r="AI39" s="1">
        <v>317</v>
      </c>
      <c r="AJ39" s="1">
        <v>544</v>
      </c>
      <c r="AK39" s="1">
        <v>981</v>
      </c>
      <c r="AL39" s="1">
        <v>2538</v>
      </c>
      <c r="AM39" s="1">
        <v>1040</v>
      </c>
      <c r="AN39" s="1">
        <v>592</v>
      </c>
      <c r="AO39" s="1">
        <v>1541</v>
      </c>
      <c r="AP39" s="1">
        <v>821</v>
      </c>
      <c r="AQ39" s="1" t="s">
        <v>56</v>
      </c>
      <c r="AR39" s="1">
        <v>1689</v>
      </c>
      <c r="AS39" s="1">
        <v>0</v>
      </c>
      <c r="AT39" s="1">
        <v>989</v>
      </c>
      <c r="AU39" s="1">
        <v>741</v>
      </c>
      <c r="AV39" s="1">
        <v>787</v>
      </c>
      <c r="AW39" s="1">
        <v>3826</v>
      </c>
      <c r="AX39" s="1">
        <v>2879</v>
      </c>
      <c r="AY39" s="1">
        <v>456</v>
      </c>
      <c r="AZ39" s="1">
        <v>1124</v>
      </c>
      <c r="BA39" s="1">
        <v>22793</v>
      </c>
      <c r="BB39" s="1">
        <v>358</v>
      </c>
      <c r="BC39" s="1">
        <v>1981</v>
      </c>
      <c r="BD39" s="1">
        <v>523</v>
      </c>
      <c r="BE39" s="1">
        <v>821</v>
      </c>
      <c r="BF39" s="8">
        <f t="shared" si="0"/>
        <v>117521</v>
      </c>
    </row>
    <row r="40" spans="1:58" x14ac:dyDescent="0.25">
      <c r="A40" s="2">
        <v>2010</v>
      </c>
      <c r="B40" t="s">
        <v>41</v>
      </c>
      <c r="C40" s="1">
        <v>12577555</v>
      </c>
      <c r="D40" s="1">
        <v>11053022</v>
      </c>
      <c r="E40" s="1">
        <v>1239199</v>
      </c>
      <c r="F40" s="1">
        <v>369</v>
      </c>
      <c r="G40" s="1">
        <v>2185</v>
      </c>
      <c r="H40" s="1">
        <v>3668</v>
      </c>
      <c r="I40" s="1">
        <v>807</v>
      </c>
      <c r="J40" s="1">
        <v>12077</v>
      </c>
      <c r="K40" s="1">
        <v>3657</v>
      </c>
      <c r="L40" s="1">
        <v>4007</v>
      </c>
      <c r="M40" s="1">
        <v>4608</v>
      </c>
      <c r="N40" s="1">
        <v>1621</v>
      </c>
      <c r="O40" s="1">
        <v>18212</v>
      </c>
      <c r="P40" s="1">
        <v>4644</v>
      </c>
      <c r="Q40" s="1">
        <v>332</v>
      </c>
      <c r="R40" s="1">
        <v>380</v>
      </c>
      <c r="S40" s="1">
        <v>4490</v>
      </c>
      <c r="T40" s="1">
        <v>2018</v>
      </c>
      <c r="U40" s="1">
        <v>227</v>
      </c>
      <c r="V40" s="1">
        <v>1426</v>
      </c>
      <c r="W40" s="1">
        <v>1675</v>
      </c>
      <c r="X40" s="1">
        <v>625</v>
      </c>
      <c r="Y40" s="1">
        <v>1621</v>
      </c>
      <c r="Z40" s="1">
        <v>18281</v>
      </c>
      <c r="AA40" s="1">
        <v>4455</v>
      </c>
      <c r="AB40" s="1">
        <v>4961</v>
      </c>
      <c r="AC40" s="1">
        <v>1491</v>
      </c>
      <c r="AD40" s="1">
        <v>563</v>
      </c>
      <c r="AE40" s="1">
        <v>1725</v>
      </c>
      <c r="AF40" s="1">
        <v>339</v>
      </c>
      <c r="AG40" s="1">
        <v>551</v>
      </c>
      <c r="AH40" s="1">
        <v>1810</v>
      </c>
      <c r="AI40" s="1">
        <v>729</v>
      </c>
      <c r="AJ40" s="1">
        <v>42456</v>
      </c>
      <c r="AK40" s="1">
        <v>1250</v>
      </c>
      <c r="AL40" s="1">
        <v>30481</v>
      </c>
      <c r="AM40" s="1">
        <v>7611</v>
      </c>
      <c r="AN40" s="1">
        <v>521</v>
      </c>
      <c r="AO40" s="1">
        <v>14545</v>
      </c>
      <c r="AP40" s="1">
        <v>1254</v>
      </c>
      <c r="AQ40" s="1">
        <v>918</v>
      </c>
      <c r="AR40" s="1" t="s">
        <v>56</v>
      </c>
      <c r="AS40" s="1">
        <v>377</v>
      </c>
      <c r="AT40" s="1">
        <v>1315</v>
      </c>
      <c r="AU40" s="1">
        <v>966</v>
      </c>
      <c r="AV40" s="1">
        <v>1611</v>
      </c>
      <c r="AW40" s="1">
        <v>7778</v>
      </c>
      <c r="AX40" s="1">
        <v>1048</v>
      </c>
      <c r="AY40" s="1">
        <v>215</v>
      </c>
      <c r="AZ40" s="1">
        <v>10558</v>
      </c>
      <c r="BA40" s="1">
        <v>2495</v>
      </c>
      <c r="BB40" s="1">
        <v>4258</v>
      </c>
      <c r="BC40" s="1">
        <v>1300</v>
      </c>
      <c r="BD40" s="1">
        <v>1069</v>
      </c>
      <c r="BE40" s="1">
        <v>6275</v>
      </c>
      <c r="BF40" s="8">
        <f t="shared" si="0"/>
        <v>241855</v>
      </c>
    </row>
    <row r="41" spans="1:58" x14ac:dyDescent="0.25">
      <c r="A41" s="2">
        <v>2010</v>
      </c>
      <c r="B41" t="s">
        <v>42</v>
      </c>
      <c r="C41" s="1">
        <v>1042240</v>
      </c>
      <c r="D41" s="1">
        <v>900283</v>
      </c>
      <c r="E41" s="1">
        <v>99603</v>
      </c>
      <c r="F41" s="1">
        <v>136</v>
      </c>
      <c r="G41" s="1">
        <v>0</v>
      </c>
      <c r="H41" s="1">
        <v>324</v>
      </c>
      <c r="I41" s="1">
        <v>0</v>
      </c>
      <c r="J41" s="1">
        <v>1697</v>
      </c>
      <c r="K41" s="1">
        <v>59</v>
      </c>
      <c r="L41" s="1">
        <v>4090</v>
      </c>
      <c r="M41" s="1">
        <v>0</v>
      </c>
      <c r="N41" s="1">
        <v>146</v>
      </c>
      <c r="O41" s="1">
        <v>1336</v>
      </c>
      <c r="P41" s="1">
        <v>382</v>
      </c>
      <c r="Q41" s="1">
        <v>274</v>
      </c>
      <c r="R41" s="1">
        <v>0</v>
      </c>
      <c r="S41" s="1">
        <v>1210</v>
      </c>
      <c r="T41" s="1">
        <v>206</v>
      </c>
      <c r="U41" s="1">
        <v>48</v>
      </c>
      <c r="V41" s="1">
        <v>0</v>
      </c>
      <c r="W41" s="1">
        <v>0</v>
      </c>
      <c r="X41" s="1">
        <v>0</v>
      </c>
      <c r="Y41" s="1">
        <v>447</v>
      </c>
      <c r="Z41" s="1">
        <v>977</v>
      </c>
      <c r="AA41" s="1">
        <v>8639</v>
      </c>
      <c r="AB41" s="1">
        <v>77</v>
      </c>
      <c r="AC41" s="1">
        <v>47</v>
      </c>
      <c r="AD41" s="1">
        <v>0</v>
      </c>
      <c r="AE41" s="1">
        <v>47</v>
      </c>
      <c r="AF41" s="1">
        <v>0</v>
      </c>
      <c r="AG41" s="1">
        <v>0</v>
      </c>
      <c r="AH41" s="1">
        <v>297</v>
      </c>
      <c r="AI41" s="1">
        <v>333</v>
      </c>
      <c r="AJ41" s="1">
        <v>1868</v>
      </c>
      <c r="AK41" s="1">
        <v>0</v>
      </c>
      <c r="AL41" s="1">
        <v>4583</v>
      </c>
      <c r="AM41" s="1">
        <v>1376</v>
      </c>
      <c r="AN41" s="1">
        <v>62</v>
      </c>
      <c r="AO41" s="1">
        <v>0</v>
      </c>
      <c r="AP41" s="1">
        <v>199</v>
      </c>
      <c r="AQ41" s="1">
        <v>0</v>
      </c>
      <c r="AR41" s="1">
        <v>560</v>
      </c>
      <c r="AS41" s="1" t="s">
        <v>56</v>
      </c>
      <c r="AT41" s="1">
        <v>61</v>
      </c>
      <c r="AU41" s="1">
        <v>48</v>
      </c>
      <c r="AV41" s="1">
        <v>71</v>
      </c>
      <c r="AW41" s="1">
        <v>678</v>
      </c>
      <c r="AX41" s="1">
        <v>0</v>
      </c>
      <c r="AY41" s="1">
        <v>72</v>
      </c>
      <c r="AZ41" s="1">
        <v>1399</v>
      </c>
      <c r="BA41" s="1">
        <v>160</v>
      </c>
      <c r="BB41" s="1">
        <v>150</v>
      </c>
      <c r="BC41" s="1">
        <v>0</v>
      </c>
      <c r="BD41" s="1">
        <v>0</v>
      </c>
      <c r="BE41" s="1">
        <v>276</v>
      </c>
      <c r="BF41" s="8">
        <f t="shared" si="0"/>
        <v>32335</v>
      </c>
    </row>
    <row r="42" spans="1:58" x14ac:dyDescent="0.25">
      <c r="A42" s="2">
        <v>2010</v>
      </c>
      <c r="B42" t="s">
        <v>43</v>
      </c>
      <c r="C42" s="1">
        <v>4577399</v>
      </c>
      <c r="D42" s="1">
        <v>3870879</v>
      </c>
      <c r="E42" s="1">
        <v>537961</v>
      </c>
      <c r="F42" s="1">
        <v>1741</v>
      </c>
      <c r="G42" s="1">
        <v>1670</v>
      </c>
      <c r="H42" s="1">
        <v>1457</v>
      </c>
      <c r="I42" s="1">
        <v>365</v>
      </c>
      <c r="J42" s="1">
        <v>4691</v>
      </c>
      <c r="K42" s="1">
        <v>1867</v>
      </c>
      <c r="L42" s="1">
        <v>3998</v>
      </c>
      <c r="M42" s="1">
        <v>249</v>
      </c>
      <c r="N42" s="1">
        <v>38</v>
      </c>
      <c r="O42" s="1">
        <v>16060</v>
      </c>
      <c r="P42" s="1">
        <v>17486</v>
      </c>
      <c r="Q42" s="1">
        <v>813</v>
      </c>
      <c r="R42" s="1">
        <v>233</v>
      </c>
      <c r="S42" s="1">
        <v>4253</v>
      </c>
      <c r="T42" s="1">
        <v>2174</v>
      </c>
      <c r="U42" s="1">
        <v>703</v>
      </c>
      <c r="V42" s="1">
        <v>514</v>
      </c>
      <c r="W42" s="1">
        <v>2211</v>
      </c>
      <c r="X42" s="1">
        <v>2059</v>
      </c>
      <c r="Y42" s="1">
        <v>603</v>
      </c>
      <c r="Z42" s="1">
        <v>5184</v>
      </c>
      <c r="AA42" s="1">
        <v>3765</v>
      </c>
      <c r="AB42" s="1">
        <v>3709</v>
      </c>
      <c r="AC42" s="1">
        <v>818</v>
      </c>
      <c r="AD42" s="1">
        <v>1175</v>
      </c>
      <c r="AE42" s="1">
        <v>1371</v>
      </c>
      <c r="AF42" s="1">
        <v>0</v>
      </c>
      <c r="AG42" s="1">
        <v>0</v>
      </c>
      <c r="AH42" s="1">
        <v>1173</v>
      </c>
      <c r="AI42" s="1">
        <v>486</v>
      </c>
      <c r="AJ42" s="1">
        <v>4908</v>
      </c>
      <c r="AK42" s="1">
        <v>1390</v>
      </c>
      <c r="AL42" s="1">
        <v>7912</v>
      </c>
      <c r="AM42" s="1">
        <v>20749</v>
      </c>
      <c r="AN42" s="1">
        <v>118</v>
      </c>
      <c r="AO42" s="1">
        <v>3883</v>
      </c>
      <c r="AP42" s="1">
        <v>1458</v>
      </c>
      <c r="AQ42" s="1">
        <v>1020</v>
      </c>
      <c r="AR42" s="1">
        <v>4689</v>
      </c>
      <c r="AS42" s="1">
        <v>154</v>
      </c>
      <c r="AT42" s="1" t="s">
        <v>56</v>
      </c>
      <c r="AU42" s="1">
        <v>95</v>
      </c>
      <c r="AV42" s="1">
        <v>3816</v>
      </c>
      <c r="AW42" s="1">
        <v>4965</v>
      </c>
      <c r="AX42" s="1">
        <v>455</v>
      </c>
      <c r="AY42" s="1">
        <v>478</v>
      </c>
      <c r="AZ42" s="1">
        <v>9786</v>
      </c>
      <c r="BA42" s="1">
        <v>3070</v>
      </c>
      <c r="BB42" s="1">
        <v>1190</v>
      </c>
      <c r="BC42" s="1">
        <v>1057</v>
      </c>
      <c r="BD42" s="1">
        <v>382</v>
      </c>
      <c r="BE42" s="1">
        <v>269</v>
      </c>
      <c r="BF42" s="8">
        <f t="shared" si="0"/>
        <v>152710</v>
      </c>
    </row>
    <row r="43" spans="1:58" x14ac:dyDescent="0.25">
      <c r="A43" s="2">
        <v>2010</v>
      </c>
      <c r="B43" t="s">
        <v>44</v>
      </c>
      <c r="C43" s="1">
        <v>805616</v>
      </c>
      <c r="D43" s="1">
        <v>680993</v>
      </c>
      <c r="E43" s="1">
        <v>96805</v>
      </c>
      <c r="F43" s="1">
        <v>325</v>
      </c>
      <c r="G43" s="1">
        <v>25</v>
      </c>
      <c r="H43" s="1">
        <v>745</v>
      </c>
      <c r="I43" s="1">
        <v>61</v>
      </c>
      <c r="J43" s="1">
        <v>1338</v>
      </c>
      <c r="K43" s="1">
        <v>807</v>
      </c>
      <c r="L43" s="1">
        <v>0</v>
      </c>
      <c r="M43" s="1">
        <v>0</v>
      </c>
      <c r="N43" s="1">
        <v>0</v>
      </c>
      <c r="O43" s="1">
        <v>251</v>
      </c>
      <c r="P43" s="1">
        <v>24</v>
      </c>
      <c r="Q43" s="1">
        <v>75</v>
      </c>
      <c r="R43" s="1">
        <v>457</v>
      </c>
      <c r="S43" s="1">
        <v>80</v>
      </c>
      <c r="T43" s="1">
        <v>439</v>
      </c>
      <c r="U43" s="1">
        <v>3520</v>
      </c>
      <c r="V43" s="1">
        <v>571</v>
      </c>
      <c r="W43" s="1">
        <v>82</v>
      </c>
      <c r="X43" s="1">
        <v>129</v>
      </c>
      <c r="Y43" s="1">
        <v>0</v>
      </c>
      <c r="Z43" s="1">
        <v>0</v>
      </c>
      <c r="AA43" s="1">
        <v>407</v>
      </c>
      <c r="AB43" s="1">
        <v>144</v>
      </c>
      <c r="AC43" s="1">
        <v>4615</v>
      </c>
      <c r="AD43" s="1">
        <v>201</v>
      </c>
      <c r="AE43" s="1">
        <v>252</v>
      </c>
      <c r="AF43" s="1">
        <v>560</v>
      </c>
      <c r="AG43" s="1">
        <v>2260</v>
      </c>
      <c r="AH43" s="1">
        <v>38</v>
      </c>
      <c r="AI43" s="1">
        <v>0</v>
      </c>
      <c r="AJ43" s="1">
        <v>0</v>
      </c>
      <c r="AK43" s="1">
        <v>38</v>
      </c>
      <c r="AL43" s="1">
        <v>758</v>
      </c>
      <c r="AM43" s="1">
        <v>262</v>
      </c>
      <c r="AN43" s="1">
        <v>2020</v>
      </c>
      <c r="AO43" s="1">
        <v>160</v>
      </c>
      <c r="AP43" s="1">
        <v>296</v>
      </c>
      <c r="AQ43" s="1">
        <v>122</v>
      </c>
      <c r="AR43" s="1">
        <v>209</v>
      </c>
      <c r="AS43" s="1">
        <v>0</v>
      </c>
      <c r="AT43" s="1">
        <v>0</v>
      </c>
      <c r="AU43" s="1" t="s">
        <v>56</v>
      </c>
      <c r="AV43" s="1">
        <v>0</v>
      </c>
      <c r="AW43" s="1">
        <v>1334</v>
      </c>
      <c r="AX43" s="1">
        <v>0</v>
      </c>
      <c r="AY43" s="1">
        <v>0</v>
      </c>
      <c r="AZ43" s="1">
        <v>224</v>
      </c>
      <c r="BA43" s="1">
        <v>1564</v>
      </c>
      <c r="BB43" s="1">
        <v>0</v>
      </c>
      <c r="BC43" s="1">
        <v>736</v>
      </c>
      <c r="BD43" s="1">
        <v>648</v>
      </c>
      <c r="BE43" s="1">
        <v>0</v>
      </c>
      <c r="BF43" s="8">
        <f t="shared" si="0"/>
        <v>25777</v>
      </c>
    </row>
    <row r="44" spans="1:58" x14ac:dyDescent="0.25">
      <c r="A44" s="2">
        <v>2010</v>
      </c>
      <c r="B44" t="s">
        <v>45</v>
      </c>
      <c r="C44" s="1">
        <v>6282706</v>
      </c>
      <c r="D44" s="1">
        <v>5299496</v>
      </c>
      <c r="E44" s="1">
        <v>801355</v>
      </c>
      <c r="F44" s="1">
        <v>8897</v>
      </c>
      <c r="G44" s="1">
        <v>343</v>
      </c>
      <c r="H44" s="1">
        <v>2291</v>
      </c>
      <c r="I44" s="1">
        <v>4736</v>
      </c>
      <c r="J44" s="1">
        <v>8019</v>
      </c>
      <c r="K44" s="1">
        <v>1858</v>
      </c>
      <c r="L44" s="1">
        <v>765</v>
      </c>
      <c r="M44" s="1">
        <v>248</v>
      </c>
      <c r="N44" s="1">
        <v>394</v>
      </c>
      <c r="O44" s="1">
        <v>14168</v>
      </c>
      <c r="P44" s="1">
        <v>11065</v>
      </c>
      <c r="Q44" s="1">
        <v>243</v>
      </c>
      <c r="R44" s="1">
        <v>333</v>
      </c>
      <c r="S44" s="1">
        <v>3162</v>
      </c>
      <c r="T44" s="1">
        <v>4764</v>
      </c>
      <c r="U44" s="1">
        <v>1052</v>
      </c>
      <c r="V44" s="1">
        <v>2506</v>
      </c>
      <c r="W44" s="1">
        <v>11188</v>
      </c>
      <c r="X44" s="1">
        <v>2602</v>
      </c>
      <c r="Y44" s="1">
        <v>84</v>
      </c>
      <c r="Z44" s="1">
        <v>1450</v>
      </c>
      <c r="AA44" s="1">
        <v>1733</v>
      </c>
      <c r="AB44" s="1">
        <v>5529</v>
      </c>
      <c r="AC44" s="1">
        <v>1504</v>
      </c>
      <c r="AD44" s="1">
        <v>9029</v>
      </c>
      <c r="AE44" s="1">
        <v>4342</v>
      </c>
      <c r="AF44" s="1">
        <v>290</v>
      </c>
      <c r="AG44" s="1">
        <v>187</v>
      </c>
      <c r="AH44" s="1">
        <v>2433</v>
      </c>
      <c r="AI44" s="1">
        <v>197</v>
      </c>
      <c r="AJ44" s="1">
        <v>2230</v>
      </c>
      <c r="AK44" s="1">
        <v>621</v>
      </c>
      <c r="AL44" s="1">
        <v>4800</v>
      </c>
      <c r="AM44" s="1">
        <v>7102</v>
      </c>
      <c r="AN44" s="1">
        <v>0</v>
      </c>
      <c r="AO44" s="1">
        <v>4462</v>
      </c>
      <c r="AP44" s="1">
        <v>669</v>
      </c>
      <c r="AQ44" s="1">
        <v>430</v>
      </c>
      <c r="AR44" s="1">
        <v>2562</v>
      </c>
      <c r="AS44" s="1">
        <v>805</v>
      </c>
      <c r="AT44" s="1">
        <v>4765</v>
      </c>
      <c r="AU44" s="1">
        <v>63</v>
      </c>
      <c r="AV44" s="1" t="s">
        <v>56</v>
      </c>
      <c r="AW44" s="1">
        <v>8701</v>
      </c>
      <c r="AX44" s="1">
        <v>2062</v>
      </c>
      <c r="AY44" s="1">
        <v>0</v>
      </c>
      <c r="AZ44" s="1">
        <v>8650</v>
      </c>
      <c r="BA44" s="1">
        <v>1412</v>
      </c>
      <c r="BB44" s="1">
        <v>2201</v>
      </c>
      <c r="BC44" s="1">
        <v>2831</v>
      </c>
      <c r="BD44" s="1">
        <v>0</v>
      </c>
      <c r="BE44" s="1">
        <v>0</v>
      </c>
      <c r="BF44" s="8">
        <f t="shared" si="0"/>
        <v>159778</v>
      </c>
    </row>
    <row r="45" spans="1:58" x14ac:dyDescent="0.25">
      <c r="A45" s="2">
        <v>2010</v>
      </c>
      <c r="B45" t="s">
        <v>46</v>
      </c>
      <c r="C45" s="1">
        <v>24899075</v>
      </c>
      <c r="D45" s="1">
        <v>20500156</v>
      </c>
      <c r="E45" s="1">
        <v>3740344</v>
      </c>
      <c r="F45" s="1">
        <v>8636</v>
      </c>
      <c r="G45" s="1">
        <v>11613</v>
      </c>
      <c r="H45" s="1">
        <v>16521</v>
      </c>
      <c r="I45" s="1">
        <v>15251</v>
      </c>
      <c r="J45" s="1">
        <v>68959</v>
      </c>
      <c r="K45" s="1">
        <v>16361</v>
      </c>
      <c r="L45" s="1">
        <v>924</v>
      </c>
      <c r="M45" s="1">
        <v>704</v>
      </c>
      <c r="N45" s="1">
        <v>460</v>
      </c>
      <c r="O45" s="1">
        <v>26668</v>
      </c>
      <c r="P45" s="1">
        <v>16671</v>
      </c>
      <c r="Q45" s="1">
        <v>3718</v>
      </c>
      <c r="R45" s="1">
        <v>2033</v>
      </c>
      <c r="S45" s="1">
        <v>20169</v>
      </c>
      <c r="T45" s="1">
        <v>6985</v>
      </c>
      <c r="U45" s="1">
        <v>3946</v>
      </c>
      <c r="V45" s="1">
        <v>11598</v>
      </c>
      <c r="W45" s="1">
        <v>5153</v>
      </c>
      <c r="X45" s="1">
        <v>31149</v>
      </c>
      <c r="Y45" s="1">
        <v>1318</v>
      </c>
      <c r="Z45" s="1">
        <v>4724</v>
      </c>
      <c r="AA45" s="1">
        <v>7139</v>
      </c>
      <c r="AB45" s="1">
        <v>13775</v>
      </c>
      <c r="AC45" s="1">
        <v>6088</v>
      </c>
      <c r="AD45" s="1">
        <v>7773</v>
      </c>
      <c r="AE45" s="1">
        <v>12061</v>
      </c>
      <c r="AF45" s="1">
        <v>1027</v>
      </c>
      <c r="AG45" s="1">
        <v>4893</v>
      </c>
      <c r="AH45" s="1">
        <v>8324</v>
      </c>
      <c r="AI45" s="1">
        <v>1067</v>
      </c>
      <c r="AJ45" s="1">
        <v>7058</v>
      </c>
      <c r="AK45" s="1">
        <v>11752</v>
      </c>
      <c r="AL45" s="1">
        <v>16624</v>
      </c>
      <c r="AM45" s="1">
        <v>12183</v>
      </c>
      <c r="AN45" s="1">
        <v>2452</v>
      </c>
      <c r="AO45" s="1">
        <v>8317</v>
      </c>
      <c r="AP45" s="1">
        <v>22969</v>
      </c>
      <c r="AQ45" s="1">
        <v>4373</v>
      </c>
      <c r="AR45" s="1">
        <v>7161</v>
      </c>
      <c r="AS45" s="1">
        <v>975</v>
      </c>
      <c r="AT45" s="1">
        <v>5249</v>
      </c>
      <c r="AU45" s="1">
        <v>1936</v>
      </c>
      <c r="AV45" s="1">
        <v>13044</v>
      </c>
      <c r="AW45" s="1" t="s">
        <v>56</v>
      </c>
      <c r="AX45" s="1">
        <v>4123</v>
      </c>
      <c r="AY45" s="1">
        <v>52</v>
      </c>
      <c r="AZ45" s="1">
        <v>13713</v>
      </c>
      <c r="BA45" s="1">
        <v>8847</v>
      </c>
      <c r="BB45" s="1">
        <v>2221</v>
      </c>
      <c r="BC45" s="1">
        <v>5927</v>
      </c>
      <c r="BD45" s="1">
        <v>1874</v>
      </c>
      <c r="BE45" s="1">
        <v>4180</v>
      </c>
      <c r="BF45" s="8">
        <f t="shared" si="0"/>
        <v>490738</v>
      </c>
    </row>
    <row r="46" spans="1:58" x14ac:dyDescent="0.25">
      <c r="A46" s="2">
        <v>2010</v>
      </c>
      <c r="B46" t="s">
        <v>47</v>
      </c>
      <c r="C46" s="1">
        <v>2724064</v>
      </c>
      <c r="D46" s="1">
        <v>2240636</v>
      </c>
      <c r="E46" s="1">
        <v>388410</v>
      </c>
      <c r="F46" s="1">
        <v>93</v>
      </c>
      <c r="G46" s="1">
        <v>1798</v>
      </c>
      <c r="H46" s="1">
        <v>8147</v>
      </c>
      <c r="I46" s="1">
        <v>316</v>
      </c>
      <c r="J46" s="1">
        <v>12187</v>
      </c>
      <c r="K46" s="1">
        <v>3987</v>
      </c>
      <c r="L46" s="1">
        <v>119</v>
      </c>
      <c r="M46" s="1">
        <v>0</v>
      </c>
      <c r="N46" s="1">
        <v>138</v>
      </c>
      <c r="O46" s="1">
        <v>2097</v>
      </c>
      <c r="P46" s="1">
        <v>966</v>
      </c>
      <c r="Q46" s="1">
        <v>932</v>
      </c>
      <c r="R46" s="1">
        <v>7692</v>
      </c>
      <c r="S46" s="1">
        <v>1831</v>
      </c>
      <c r="T46" s="1">
        <v>517</v>
      </c>
      <c r="U46" s="1">
        <v>483</v>
      </c>
      <c r="V46" s="1">
        <v>299</v>
      </c>
      <c r="W46" s="1">
        <v>235</v>
      </c>
      <c r="X46" s="1">
        <v>46</v>
      </c>
      <c r="Y46" s="1">
        <v>148</v>
      </c>
      <c r="Z46" s="1">
        <v>426</v>
      </c>
      <c r="AA46" s="1">
        <v>246</v>
      </c>
      <c r="AB46" s="1">
        <v>261</v>
      </c>
      <c r="AC46" s="1">
        <v>914</v>
      </c>
      <c r="AD46" s="1">
        <v>127</v>
      </c>
      <c r="AE46" s="1">
        <v>1255</v>
      </c>
      <c r="AF46" s="1">
        <v>1929</v>
      </c>
      <c r="AG46" s="1">
        <v>118</v>
      </c>
      <c r="AH46" s="1">
        <v>4549</v>
      </c>
      <c r="AI46" s="1">
        <v>0</v>
      </c>
      <c r="AJ46" s="1">
        <v>247</v>
      </c>
      <c r="AK46" s="1">
        <v>518</v>
      </c>
      <c r="AL46" s="1">
        <v>1462</v>
      </c>
      <c r="AM46" s="1">
        <v>1167</v>
      </c>
      <c r="AN46" s="1">
        <v>0</v>
      </c>
      <c r="AO46" s="1">
        <v>1527</v>
      </c>
      <c r="AP46" s="1">
        <v>886</v>
      </c>
      <c r="AQ46" s="1">
        <v>2525</v>
      </c>
      <c r="AR46" s="1">
        <v>557</v>
      </c>
      <c r="AS46" s="1">
        <v>0</v>
      </c>
      <c r="AT46" s="1">
        <v>838</v>
      </c>
      <c r="AU46" s="1">
        <v>875</v>
      </c>
      <c r="AV46" s="1">
        <v>459</v>
      </c>
      <c r="AW46" s="1">
        <v>5305</v>
      </c>
      <c r="AX46" s="1" t="s">
        <v>56</v>
      </c>
      <c r="AY46" s="1">
        <v>297</v>
      </c>
      <c r="AZ46" s="1">
        <v>3005</v>
      </c>
      <c r="BA46" s="1">
        <v>3792</v>
      </c>
      <c r="BB46" s="1">
        <v>0</v>
      </c>
      <c r="BC46" s="1">
        <v>338</v>
      </c>
      <c r="BD46" s="1">
        <v>2126</v>
      </c>
      <c r="BE46" s="1">
        <v>383</v>
      </c>
      <c r="BF46" s="8">
        <f t="shared" si="0"/>
        <v>78163</v>
      </c>
    </row>
    <row r="47" spans="1:58" x14ac:dyDescent="0.25">
      <c r="A47" s="2">
        <v>2010</v>
      </c>
      <c r="B47" t="s">
        <v>48</v>
      </c>
      <c r="C47" s="1">
        <v>619363</v>
      </c>
      <c r="D47" s="1">
        <v>534975</v>
      </c>
      <c r="E47" s="1">
        <v>59032</v>
      </c>
      <c r="F47" s="1">
        <v>0</v>
      </c>
      <c r="G47" s="1">
        <v>184</v>
      </c>
      <c r="H47" s="1">
        <v>65</v>
      </c>
      <c r="I47" s="1">
        <v>0</v>
      </c>
      <c r="J47" s="1">
        <v>1001</v>
      </c>
      <c r="K47" s="1">
        <v>326</v>
      </c>
      <c r="L47" s="1">
        <v>1287</v>
      </c>
      <c r="M47" s="1">
        <v>87</v>
      </c>
      <c r="N47" s="1">
        <v>9</v>
      </c>
      <c r="O47" s="1">
        <v>2063</v>
      </c>
      <c r="P47" s="1">
        <v>496</v>
      </c>
      <c r="Q47" s="1">
        <v>49</v>
      </c>
      <c r="R47" s="1">
        <v>0</v>
      </c>
      <c r="S47" s="1">
        <v>370</v>
      </c>
      <c r="T47" s="1">
        <v>0</v>
      </c>
      <c r="U47" s="1">
        <v>91</v>
      </c>
      <c r="V47" s="1">
        <v>0</v>
      </c>
      <c r="W47" s="1">
        <v>176</v>
      </c>
      <c r="X47" s="1">
        <v>0</v>
      </c>
      <c r="Y47" s="1">
        <v>824</v>
      </c>
      <c r="Z47" s="1">
        <v>300</v>
      </c>
      <c r="AA47" s="1">
        <v>3599</v>
      </c>
      <c r="AB47" s="1">
        <v>201</v>
      </c>
      <c r="AC47" s="1">
        <v>85</v>
      </c>
      <c r="AD47" s="1">
        <v>0</v>
      </c>
      <c r="AE47" s="1">
        <v>51</v>
      </c>
      <c r="AF47" s="1">
        <v>236</v>
      </c>
      <c r="AG47" s="1">
        <v>0</v>
      </c>
      <c r="AH47" s="1">
        <v>58</v>
      </c>
      <c r="AI47" s="1">
        <v>2760</v>
      </c>
      <c r="AJ47" s="1">
        <v>751</v>
      </c>
      <c r="AK47" s="1">
        <v>0</v>
      </c>
      <c r="AL47" s="1">
        <v>4056</v>
      </c>
      <c r="AM47" s="1">
        <v>539</v>
      </c>
      <c r="AN47" s="1">
        <v>30</v>
      </c>
      <c r="AO47" s="1">
        <v>50</v>
      </c>
      <c r="AP47" s="1">
        <v>0</v>
      </c>
      <c r="AQ47" s="1">
        <v>100</v>
      </c>
      <c r="AR47" s="1">
        <v>524</v>
      </c>
      <c r="AS47" s="1">
        <v>227</v>
      </c>
      <c r="AT47" s="1">
        <v>134</v>
      </c>
      <c r="AU47" s="1">
        <v>153</v>
      </c>
      <c r="AV47" s="1">
        <v>125</v>
      </c>
      <c r="AW47" s="1">
        <v>565</v>
      </c>
      <c r="AX47" s="1">
        <v>0</v>
      </c>
      <c r="AY47" s="1" t="s">
        <v>56</v>
      </c>
      <c r="AZ47" s="1">
        <v>400</v>
      </c>
      <c r="BA47" s="1">
        <v>128</v>
      </c>
      <c r="BB47" s="1">
        <v>0</v>
      </c>
      <c r="BC47" s="1">
        <v>377</v>
      </c>
      <c r="BD47" s="1">
        <v>52</v>
      </c>
      <c r="BE47" s="1">
        <v>0</v>
      </c>
      <c r="BF47" s="8">
        <f t="shared" si="0"/>
        <v>22529</v>
      </c>
    </row>
    <row r="48" spans="1:58" x14ac:dyDescent="0.25">
      <c r="A48" s="2">
        <v>2010</v>
      </c>
      <c r="B48" t="s">
        <v>49</v>
      </c>
      <c r="C48" s="1">
        <v>7930773</v>
      </c>
      <c r="D48" s="1">
        <v>6752310</v>
      </c>
      <c r="E48" s="1">
        <v>870491</v>
      </c>
      <c r="F48" s="1">
        <v>2671</v>
      </c>
      <c r="G48" s="1">
        <v>3296</v>
      </c>
      <c r="H48" s="1">
        <v>3807</v>
      </c>
      <c r="I48" s="1">
        <v>1233</v>
      </c>
      <c r="J48" s="1">
        <v>17088</v>
      </c>
      <c r="K48" s="1">
        <v>3229</v>
      </c>
      <c r="L48" s="1">
        <v>2468</v>
      </c>
      <c r="M48" s="1">
        <v>1265</v>
      </c>
      <c r="N48" s="1">
        <v>10593</v>
      </c>
      <c r="O48" s="1">
        <v>18165</v>
      </c>
      <c r="P48" s="1">
        <v>11927</v>
      </c>
      <c r="Q48" s="1">
        <v>2347</v>
      </c>
      <c r="R48" s="1">
        <v>1159</v>
      </c>
      <c r="S48" s="1">
        <v>7576</v>
      </c>
      <c r="T48" s="1">
        <v>2892</v>
      </c>
      <c r="U48" s="1">
        <v>1135</v>
      </c>
      <c r="V48" s="1">
        <v>2103</v>
      </c>
      <c r="W48" s="1">
        <v>2051</v>
      </c>
      <c r="X48" s="1">
        <v>2148</v>
      </c>
      <c r="Y48" s="1">
        <v>1494</v>
      </c>
      <c r="Z48" s="1">
        <v>24822</v>
      </c>
      <c r="AA48" s="1">
        <v>4104</v>
      </c>
      <c r="AB48" s="1">
        <v>5733</v>
      </c>
      <c r="AC48" s="1">
        <v>462</v>
      </c>
      <c r="AD48" s="1">
        <v>1858</v>
      </c>
      <c r="AE48" s="1">
        <v>4262</v>
      </c>
      <c r="AF48" s="1">
        <v>866</v>
      </c>
      <c r="AG48" s="1">
        <v>523</v>
      </c>
      <c r="AH48" s="1">
        <v>748</v>
      </c>
      <c r="AI48" s="1">
        <v>372</v>
      </c>
      <c r="AJ48" s="1">
        <v>6825</v>
      </c>
      <c r="AK48" s="1">
        <v>1098</v>
      </c>
      <c r="AL48" s="1">
        <v>17525</v>
      </c>
      <c r="AM48" s="1">
        <v>23829</v>
      </c>
      <c r="AN48" s="1">
        <v>201</v>
      </c>
      <c r="AO48" s="1">
        <v>7708</v>
      </c>
      <c r="AP48" s="1">
        <v>781</v>
      </c>
      <c r="AQ48" s="1">
        <v>2137</v>
      </c>
      <c r="AR48" s="1">
        <v>11796</v>
      </c>
      <c r="AS48" s="1">
        <v>1543</v>
      </c>
      <c r="AT48" s="1">
        <v>8339</v>
      </c>
      <c r="AU48" s="1">
        <v>98</v>
      </c>
      <c r="AV48" s="1">
        <v>5842</v>
      </c>
      <c r="AW48" s="1">
        <v>12938</v>
      </c>
      <c r="AX48" s="1">
        <v>1551</v>
      </c>
      <c r="AY48" s="1">
        <v>676</v>
      </c>
      <c r="AZ48" s="1" t="s">
        <v>56</v>
      </c>
      <c r="BA48" s="1">
        <v>4373</v>
      </c>
      <c r="BB48" s="1">
        <v>6779</v>
      </c>
      <c r="BC48" s="1">
        <v>2648</v>
      </c>
      <c r="BD48" s="1">
        <v>423</v>
      </c>
      <c r="BE48" s="1">
        <v>1306</v>
      </c>
      <c r="BF48" s="8">
        <f t="shared" si="0"/>
        <v>260813</v>
      </c>
    </row>
    <row r="49" spans="1:58" x14ac:dyDescent="0.25">
      <c r="A49" s="2">
        <v>2010</v>
      </c>
      <c r="B49" t="s">
        <v>50</v>
      </c>
      <c r="C49" s="1">
        <v>6661321</v>
      </c>
      <c r="D49" s="1">
        <v>5464985</v>
      </c>
      <c r="E49" s="1">
        <v>946923</v>
      </c>
      <c r="F49" s="1">
        <v>1322</v>
      </c>
      <c r="G49" s="1">
        <v>5644</v>
      </c>
      <c r="H49" s="1">
        <v>5971</v>
      </c>
      <c r="I49" s="1">
        <v>658</v>
      </c>
      <c r="J49" s="1">
        <v>39468</v>
      </c>
      <c r="K49" s="1">
        <v>4883</v>
      </c>
      <c r="L49" s="1">
        <v>642</v>
      </c>
      <c r="M49" s="1">
        <v>202</v>
      </c>
      <c r="N49" s="1">
        <v>243</v>
      </c>
      <c r="O49" s="1">
        <v>5378</v>
      </c>
      <c r="P49" s="1">
        <v>3107</v>
      </c>
      <c r="Q49" s="1">
        <v>4246</v>
      </c>
      <c r="R49" s="1">
        <v>12661</v>
      </c>
      <c r="S49" s="1">
        <v>3931</v>
      </c>
      <c r="T49" s="1">
        <v>1912</v>
      </c>
      <c r="U49" s="1">
        <v>1685</v>
      </c>
      <c r="V49" s="1">
        <v>1694</v>
      </c>
      <c r="W49" s="1">
        <v>886</v>
      </c>
      <c r="X49" s="1">
        <v>1011</v>
      </c>
      <c r="Y49" s="1">
        <v>717</v>
      </c>
      <c r="Z49" s="1">
        <v>629</v>
      </c>
      <c r="AA49" s="1">
        <v>1448</v>
      </c>
      <c r="AB49" s="1">
        <v>2871</v>
      </c>
      <c r="AC49" s="1">
        <v>1323</v>
      </c>
      <c r="AD49" s="1">
        <v>737</v>
      </c>
      <c r="AE49" s="1">
        <v>3727</v>
      </c>
      <c r="AF49" s="1">
        <v>5094</v>
      </c>
      <c r="AG49" s="1">
        <v>323</v>
      </c>
      <c r="AH49" s="1">
        <v>5310</v>
      </c>
      <c r="AI49" s="1">
        <v>282</v>
      </c>
      <c r="AJ49" s="1">
        <v>721</v>
      </c>
      <c r="AK49" s="1">
        <v>1012</v>
      </c>
      <c r="AL49" s="1">
        <v>4140</v>
      </c>
      <c r="AM49" s="1">
        <v>2143</v>
      </c>
      <c r="AN49" s="1">
        <v>515</v>
      </c>
      <c r="AO49" s="1">
        <v>2727</v>
      </c>
      <c r="AP49" s="1">
        <v>1986</v>
      </c>
      <c r="AQ49" s="1">
        <v>26235</v>
      </c>
      <c r="AR49" s="1">
        <v>2893</v>
      </c>
      <c r="AS49" s="1">
        <v>220</v>
      </c>
      <c r="AT49" s="1">
        <v>3047</v>
      </c>
      <c r="AU49" s="1">
        <v>866</v>
      </c>
      <c r="AV49" s="1">
        <v>789</v>
      </c>
      <c r="AW49" s="1">
        <v>11338</v>
      </c>
      <c r="AX49" s="1">
        <v>4020</v>
      </c>
      <c r="AY49" s="1">
        <v>981</v>
      </c>
      <c r="AZ49" s="1">
        <v>7266</v>
      </c>
      <c r="BA49" s="1" t="s">
        <v>56</v>
      </c>
      <c r="BB49" s="1">
        <v>62</v>
      </c>
      <c r="BC49" s="1">
        <v>2180</v>
      </c>
      <c r="BD49" s="1">
        <v>638</v>
      </c>
      <c r="BE49" s="1">
        <v>0</v>
      </c>
      <c r="BF49" s="8">
        <f t="shared" si="0"/>
        <v>191784</v>
      </c>
    </row>
    <row r="50" spans="1:58" x14ac:dyDescent="0.25">
      <c r="A50" s="2">
        <v>2010</v>
      </c>
      <c r="B50" t="s">
        <v>51</v>
      </c>
      <c r="C50" s="1">
        <v>1833535</v>
      </c>
      <c r="D50" s="1">
        <v>1625125</v>
      </c>
      <c r="E50" s="1">
        <v>166168</v>
      </c>
      <c r="F50" s="1">
        <v>41</v>
      </c>
      <c r="G50" s="1">
        <v>1326</v>
      </c>
      <c r="H50" s="1">
        <v>0</v>
      </c>
      <c r="I50" s="1">
        <v>0</v>
      </c>
      <c r="J50" s="1">
        <v>760</v>
      </c>
      <c r="K50" s="1">
        <v>608</v>
      </c>
      <c r="L50" s="1">
        <v>84</v>
      </c>
      <c r="M50" s="1">
        <v>556</v>
      </c>
      <c r="N50" s="1">
        <v>480</v>
      </c>
      <c r="O50" s="1">
        <v>1842</v>
      </c>
      <c r="P50" s="1">
        <v>485</v>
      </c>
      <c r="Q50" s="1">
        <v>0</v>
      </c>
      <c r="R50" s="1">
        <v>88</v>
      </c>
      <c r="S50" s="1">
        <v>356</v>
      </c>
      <c r="T50" s="1">
        <v>366</v>
      </c>
      <c r="U50" s="1">
        <v>0</v>
      </c>
      <c r="V50" s="1">
        <v>161</v>
      </c>
      <c r="W50" s="1">
        <v>851</v>
      </c>
      <c r="X50" s="1">
        <v>60</v>
      </c>
      <c r="Y50" s="1">
        <v>0</v>
      </c>
      <c r="Z50" s="1">
        <v>4249</v>
      </c>
      <c r="AA50" s="1">
        <v>191</v>
      </c>
      <c r="AB50" s="1">
        <v>657</v>
      </c>
      <c r="AC50" s="1">
        <v>0</v>
      </c>
      <c r="AD50" s="1">
        <v>44</v>
      </c>
      <c r="AE50" s="1">
        <v>160</v>
      </c>
      <c r="AF50" s="1">
        <v>39</v>
      </c>
      <c r="AG50" s="1">
        <v>0</v>
      </c>
      <c r="AH50" s="1">
        <v>25</v>
      </c>
      <c r="AI50" s="1">
        <v>107</v>
      </c>
      <c r="AJ50" s="1">
        <v>906</v>
      </c>
      <c r="AK50" s="1">
        <v>0</v>
      </c>
      <c r="AL50" s="1">
        <v>611</v>
      </c>
      <c r="AM50" s="1">
        <v>2552</v>
      </c>
      <c r="AN50" s="1">
        <v>268</v>
      </c>
      <c r="AO50" s="1">
        <v>7925</v>
      </c>
      <c r="AP50" s="1">
        <v>229</v>
      </c>
      <c r="AQ50" s="1">
        <v>0</v>
      </c>
      <c r="AR50" s="1">
        <v>4908</v>
      </c>
      <c r="AS50" s="1">
        <v>238</v>
      </c>
      <c r="AT50" s="1">
        <v>647</v>
      </c>
      <c r="AU50" s="1">
        <v>0</v>
      </c>
      <c r="AV50" s="1">
        <v>1160</v>
      </c>
      <c r="AW50" s="1">
        <v>968</v>
      </c>
      <c r="AX50" s="1">
        <v>112</v>
      </c>
      <c r="AY50" s="1">
        <v>208</v>
      </c>
      <c r="AZ50" s="1">
        <v>4999</v>
      </c>
      <c r="BA50" s="1">
        <v>192</v>
      </c>
      <c r="BB50" s="1" t="s">
        <v>56</v>
      </c>
      <c r="BC50" s="1">
        <v>150</v>
      </c>
      <c r="BD50" s="1">
        <v>0</v>
      </c>
      <c r="BE50" s="1">
        <v>182</v>
      </c>
      <c r="BF50" s="8">
        <f t="shared" si="0"/>
        <v>39791</v>
      </c>
    </row>
    <row r="51" spans="1:58" x14ac:dyDescent="0.25">
      <c r="A51" s="2">
        <v>2010</v>
      </c>
      <c r="B51" t="s">
        <v>52</v>
      </c>
      <c r="C51" s="1">
        <v>5623196</v>
      </c>
      <c r="D51" s="1">
        <v>4824045</v>
      </c>
      <c r="E51" s="1">
        <v>691592</v>
      </c>
      <c r="F51" s="1">
        <v>552</v>
      </c>
      <c r="G51" s="1">
        <v>798</v>
      </c>
      <c r="H51" s="1">
        <v>1854</v>
      </c>
      <c r="I51" s="1">
        <v>518</v>
      </c>
      <c r="J51" s="1">
        <v>4506</v>
      </c>
      <c r="K51" s="1">
        <v>1890</v>
      </c>
      <c r="L51" s="1">
        <v>359</v>
      </c>
      <c r="M51" s="1">
        <v>351</v>
      </c>
      <c r="N51" s="1">
        <v>98</v>
      </c>
      <c r="O51" s="1">
        <v>4492</v>
      </c>
      <c r="P51" s="1">
        <v>1656</v>
      </c>
      <c r="Q51" s="1">
        <v>550</v>
      </c>
      <c r="R51" s="1">
        <v>902</v>
      </c>
      <c r="S51" s="1">
        <v>20299</v>
      </c>
      <c r="T51" s="1">
        <v>2563</v>
      </c>
      <c r="U51" s="1">
        <v>2300</v>
      </c>
      <c r="V51" s="1">
        <v>752</v>
      </c>
      <c r="W51" s="1">
        <v>287</v>
      </c>
      <c r="X51" s="1">
        <v>331</v>
      </c>
      <c r="Y51" s="1">
        <v>448</v>
      </c>
      <c r="Z51" s="1">
        <v>1088</v>
      </c>
      <c r="AA51" s="1">
        <v>992</v>
      </c>
      <c r="AB51" s="1">
        <v>6317</v>
      </c>
      <c r="AC51" s="1">
        <v>16741</v>
      </c>
      <c r="AD51" s="1">
        <v>810</v>
      </c>
      <c r="AE51" s="1">
        <v>1716</v>
      </c>
      <c r="AF51" s="1">
        <v>154</v>
      </c>
      <c r="AG51" s="1">
        <v>853</v>
      </c>
      <c r="AH51" s="1">
        <v>1049</v>
      </c>
      <c r="AI51" s="1">
        <v>69</v>
      </c>
      <c r="AJ51" s="1">
        <v>632</v>
      </c>
      <c r="AK51" s="1">
        <v>123</v>
      </c>
      <c r="AL51" s="1">
        <v>1291</v>
      </c>
      <c r="AM51" s="1">
        <v>1817</v>
      </c>
      <c r="AN51" s="1">
        <v>497</v>
      </c>
      <c r="AO51" s="1">
        <v>1674</v>
      </c>
      <c r="AP51" s="1">
        <v>89</v>
      </c>
      <c r="AQ51" s="1">
        <v>1444</v>
      </c>
      <c r="AR51" s="1">
        <v>2211</v>
      </c>
      <c r="AS51" s="1">
        <v>0</v>
      </c>
      <c r="AT51" s="1">
        <v>1142</v>
      </c>
      <c r="AU51" s="1">
        <v>235</v>
      </c>
      <c r="AV51" s="1">
        <v>856</v>
      </c>
      <c r="AW51" s="1">
        <v>3039</v>
      </c>
      <c r="AX51" s="1">
        <v>476</v>
      </c>
      <c r="AY51" s="1">
        <v>75</v>
      </c>
      <c r="AZ51" s="1">
        <v>771</v>
      </c>
      <c r="BA51" s="1">
        <v>1013</v>
      </c>
      <c r="BB51" s="1">
        <v>256</v>
      </c>
      <c r="BC51" s="1" t="s">
        <v>56</v>
      </c>
      <c r="BD51" s="1">
        <v>129</v>
      </c>
      <c r="BE51" s="1">
        <v>521</v>
      </c>
      <c r="BF51" s="8">
        <f t="shared" si="0"/>
        <v>93586</v>
      </c>
    </row>
    <row r="52" spans="1:58" x14ac:dyDescent="0.25">
      <c r="A52" s="2">
        <v>2010</v>
      </c>
      <c r="B52" t="s">
        <v>53</v>
      </c>
      <c r="C52" s="1">
        <v>556954</v>
      </c>
      <c r="D52" s="1">
        <v>444614</v>
      </c>
      <c r="E52" s="1">
        <v>82255</v>
      </c>
      <c r="F52" s="1">
        <v>172</v>
      </c>
      <c r="G52" s="1">
        <v>0</v>
      </c>
      <c r="H52" s="1">
        <v>1511</v>
      </c>
      <c r="I52" s="1">
        <v>0</v>
      </c>
      <c r="J52" s="1">
        <v>2784</v>
      </c>
      <c r="K52" s="1">
        <v>4390</v>
      </c>
      <c r="L52" s="1">
        <v>0</v>
      </c>
      <c r="M52" s="1">
        <v>0</v>
      </c>
      <c r="N52" s="1">
        <v>0</v>
      </c>
      <c r="O52" s="1">
        <v>396</v>
      </c>
      <c r="P52" s="1">
        <v>745</v>
      </c>
      <c r="Q52" s="1">
        <v>25</v>
      </c>
      <c r="R52" s="1">
        <v>942</v>
      </c>
      <c r="S52" s="1">
        <v>415</v>
      </c>
      <c r="T52" s="1">
        <v>132</v>
      </c>
      <c r="U52" s="1">
        <v>462</v>
      </c>
      <c r="V52" s="1">
        <v>532</v>
      </c>
      <c r="W52" s="1">
        <v>519</v>
      </c>
      <c r="X52" s="1">
        <v>107</v>
      </c>
      <c r="Y52" s="1">
        <v>0</v>
      </c>
      <c r="Z52" s="1">
        <v>51</v>
      </c>
      <c r="AA52" s="1">
        <v>252</v>
      </c>
      <c r="AB52" s="1">
        <v>570</v>
      </c>
      <c r="AC52" s="1">
        <v>218</v>
      </c>
      <c r="AD52" s="1">
        <v>0</v>
      </c>
      <c r="AE52" s="1">
        <v>421</v>
      </c>
      <c r="AF52" s="1">
        <v>2528</v>
      </c>
      <c r="AG52" s="1">
        <v>1711</v>
      </c>
      <c r="AH52" s="1">
        <v>416</v>
      </c>
      <c r="AI52" s="1">
        <v>0</v>
      </c>
      <c r="AJ52" s="1">
        <v>0</v>
      </c>
      <c r="AK52" s="1">
        <v>707</v>
      </c>
      <c r="AL52" s="1">
        <v>146</v>
      </c>
      <c r="AM52" s="1">
        <v>34</v>
      </c>
      <c r="AN52" s="1">
        <v>233</v>
      </c>
      <c r="AO52" s="1">
        <v>56</v>
      </c>
      <c r="AP52" s="1">
        <v>62</v>
      </c>
      <c r="AQ52" s="1">
        <v>14</v>
      </c>
      <c r="AR52" s="1">
        <v>95</v>
      </c>
      <c r="AS52" s="1">
        <v>0</v>
      </c>
      <c r="AT52" s="1">
        <v>220</v>
      </c>
      <c r="AU52" s="1">
        <v>258</v>
      </c>
      <c r="AV52" s="1">
        <v>495</v>
      </c>
      <c r="AW52" s="1">
        <v>1990</v>
      </c>
      <c r="AX52" s="1">
        <v>3226</v>
      </c>
      <c r="AY52" s="1">
        <v>75</v>
      </c>
      <c r="AZ52" s="1">
        <v>580</v>
      </c>
      <c r="BA52" s="1">
        <v>556</v>
      </c>
      <c r="BB52" s="1">
        <v>0</v>
      </c>
      <c r="BC52" s="1">
        <v>0</v>
      </c>
      <c r="BD52" s="1" t="s">
        <v>56</v>
      </c>
      <c r="BE52" s="1">
        <v>0</v>
      </c>
      <c r="BF52" s="8">
        <f t="shared" si="0"/>
        <v>28046</v>
      </c>
    </row>
    <row r="53" spans="1:58" x14ac:dyDescent="0.25">
      <c r="A53" s="2">
        <v>2010</v>
      </c>
      <c r="B53" t="s">
        <v>54</v>
      </c>
      <c r="C53" s="1">
        <v>3676493</v>
      </c>
      <c r="D53" s="1">
        <v>3392179</v>
      </c>
      <c r="E53" s="1">
        <v>247593</v>
      </c>
      <c r="F53" s="1">
        <v>629</v>
      </c>
      <c r="G53" s="1">
        <v>156</v>
      </c>
      <c r="H53" s="1">
        <v>288</v>
      </c>
      <c r="I53" s="1">
        <v>0</v>
      </c>
      <c r="J53" s="1">
        <v>1177</v>
      </c>
      <c r="K53" s="1">
        <v>388</v>
      </c>
      <c r="L53" s="1">
        <v>899</v>
      </c>
      <c r="M53" s="1">
        <v>0</v>
      </c>
      <c r="N53" s="1">
        <v>0</v>
      </c>
      <c r="O53" s="1">
        <v>11262</v>
      </c>
      <c r="P53" s="1">
        <v>207</v>
      </c>
      <c r="Q53" s="1">
        <v>0</v>
      </c>
      <c r="R53" s="1">
        <v>0</v>
      </c>
      <c r="S53" s="1">
        <v>1642</v>
      </c>
      <c r="T53" s="1">
        <v>109</v>
      </c>
      <c r="U53" s="1">
        <v>0</v>
      </c>
      <c r="V53" s="1">
        <v>112</v>
      </c>
      <c r="W53" s="1">
        <v>254</v>
      </c>
      <c r="X53" s="1">
        <v>109</v>
      </c>
      <c r="Y53" s="1">
        <v>0</v>
      </c>
      <c r="Z53" s="1">
        <v>59</v>
      </c>
      <c r="AA53" s="1">
        <v>2004</v>
      </c>
      <c r="AB53" s="1">
        <v>89</v>
      </c>
      <c r="AC53" s="1">
        <v>50</v>
      </c>
      <c r="AD53" s="1">
        <v>170</v>
      </c>
      <c r="AE53" s="1">
        <v>221</v>
      </c>
      <c r="AF53" s="1">
        <v>0</v>
      </c>
      <c r="AG53" s="1">
        <v>0</v>
      </c>
      <c r="AH53" s="1">
        <v>0</v>
      </c>
      <c r="AI53" s="1">
        <v>0</v>
      </c>
      <c r="AJ53" s="1">
        <v>1244</v>
      </c>
      <c r="AK53" s="1">
        <v>364</v>
      </c>
      <c r="AL53" s="1">
        <v>4768</v>
      </c>
      <c r="AM53" s="1">
        <v>146</v>
      </c>
      <c r="AN53" s="1">
        <v>0</v>
      </c>
      <c r="AO53" s="1">
        <v>69</v>
      </c>
      <c r="AP53" s="1">
        <v>0</v>
      </c>
      <c r="AQ53" s="1">
        <v>0</v>
      </c>
      <c r="AR53" s="1">
        <v>1516</v>
      </c>
      <c r="AS53" s="1">
        <v>684</v>
      </c>
      <c r="AT53" s="1">
        <v>109</v>
      </c>
      <c r="AU53" s="1">
        <v>0</v>
      </c>
      <c r="AV53" s="1">
        <v>30</v>
      </c>
      <c r="AW53" s="1">
        <v>977</v>
      </c>
      <c r="AX53" s="1">
        <v>882</v>
      </c>
      <c r="AY53" s="1">
        <v>0</v>
      </c>
      <c r="AZ53" s="1">
        <v>392</v>
      </c>
      <c r="BA53" s="1">
        <v>0</v>
      </c>
      <c r="BB53" s="1">
        <v>141</v>
      </c>
      <c r="BC53" s="1">
        <v>585</v>
      </c>
      <c r="BD53" s="1">
        <v>0</v>
      </c>
      <c r="BE53" s="1" t="s">
        <v>56</v>
      </c>
      <c r="BF53" s="8">
        <f t="shared" si="0"/>
        <v>31732</v>
      </c>
    </row>
    <row r="54" spans="1:58" x14ac:dyDescent="0.25">
      <c r="A54" s="2">
        <v>2011</v>
      </c>
      <c r="B54" t="s">
        <v>3</v>
      </c>
      <c r="C54" s="1">
        <v>4745278</v>
      </c>
      <c r="D54" s="1">
        <v>4024442</v>
      </c>
      <c r="E54" s="1">
        <v>588293</v>
      </c>
      <c r="F54" s="1" t="s">
        <v>56</v>
      </c>
      <c r="G54" s="1">
        <v>1771</v>
      </c>
      <c r="H54" s="1">
        <v>1677</v>
      </c>
      <c r="I54" s="1">
        <v>1642</v>
      </c>
      <c r="J54" s="1">
        <v>3389</v>
      </c>
      <c r="K54" s="1">
        <v>348</v>
      </c>
      <c r="L54" s="1">
        <v>2921</v>
      </c>
      <c r="M54" s="1">
        <v>232</v>
      </c>
      <c r="N54" s="1">
        <v>399</v>
      </c>
      <c r="O54" s="1">
        <v>20063</v>
      </c>
      <c r="P54" s="1">
        <v>19346</v>
      </c>
      <c r="Q54" s="1">
        <v>1259</v>
      </c>
      <c r="R54" s="1">
        <v>137</v>
      </c>
      <c r="S54" s="1">
        <v>6991</v>
      </c>
      <c r="T54" s="1">
        <v>1434</v>
      </c>
      <c r="U54" s="1">
        <v>30</v>
      </c>
      <c r="V54" s="1">
        <v>842</v>
      </c>
      <c r="W54" s="1">
        <v>2686</v>
      </c>
      <c r="X54" s="1">
        <v>2413</v>
      </c>
      <c r="Y54" s="1">
        <v>626</v>
      </c>
      <c r="Z54" s="1">
        <v>1606</v>
      </c>
      <c r="AA54" s="1">
        <v>112</v>
      </c>
      <c r="AB54" s="1">
        <v>2797</v>
      </c>
      <c r="AC54" s="1">
        <v>327</v>
      </c>
      <c r="AD54" s="1">
        <v>3945</v>
      </c>
      <c r="AE54" s="1">
        <v>1086</v>
      </c>
      <c r="AF54" s="1">
        <v>317</v>
      </c>
      <c r="AG54" s="1">
        <v>770</v>
      </c>
      <c r="AH54" s="1">
        <v>257</v>
      </c>
      <c r="AI54" s="1">
        <v>64</v>
      </c>
      <c r="AJ54" s="1">
        <v>1996</v>
      </c>
      <c r="AK54" s="1">
        <v>119</v>
      </c>
      <c r="AL54" s="1">
        <v>1108</v>
      </c>
      <c r="AM54" s="1">
        <v>2697</v>
      </c>
      <c r="AN54" s="1">
        <v>284</v>
      </c>
      <c r="AO54" s="1">
        <v>2596</v>
      </c>
      <c r="AP54" s="1">
        <v>973</v>
      </c>
      <c r="AQ54" s="1">
        <v>169</v>
      </c>
      <c r="AR54" s="1">
        <v>1075</v>
      </c>
      <c r="AS54" s="1">
        <v>0</v>
      </c>
      <c r="AT54" s="1">
        <v>2036</v>
      </c>
      <c r="AU54" s="1">
        <v>90</v>
      </c>
      <c r="AV54" s="1">
        <v>8710</v>
      </c>
      <c r="AW54" s="1">
        <v>7973</v>
      </c>
      <c r="AX54" s="1">
        <v>300</v>
      </c>
      <c r="AY54" s="1">
        <v>66</v>
      </c>
      <c r="AZ54" s="1">
        <v>4935</v>
      </c>
      <c r="BA54" s="1">
        <v>2621</v>
      </c>
      <c r="BB54" s="1">
        <v>65</v>
      </c>
      <c r="BC54" s="1">
        <v>417</v>
      </c>
      <c r="BD54" s="1">
        <v>9</v>
      </c>
      <c r="BE54" s="1">
        <v>569</v>
      </c>
      <c r="BF54" s="8">
        <f t="shared" si="0"/>
        <v>118295</v>
      </c>
    </row>
    <row r="55" spans="1:58" x14ac:dyDescent="0.25">
      <c r="A55" s="2">
        <v>2011</v>
      </c>
      <c r="B55">
        <f>INDEX(RawData!F2:BE2,'Processing 4'!$O$4)</f>
        <v>435</v>
      </c>
      <c r="C55" s="1">
        <v>711962</v>
      </c>
      <c r="D55" s="1">
        <v>571857</v>
      </c>
      <c r="E55" s="1">
        <v>100280</v>
      </c>
      <c r="F55" s="1">
        <v>93</v>
      </c>
      <c r="G55" s="1" t="s">
        <v>56</v>
      </c>
      <c r="H55" s="1">
        <v>2467</v>
      </c>
      <c r="I55" s="1">
        <v>190</v>
      </c>
      <c r="J55" s="1">
        <v>3098</v>
      </c>
      <c r="K55" s="1">
        <v>1583</v>
      </c>
      <c r="L55" s="1">
        <v>138</v>
      </c>
      <c r="M55" s="1">
        <v>11</v>
      </c>
      <c r="N55" s="1">
        <v>140</v>
      </c>
      <c r="O55" s="1">
        <v>1188</v>
      </c>
      <c r="P55" s="1">
        <v>556</v>
      </c>
      <c r="Q55" s="1">
        <v>1366</v>
      </c>
      <c r="R55" s="1">
        <v>475</v>
      </c>
      <c r="S55" s="1">
        <v>985</v>
      </c>
      <c r="T55" s="1">
        <v>181</v>
      </c>
      <c r="U55" s="1">
        <v>319</v>
      </c>
      <c r="V55" s="1">
        <v>750</v>
      </c>
      <c r="W55" s="1">
        <v>237</v>
      </c>
      <c r="X55" s="1">
        <v>1077</v>
      </c>
      <c r="Y55" s="1">
        <v>0</v>
      </c>
      <c r="Z55" s="1">
        <v>216</v>
      </c>
      <c r="AA55" s="1">
        <v>141</v>
      </c>
      <c r="AB55" s="1">
        <v>771</v>
      </c>
      <c r="AC55" s="1">
        <v>593</v>
      </c>
      <c r="AD55" s="1">
        <v>554</v>
      </c>
      <c r="AE55" s="1">
        <v>921</v>
      </c>
      <c r="AF55" s="1">
        <v>248</v>
      </c>
      <c r="AG55" s="1">
        <v>5</v>
      </c>
      <c r="AH55" s="1">
        <v>532</v>
      </c>
      <c r="AI55" s="1">
        <v>520</v>
      </c>
      <c r="AJ55" s="1">
        <v>128</v>
      </c>
      <c r="AK55" s="1">
        <v>226</v>
      </c>
      <c r="AL55" s="1">
        <v>940</v>
      </c>
      <c r="AM55" s="1">
        <v>470</v>
      </c>
      <c r="AN55" s="1">
        <v>0</v>
      </c>
      <c r="AO55" s="1">
        <v>319</v>
      </c>
      <c r="AP55" s="1">
        <v>616</v>
      </c>
      <c r="AQ55" s="1">
        <v>2161</v>
      </c>
      <c r="AR55" s="1">
        <v>378</v>
      </c>
      <c r="AS55" s="1">
        <v>0</v>
      </c>
      <c r="AT55" s="1">
        <v>186</v>
      </c>
      <c r="AU55" s="1">
        <v>301</v>
      </c>
      <c r="AV55" s="1">
        <v>388</v>
      </c>
      <c r="AW55" s="1">
        <v>2492</v>
      </c>
      <c r="AX55" s="1">
        <v>662</v>
      </c>
      <c r="AY55" s="1">
        <v>68</v>
      </c>
      <c r="AZ55" s="1">
        <v>1488</v>
      </c>
      <c r="BA55" s="1">
        <v>4548</v>
      </c>
      <c r="BB55" s="1">
        <v>89</v>
      </c>
      <c r="BC55" s="1">
        <v>23</v>
      </c>
      <c r="BD55" s="1">
        <v>246</v>
      </c>
      <c r="BE55" s="1">
        <v>1044</v>
      </c>
      <c r="BF55" s="8">
        <f t="shared" si="0"/>
        <v>36128</v>
      </c>
    </row>
    <row r="56" spans="1:58" x14ac:dyDescent="0.25">
      <c r="A56" s="2">
        <v>2011</v>
      </c>
      <c r="B56" t="s">
        <v>5</v>
      </c>
      <c r="C56" s="1">
        <v>6402301</v>
      </c>
      <c r="D56" s="1">
        <v>5107496</v>
      </c>
      <c r="E56" s="1">
        <v>1028366</v>
      </c>
      <c r="F56" s="1">
        <v>833</v>
      </c>
      <c r="G56" s="1">
        <v>5001</v>
      </c>
      <c r="H56" s="1" t="s">
        <v>56</v>
      </c>
      <c r="I56" s="1">
        <v>1066</v>
      </c>
      <c r="J56" s="1">
        <v>49635</v>
      </c>
      <c r="K56" s="1">
        <v>10189</v>
      </c>
      <c r="L56" s="1">
        <v>1875</v>
      </c>
      <c r="M56" s="1">
        <v>0</v>
      </c>
      <c r="N56" s="1">
        <v>389</v>
      </c>
      <c r="O56" s="1">
        <v>3732</v>
      </c>
      <c r="P56" s="1">
        <v>2206</v>
      </c>
      <c r="Q56" s="1">
        <v>2199</v>
      </c>
      <c r="R56" s="1">
        <v>2190</v>
      </c>
      <c r="S56" s="1">
        <v>10035</v>
      </c>
      <c r="T56" s="1">
        <v>5855</v>
      </c>
      <c r="U56" s="1">
        <v>4526</v>
      </c>
      <c r="V56" s="1">
        <v>1708</v>
      </c>
      <c r="W56" s="1">
        <v>2134</v>
      </c>
      <c r="X56" s="1">
        <v>844</v>
      </c>
      <c r="Y56" s="1">
        <v>0</v>
      </c>
      <c r="Z56" s="1">
        <v>1918</v>
      </c>
      <c r="AA56" s="1">
        <v>743</v>
      </c>
      <c r="AB56" s="1">
        <v>9396</v>
      </c>
      <c r="AC56" s="1">
        <v>3297</v>
      </c>
      <c r="AD56" s="1">
        <v>1226</v>
      </c>
      <c r="AE56" s="1">
        <v>3872</v>
      </c>
      <c r="AF56" s="1">
        <v>2431</v>
      </c>
      <c r="AG56" s="1">
        <v>1393</v>
      </c>
      <c r="AH56" s="1">
        <v>8756</v>
      </c>
      <c r="AI56" s="1">
        <v>228</v>
      </c>
      <c r="AJ56" s="1">
        <v>3379</v>
      </c>
      <c r="AK56" s="1">
        <v>4610</v>
      </c>
      <c r="AL56" s="1">
        <v>3880</v>
      </c>
      <c r="AM56" s="1">
        <v>2548</v>
      </c>
      <c r="AN56" s="1">
        <v>1159</v>
      </c>
      <c r="AO56" s="1">
        <v>4682</v>
      </c>
      <c r="AP56" s="1">
        <v>3219</v>
      </c>
      <c r="AQ56" s="1">
        <v>4613</v>
      </c>
      <c r="AR56" s="1">
        <v>3436</v>
      </c>
      <c r="AS56" s="1">
        <v>72</v>
      </c>
      <c r="AT56" s="1">
        <v>1774</v>
      </c>
      <c r="AU56" s="1">
        <v>1657</v>
      </c>
      <c r="AV56" s="1">
        <v>1680</v>
      </c>
      <c r="AW56" s="1">
        <v>12688</v>
      </c>
      <c r="AX56" s="1">
        <v>10577</v>
      </c>
      <c r="AY56" s="1">
        <v>0</v>
      </c>
      <c r="AZ56" s="1">
        <v>2233</v>
      </c>
      <c r="BA56" s="1">
        <v>13940</v>
      </c>
      <c r="BB56" s="1">
        <v>70</v>
      </c>
      <c r="BC56" s="1">
        <v>6473</v>
      </c>
      <c r="BD56" s="1">
        <v>2510</v>
      </c>
      <c r="BE56" s="1">
        <v>871</v>
      </c>
      <c r="BF56" s="8">
        <f t="shared" si="0"/>
        <v>223748</v>
      </c>
    </row>
    <row r="57" spans="1:58" x14ac:dyDescent="0.25">
      <c r="A57" s="2">
        <v>2011</v>
      </c>
      <c r="B57" t="s">
        <v>6</v>
      </c>
      <c r="C57" s="1">
        <v>2906632</v>
      </c>
      <c r="D57" s="1">
        <v>2421746</v>
      </c>
      <c r="E57" s="1">
        <v>405831</v>
      </c>
      <c r="F57" s="1">
        <v>691</v>
      </c>
      <c r="G57" s="1">
        <v>560</v>
      </c>
      <c r="H57" s="1">
        <v>439</v>
      </c>
      <c r="I57" s="1" t="s">
        <v>56</v>
      </c>
      <c r="J57" s="1">
        <v>4077</v>
      </c>
      <c r="K57" s="1">
        <v>746</v>
      </c>
      <c r="L57" s="1">
        <v>519</v>
      </c>
      <c r="M57" s="1">
        <v>79</v>
      </c>
      <c r="N57" s="1">
        <v>0</v>
      </c>
      <c r="O57" s="1">
        <v>3067</v>
      </c>
      <c r="P57" s="1">
        <v>1446</v>
      </c>
      <c r="Q57" s="1">
        <v>13</v>
      </c>
      <c r="R57" s="1">
        <v>179</v>
      </c>
      <c r="S57" s="1">
        <v>3684</v>
      </c>
      <c r="T57" s="1">
        <v>1362</v>
      </c>
      <c r="U57" s="1">
        <v>851</v>
      </c>
      <c r="V57" s="1">
        <v>2008</v>
      </c>
      <c r="W57" s="1">
        <v>213</v>
      </c>
      <c r="X57" s="1">
        <v>2120</v>
      </c>
      <c r="Y57" s="1">
        <v>30</v>
      </c>
      <c r="Z57" s="1">
        <v>133</v>
      </c>
      <c r="AA57" s="1">
        <v>781</v>
      </c>
      <c r="AB57" s="1">
        <v>1881</v>
      </c>
      <c r="AC57" s="1">
        <v>232</v>
      </c>
      <c r="AD57" s="1">
        <v>1731</v>
      </c>
      <c r="AE57" s="1">
        <v>7314</v>
      </c>
      <c r="AF57" s="1">
        <v>713</v>
      </c>
      <c r="AG57" s="1">
        <v>332</v>
      </c>
      <c r="AH57" s="1">
        <v>641</v>
      </c>
      <c r="AI57" s="1">
        <v>52</v>
      </c>
      <c r="AJ57" s="1">
        <v>341</v>
      </c>
      <c r="AK57" s="1">
        <v>775</v>
      </c>
      <c r="AL57" s="1">
        <v>674</v>
      </c>
      <c r="AM57" s="1">
        <v>1664</v>
      </c>
      <c r="AN57" s="1">
        <v>214</v>
      </c>
      <c r="AO57" s="1">
        <v>174</v>
      </c>
      <c r="AP57" s="1">
        <v>3761</v>
      </c>
      <c r="AQ57" s="1">
        <v>632</v>
      </c>
      <c r="AR57" s="1">
        <v>567</v>
      </c>
      <c r="AS57" s="1">
        <v>0</v>
      </c>
      <c r="AT57" s="1">
        <v>235</v>
      </c>
      <c r="AU57" s="1">
        <v>0</v>
      </c>
      <c r="AV57" s="1">
        <v>6462</v>
      </c>
      <c r="AW57" s="1">
        <v>14767</v>
      </c>
      <c r="AX57" s="1">
        <v>0</v>
      </c>
      <c r="AY57" s="1">
        <v>0</v>
      </c>
      <c r="AZ57" s="1">
        <v>1245</v>
      </c>
      <c r="BA57" s="1">
        <v>1477</v>
      </c>
      <c r="BB57" s="1">
        <v>24</v>
      </c>
      <c r="BC57" s="1">
        <v>687</v>
      </c>
      <c r="BD57" s="1">
        <v>252</v>
      </c>
      <c r="BE57" s="1">
        <v>529</v>
      </c>
      <c r="BF57" s="8">
        <f t="shared" si="0"/>
        <v>70374</v>
      </c>
    </row>
    <row r="58" spans="1:58" x14ac:dyDescent="0.25">
      <c r="A58" s="2">
        <v>2011</v>
      </c>
      <c r="B58" t="s">
        <v>7</v>
      </c>
      <c r="C58" s="1">
        <v>37222678</v>
      </c>
      <c r="D58" s="1">
        <v>31213310</v>
      </c>
      <c r="E58" s="1">
        <v>5271168</v>
      </c>
      <c r="F58" s="1">
        <v>2087</v>
      </c>
      <c r="G58" s="1">
        <v>7358</v>
      </c>
      <c r="H58" s="1">
        <v>35650</v>
      </c>
      <c r="I58" s="1">
        <v>2648</v>
      </c>
      <c r="J58" s="1" t="s">
        <v>56</v>
      </c>
      <c r="K58" s="1">
        <v>21245</v>
      </c>
      <c r="L58" s="1">
        <v>3073</v>
      </c>
      <c r="M58" s="1">
        <v>1302</v>
      </c>
      <c r="N58" s="1">
        <v>3240</v>
      </c>
      <c r="O58" s="1">
        <v>22094</v>
      </c>
      <c r="P58" s="1">
        <v>13303</v>
      </c>
      <c r="Q58" s="1">
        <v>9864</v>
      </c>
      <c r="R58" s="1">
        <v>4796</v>
      </c>
      <c r="S58" s="1">
        <v>20834</v>
      </c>
      <c r="T58" s="1">
        <v>4673</v>
      </c>
      <c r="U58" s="1">
        <v>3324</v>
      </c>
      <c r="V58" s="1">
        <v>2810</v>
      </c>
      <c r="W58" s="1">
        <v>1201</v>
      </c>
      <c r="X58" s="1">
        <v>3600</v>
      </c>
      <c r="Y58" s="1">
        <v>1658</v>
      </c>
      <c r="Z58" s="1">
        <v>7793</v>
      </c>
      <c r="AA58" s="1">
        <v>10244</v>
      </c>
      <c r="AB58" s="1">
        <v>12069</v>
      </c>
      <c r="AC58" s="1">
        <v>5687</v>
      </c>
      <c r="AD58" s="1">
        <v>2092</v>
      </c>
      <c r="AE58" s="1">
        <v>7677</v>
      </c>
      <c r="AF58" s="1">
        <v>2599</v>
      </c>
      <c r="AG58" s="1">
        <v>1955</v>
      </c>
      <c r="AH58" s="1">
        <v>36159</v>
      </c>
      <c r="AI58" s="1">
        <v>1222</v>
      </c>
      <c r="AJ58" s="1">
        <v>8053</v>
      </c>
      <c r="AK58" s="1">
        <v>5904</v>
      </c>
      <c r="AL58" s="1">
        <v>25629</v>
      </c>
      <c r="AM58" s="1">
        <v>8708</v>
      </c>
      <c r="AN58" s="1">
        <v>1392</v>
      </c>
      <c r="AO58" s="1">
        <v>10474</v>
      </c>
      <c r="AP58" s="1">
        <v>5113</v>
      </c>
      <c r="AQ58" s="1">
        <v>18165</v>
      </c>
      <c r="AR58" s="1">
        <v>8550</v>
      </c>
      <c r="AS58" s="1">
        <v>1103</v>
      </c>
      <c r="AT58" s="1">
        <v>5758</v>
      </c>
      <c r="AU58" s="1">
        <v>1004</v>
      </c>
      <c r="AV58" s="1">
        <v>8761</v>
      </c>
      <c r="AW58" s="1">
        <v>37087</v>
      </c>
      <c r="AX58" s="1">
        <v>8944</v>
      </c>
      <c r="AY58" s="1">
        <v>745</v>
      </c>
      <c r="AZ58" s="1">
        <v>15753</v>
      </c>
      <c r="BA58" s="1">
        <v>36481</v>
      </c>
      <c r="BB58" s="1">
        <v>832</v>
      </c>
      <c r="BC58" s="1">
        <v>5668</v>
      </c>
      <c r="BD58" s="1">
        <v>2047</v>
      </c>
      <c r="BE58" s="1">
        <v>1344</v>
      </c>
      <c r="BF58" s="8">
        <f t="shared" si="0"/>
        <v>469772</v>
      </c>
    </row>
    <row r="59" spans="1:58" x14ac:dyDescent="0.25">
      <c r="A59" s="2">
        <v>2011</v>
      </c>
      <c r="B59" t="s">
        <v>8</v>
      </c>
      <c r="C59" s="1">
        <v>5048443</v>
      </c>
      <c r="D59" s="1">
        <v>4048042</v>
      </c>
      <c r="E59" s="1">
        <v>763233</v>
      </c>
      <c r="F59" s="1">
        <v>2340</v>
      </c>
      <c r="G59" s="1">
        <v>3191</v>
      </c>
      <c r="H59" s="1">
        <v>12338</v>
      </c>
      <c r="I59" s="1">
        <v>1615</v>
      </c>
      <c r="J59" s="1">
        <v>23234</v>
      </c>
      <c r="K59" s="1" t="s">
        <v>56</v>
      </c>
      <c r="L59" s="1">
        <v>1567</v>
      </c>
      <c r="M59" s="1">
        <v>501</v>
      </c>
      <c r="N59" s="1">
        <v>298</v>
      </c>
      <c r="O59" s="1">
        <v>8075</v>
      </c>
      <c r="P59" s="1">
        <v>3250</v>
      </c>
      <c r="Q59" s="1">
        <v>1852</v>
      </c>
      <c r="R59" s="1">
        <v>1578</v>
      </c>
      <c r="S59" s="1">
        <v>6027</v>
      </c>
      <c r="T59" s="1">
        <v>2116</v>
      </c>
      <c r="U59" s="1">
        <v>3510</v>
      </c>
      <c r="V59" s="1">
        <v>3718</v>
      </c>
      <c r="W59" s="1">
        <v>1361</v>
      </c>
      <c r="X59" s="1">
        <v>908</v>
      </c>
      <c r="Y59" s="1">
        <v>1358</v>
      </c>
      <c r="Z59" s="1">
        <v>3303</v>
      </c>
      <c r="AA59" s="1">
        <v>2157</v>
      </c>
      <c r="AB59" s="1">
        <v>3225</v>
      </c>
      <c r="AC59" s="1">
        <v>3055</v>
      </c>
      <c r="AD59" s="1">
        <v>879</v>
      </c>
      <c r="AE59" s="1">
        <v>4552</v>
      </c>
      <c r="AF59" s="1">
        <v>4079</v>
      </c>
      <c r="AG59" s="1">
        <v>4582</v>
      </c>
      <c r="AH59" s="1">
        <v>4061</v>
      </c>
      <c r="AI59" s="1">
        <v>489</v>
      </c>
      <c r="AJ59" s="1">
        <v>2863</v>
      </c>
      <c r="AK59" s="1">
        <v>8797</v>
      </c>
      <c r="AL59" s="1">
        <v>3998</v>
      </c>
      <c r="AM59" s="1">
        <v>4756</v>
      </c>
      <c r="AN59" s="1">
        <v>2249</v>
      </c>
      <c r="AO59" s="1">
        <v>5527</v>
      </c>
      <c r="AP59" s="1">
        <v>3824</v>
      </c>
      <c r="AQ59" s="1">
        <v>5543</v>
      </c>
      <c r="AR59" s="1">
        <v>3348</v>
      </c>
      <c r="AS59" s="1">
        <v>435</v>
      </c>
      <c r="AT59" s="1">
        <v>718</v>
      </c>
      <c r="AU59" s="1">
        <v>1340</v>
      </c>
      <c r="AV59" s="1">
        <v>3193</v>
      </c>
      <c r="AW59" s="1">
        <v>22390</v>
      </c>
      <c r="AX59" s="1">
        <v>3856</v>
      </c>
      <c r="AY59" s="1">
        <v>914</v>
      </c>
      <c r="AZ59" s="1">
        <v>6281</v>
      </c>
      <c r="BA59" s="1">
        <v>5524</v>
      </c>
      <c r="BB59" s="1">
        <v>412</v>
      </c>
      <c r="BC59" s="1">
        <v>3995</v>
      </c>
      <c r="BD59" s="1">
        <v>2942</v>
      </c>
      <c r="BE59" s="1">
        <v>476</v>
      </c>
      <c r="BF59" s="8">
        <f t="shared" si="0"/>
        <v>202600</v>
      </c>
    </row>
    <row r="60" spans="1:58" x14ac:dyDescent="0.25">
      <c r="A60" s="2">
        <v>2011</v>
      </c>
      <c r="B60" t="s">
        <v>9</v>
      </c>
      <c r="C60" s="1">
        <v>3548667</v>
      </c>
      <c r="D60" s="1">
        <v>3139496</v>
      </c>
      <c r="E60" s="1">
        <v>316883</v>
      </c>
      <c r="F60" s="1">
        <v>101</v>
      </c>
      <c r="G60" s="1">
        <v>180</v>
      </c>
      <c r="H60" s="1">
        <v>1387</v>
      </c>
      <c r="I60" s="1">
        <v>84</v>
      </c>
      <c r="J60" s="1">
        <v>3699</v>
      </c>
      <c r="K60" s="1">
        <v>1502</v>
      </c>
      <c r="L60" s="1" t="s">
        <v>56</v>
      </c>
      <c r="M60" s="1">
        <v>62</v>
      </c>
      <c r="N60" s="1">
        <v>607</v>
      </c>
      <c r="O60" s="1">
        <v>4771</v>
      </c>
      <c r="P60" s="1">
        <v>2000</v>
      </c>
      <c r="Q60" s="1">
        <v>587</v>
      </c>
      <c r="R60" s="1">
        <v>133</v>
      </c>
      <c r="S60" s="1">
        <v>1843</v>
      </c>
      <c r="T60" s="1">
        <v>168</v>
      </c>
      <c r="U60" s="1">
        <v>67</v>
      </c>
      <c r="V60" s="1">
        <v>16</v>
      </c>
      <c r="W60" s="1">
        <v>0</v>
      </c>
      <c r="X60" s="1">
        <v>315</v>
      </c>
      <c r="Y60" s="1">
        <v>259</v>
      </c>
      <c r="Z60" s="1">
        <v>1267</v>
      </c>
      <c r="AA60" s="1">
        <v>8691</v>
      </c>
      <c r="AB60" s="1">
        <v>692</v>
      </c>
      <c r="AC60" s="1">
        <v>76</v>
      </c>
      <c r="AD60" s="1">
        <v>69</v>
      </c>
      <c r="AE60" s="1">
        <v>365</v>
      </c>
      <c r="AF60" s="1">
        <v>206</v>
      </c>
      <c r="AG60" s="1">
        <v>62</v>
      </c>
      <c r="AH60" s="1">
        <v>160</v>
      </c>
      <c r="AI60" s="1">
        <v>1221</v>
      </c>
      <c r="AJ60" s="1">
        <v>3809</v>
      </c>
      <c r="AK60" s="1">
        <v>265</v>
      </c>
      <c r="AL60" s="1">
        <v>20015</v>
      </c>
      <c r="AM60" s="1">
        <v>1029</v>
      </c>
      <c r="AN60" s="1">
        <v>0</v>
      </c>
      <c r="AO60" s="1">
        <v>1383</v>
      </c>
      <c r="AP60" s="1">
        <v>217</v>
      </c>
      <c r="AQ60" s="1">
        <v>117</v>
      </c>
      <c r="AR60" s="1">
        <v>3668</v>
      </c>
      <c r="AS60" s="1">
        <v>1488</v>
      </c>
      <c r="AT60" s="1">
        <v>997</v>
      </c>
      <c r="AU60" s="1">
        <v>0</v>
      </c>
      <c r="AV60" s="1">
        <v>123</v>
      </c>
      <c r="AW60" s="1">
        <v>1214</v>
      </c>
      <c r="AX60" s="1">
        <v>398</v>
      </c>
      <c r="AY60" s="1">
        <v>608</v>
      </c>
      <c r="AZ60" s="1">
        <v>2555</v>
      </c>
      <c r="BA60" s="1">
        <v>2255</v>
      </c>
      <c r="BB60" s="1">
        <v>46</v>
      </c>
      <c r="BC60" s="1">
        <v>660</v>
      </c>
      <c r="BD60" s="1">
        <v>65</v>
      </c>
      <c r="BE60" s="1">
        <v>2105</v>
      </c>
      <c r="BF60" s="8">
        <f t="shared" si="0"/>
        <v>73607</v>
      </c>
    </row>
    <row r="61" spans="1:58" x14ac:dyDescent="0.25">
      <c r="A61" s="2">
        <v>2011</v>
      </c>
      <c r="B61" t="s">
        <v>10</v>
      </c>
      <c r="C61" s="1">
        <v>897187</v>
      </c>
      <c r="D61" s="1">
        <v>775414</v>
      </c>
      <c r="E61" s="1">
        <v>83156</v>
      </c>
      <c r="F61" s="1">
        <v>81</v>
      </c>
      <c r="G61" s="1">
        <v>329</v>
      </c>
      <c r="H61" s="1">
        <v>541</v>
      </c>
      <c r="I61" s="1">
        <v>0</v>
      </c>
      <c r="J61" s="1">
        <v>699</v>
      </c>
      <c r="K61" s="1">
        <v>169</v>
      </c>
      <c r="L61" s="1">
        <v>66</v>
      </c>
      <c r="M61" s="1" t="s">
        <v>56</v>
      </c>
      <c r="N61" s="1">
        <v>154</v>
      </c>
      <c r="O61" s="1">
        <v>810</v>
      </c>
      <c r="P61" s="1">
        <v>639</v>
      </c>
      <c r="Q61" s="1">
        <v>201</v>
      </c>
      <c r="R61" s="1">
        <v>441</v>
      </c>
      <c r="S61" s="1">
        <v>34</v>
      </c>
      <c r="T61" s="1">
        <v>210</v>
      </c>
      <c r="U61" s="1">
        <v>0</v>
      </c>
      <c r="V61" s="1">
        <v>7</v>
      </c>
      <c r="W61" s="1">
        <v>305</v>
      </c>
      <c r="X61" s="1">
        <v>0</v>
      </c>
      <c r="Y61" s="1">
        <v>0</v>
      </c>
      <c r="Z61" s="1">
        <v>4238</v>
      </c>
      <c r="AA61" s="1">
        <v>806</v>
      </c>
      <c r="AB61" s="1">
        <v>43</v>
      </c>
      <c r="AC61" s="1">
        <v>201</v>
      </c>
      <c r="AD61" s="1">
        <v>0</v>
      </c>
      <c r="AE61" s="1">
        <v>713</v>
      </c>
      <c r="AF61" s="1">
        <v>0</v>
      </c>
      <c r="AG61" s="1">
        <v>12</v>
      </c>
      <c r="AH61" s="1">
        <v>0</v>
      </c>
      <c r="AI61" s="1">
        <v>0</v>
      </c>
      <c r="AJ61" s="1">
        <v>6297</v>
      </c>
      <c r="AK61" s="1">
        <v>0</v>
      </c>
      <c r="AL61" s="1">
        <v>3141</v>
      </c>
      <c r="AM61" s="1">
        <v>388</v>
      </c>
      <c r="AN61" s="1">
        <v>0</v>
      </c>
      <c r="AO61" s="1">
        <v>664</v>
      </c>
      <c r="AP61" s="1">
        <v>27</v>
      </c>
      <c r="AQ61" s="1">
        <v>0</v>
      </c>
      <c r="AR61" s="1">
        <v>8571</v>
      </c>
      <c r="AS61" s="1">
        <v>131</v>
      </c>
      <c r="AT61" s="1">
        <v>153</v>
      </c>
      <c r="AU61" s="1">
        <v>0</v>
      </c>
      <c r="AV61" s="1">
        <v>221</v>
      </c>
      <c r="AW61" s="1">
        <v>883</v>
      </c>
      <c r="AX61" s="1">
        <v>475</v>
      </c>
      <c r="AY61" s="1">
        <v>0</v>
      </c>
      <c r="AZ61" s="1">
        <v>1064</v>
      </c>
      <c r="BA61" s="1">
        <v>482</v>
      </c>
      <c r="BB61" s="1">
        <v>198</v>
      </c>
      <c r="BC61" s="1">
        <v>55</v>
      </c>
      <c r="BD61" s="1">
        <v>463</v>
      </c>
      <c r="BE61" s="1">
        <v>1008</v>
      </c>
      <c r="BF61" s="8">
        <f t="shared" si="0"/>
        <v>34920</v>
      </c>
    </row>
    <row r="62" spans="1:58" x14ac:dyDescent="0.25">
      <c r="A62" s="2">
        <v>2011</v>
      </c>
      <c r="B62" t="s">
        <v>11</v>
      </c>
      <c r="C62" s="1">
        <v>611608</v>
      </c>
      <c r="D62" s="1">
        <v>489659</v>
      </c>
      <c r="E62" s="1">
        <v>66519</v>
      </c>
      <c r="F62" s="1">
        <v>13</v>
      </c>
      <c r="G62" s="1">
        <v>135</v>
      </c>
      <c r="H62" s="1">
        <v>43</v>
      </c>
      <c r="I62" s="1">
        <v>81</v>
      </c>
      <c r="J62" s="1">
        <v>3797</v>
      </c>
      <c r="K62" s="1">
        <v>452</v>
      </c>
      <c r="L62" s="1">
        <v>981</v>
      </c>
      <c r="M62" s="1">
        <v>128</v>
      </c>
      <c r="N62" s="1" t="s">
        <v>56</v>
      </c>
      <c r="O62" s="1">
        <v>1254</v>
      </c>
      <c r="P62" s="1">
        <v>937</v>
      </c>
      <c r="Q62" s="1">
        <v>372</v>
      </c>
      <c r="R62" s="1">
        <v>68</v>
      </c>
      <c r="S62" s="1">
        <v>1397</v>
      </c>
      <c r="T62" s="1">
        <v>128</v>
      </c>
      <c r="U62" s="1">
        <v>241</v>
      </c>
      <c r="V62" s="1">
        <v>6</v>
      </c>
      <c r="W62" s="1">
        <v>297</v>
      </c>
      <c r="X62" s="1">
        <v>0</v>
      </c>
      <c r="Y62" s="1">
        <v>0</v>
      </c>
      <c r="Z62" s="1">
        <v>14129</v>
      </c>
      <c r="AA62" s="1">
        <v>2048</v>
      </c>
      <c r="AB62" s="1">
        <v>1108</v>
      </c>
      <c r="AC62" s="1">
        <v>409</v>
      </c>
      <c r="AD62" s="1">
        <v>83</v>
      </c>
      <c r="AE62" s="1">
        <v>112</v>
      </c>
      <c r="AF62" s="1">
        <v>38</v>
      </c>
      <c r="AG62" s="1">
        <v>79</v>
      </c>
      <c r="AH62" s="1">
        <v>238</v>
      </c>
      <c r="AI62" s="1">
        <v>145</v>
      </c>
      <c r="AJ62" s="1">
        <v>1035</v>
      </c>
      <c r="AK62" s="1">
        <v>0</v>
      </c>
      <c r="AL62" s="1">
        <v>2313</v>
      </c>
      <c r="AM62" s="1">
        <v>1716</v>
      </c>
      <c r="AN62" s="1">
        <v>285</v>
      </c>
      <c r="AO62" s="1">
        <v>306</v>
      </c>
      <c r="AP62" s="1">
        <v>0</v>
      </c>
      <c r="AQ62" s="1">
        <v>51</v>
      </c>
      <c r="AR62" s="1">
        <v>1589</v>
      </c>
      <c r="AS62" s="1">
        <v>50</v>
      </c>
      <c r="AT62" s="1">
        <v>357</v>
      </c>
      <c r="AU62" s="1">
        <v>104</v>
      </c>
      <c r="AV62" s="1">
        <v>421</v>
      </c>
      <c r="AW62" s="1">
        <v>1083</v>
      </c>
      <c r="AX62" s="1">
        <v>75</v>
      </c>
      <c r="AY62" s="1">
        <v>445</v>
      </c>
      <c r="AZ62" s="1">
        <v>7975</v>
      </c>
      <c r="BA62" s="1">
        <v>476</v>
      </c>
      <c r="BB62" s="1">
        <v>120</v>
      </c>
      <c r="BC62" s="1">
        <v>946</v>
      </c>
      <c r="BD62" s="1">
        <v>0</v>
      </c>
      <c r="BE62" s="1">
        <v>0</v>
      </c>
      <c r="BF62" s="8">
        <f t="shared" si="0"/>
        <v>48066</v>
      </c>
    </row>
    <row r="63" spans="1:58" x14ac:dyDescent="0.25">
      <c r="A63" s="2">
        <v>2011</v>
      </c>
      <c r="B63" t="s">
        <v>12</v>
      </c>
      <c r="C63" s="1">
        <v>18863948</v>
      </c>
      <c r="D63" s="1">
        <v>15742168</v>
      </c>
      <c r="E63" s="1">
        <v>2454255</v>
      </c>
      <c r="F63" s="1">
        <v>12635</v>
      </c>
      <c r="G63" s="1">
        <v>7405</v>
      </c>
      <c r="H63" s="1">
        <v>8451</v>
      </c>
      <c r="I63" s="1">
        <v>3025</v>
      </c>
      <c r="J63" s="1">
        <v>22420</v>
      </c>
      <c r="K63" s="1">
        <v>9383</v>
      </c>
      <c r="L63" s="1">
        <v>11704</v>
      </c>
      <c r="M63" s="1">
        <v>1264</v>
      </c>
      <c r="N63" s="1">
        <v>891</v>
      </c>
      <c r="O63" s="1" t="s">
        <v>56</v>
      </c>
      <c r="P63" s="1">
        <v>38658</v>
      </c>
      <c r="Q63" s="1">
        <v>3639</v>
      </c>
      <c r="R63" s="1">
        <v>312</v>
      </c>
      <c r="S63" s="1">
        <v>19152</v>
      </c>
      <c r="T63" s="1">
        <v>11472</v>
      </c>
      <c r="U63" s="1">
        <v>1846</v>
      </c>
      <c r="V63" s="1">
        <v>2661</v>
      </c>
      <c r="W63" s="1">
        <v>5441</v>
      </c>
      <c r="X63" s="1">
        <v>6094</v>
      </c>
      <c r="Y63" s="1">
        <v>4689</v>
      </c>
      <c r="Z63" s="1">
        <v>15410</v>
      </c>
      <c r="AA63" s="1">
        <v>13701</v>
      </c>
      <c r="AB63" s="1">
        <v>19640</v>
      </c>
      <c r="AC63" s="1">
        <v>4663</v>
      </c>
      <c r="AD63" s="1">
        <v>5175</v>
      </c>
      <c r="AE63" s="1">
        <v>7114</v>
      </c>
      <c r="AF63" s="1">
        <v>559</v>
      </c>
      <c r="AG63" s="1">
        <v>3857</v>
      </c>
      <c r="AH63" s="1">
        <v>3527</v>
      </c>
      <c r="AI63" s="1">
        <v>4324</v>
      </c>
      <c r="AJ63" s="1">
        <v>25206</v>
      </c>
      <c r="AK63" s="1">
        <v>1376</v>
      </c>
      <c r="AL63" s="1">
        <v>59288</v>
      </c>
      <c r="AM63" s="1">
        <v>23983</v>
      </c>
      <c r="AN63" s="1">
        <v>514</v>
      </c>
      <c r="AO63" s="1">
        <v>18191</v>
      </c>
      <c r="AP63" s="1">
        <v>2600</v>
      </c>
      <c r="AQ63" s="1">
        <v>3315</v>
      </c>
      <c r="AR63" s="1">
        <v>20821</v>
      </c>
      <c r="AS63" s="1">
        <v>5002</v>
      </c>
      <c r="AT63" s="1">
        <v>11953</v>
      </c>
      <c r="AU63" s="1">
        <v>716</v>
      </c>
      <c r="AV63" s="1">
        <v>10451</v>
      </c>
      <c r="AW63" s="1">
        <v>25532</v>
      </c>
      <c r="AX63" s="1">
        <v>2343</v>
      </c>
      <c r="AY63" s="1">
        <v>2019</v>
      </c>
      <c r="AZ63" s="1">
        <v>16614</v>
      </c>
      <c r="BA63" s="1">
        <v>6339</v>
      </c>
      <c r="BB63" s="1">
        <v>4964</v>
      </c>
      <c r="BC63" s="1">
        <v>7412</v>
      </c>
      <c r="BD63" s="1">
        <v>846</v>
      </c>
      <c r="BE63" s="1">
        <v>21611</v>
      </c>
      <c r="BF63" s="8">
        <f t="shared" si="0"/>
        <v>520208</v>
      </c>
    </row>
    <row r="64" spans="1:58" x14ac:dyDescent="0.25">
      <c r="A64" s="2">
        <v>2011</v>
      </c>
      <c r="B64" t="s">
        <v>13</v>
      </c>
      <c r="C64" s="1">
        <v>9699859</v>
      </c>
      <c r="D64" s="1">
        <v>8095407</v>
      </c>
      <c r="E64" s="1">
        <v>1289450</v>
      </c>
      <c r="F64" s="1">
        <v>18799</v>
      </c>
      <c r="G64" s="1">
        <v>1079</v>
      </c>
      <c r="H64" s="1">
        <v>4292</v>
      </c>
      <c r="I64" s="1">
        <v>2112</v>
      </c>
      <c r="J64" s="1">
        <v>14949</v>
      </c>
      <c r="K64" s="1">
        <v>2325</v>
      </c>
      <c r="L64" s="1">
        <v>709</v>
      </c>
      <c r="M64" s="1">
        <v>619</v>
      </c>
      <c r="N64" s="1">
        <v>364</v>
      </c>
      <c r="O64" s="1">
        <v>42666</v>
      </c>
      <c r="P64" s="1" t="s">
        <v>56</v>
      </c>
      <c r="Q64" s="1">
        <v>1006</v>
      </c>
      <c r="R64" s="1">
        <v>126</v>
      </c>
      <c r="S64" s="1">
        <v>6080</v>
      </c>
      <c r="T64" s="1">
        <v>2442</v>
      </c>
      <c r="U64" s="1">
        <v>950</v>
      </c>
      <c r="V64" s="1">
        <v>4513</v>
      </c>
      <c r="W64" s="1">
        <v>3686</v>
      </c>
      <c r="X64" s="1">
        <v>6541</v>
      </c>
      <c r="Y64" s="1">
        <v>408</v>
      </c>
      <c r="Z64" s="1">
        <v>3708</v>
      </c>
      <c r="AA64" s="1">
        <v>4436</v>
      </c>
      <c r="AB64" s="1">
        <v>6992</v>
      </c>
      <c r="AC64" s="1">
        <v>1808</v>
      </c>
      <c r="AD64" s="1">
        <v>5380</v>
      </c>
      <c r="AE64" s="1">
        <v>2514</v>
      </c>
      <c r="AF64" s="1">
        <v>246</v>
      </c>
      <c r="AG64" s="1">
        <v>4144</v>
      </c>
      <c r="AH64" s="1">
        <v>774</v>
      </c>
      <c r="AI64" s="1">
        <v>132</v>
      </c>
      <c r="AJ64" s="1">
        <v>8371</v>
      </c>
      <c r="AK64" s="1">
        <v>791</v>
      </c>
      <c r="AL64" s="1">
        <v>14454</v>
      </c>
      <c r="AM64" s="1">
        <v>19138</v>
      </c>
      <c r="AN64" s="1">
        <v>201</v>
      </c>
      <c r="AO64" s="1">
        <v>6863</v>
      </c>
      <c r="AP64" s="1">
        <v>1632</v>
      </c>
      <c r="AQ64" s="1">
        <v>727</v>
      </c>
      <c r="AR64" s="1">
        <v>5791</v>
      </c>
      <c r="AS64" s="1">
        <v>337</v>
      </c>
      <c r="AT64" s="1">
        <v>16914</v>
      </c>
      <c r="AU64" s="1">
        <v>536</v>
      </c>
      <c r="AV64" s="1">
        <v>16898</v>
      </c>
      <c r="AW64" s="1">
        <v>15760</v>
      </c>
      <c r="AX64" s="1">
        <v>793</v>
      </c>
      <c r="AY64" s="1">
        <v>361</v>
      </c>
      <c r="AZ64" s="1">
        <v>9438</v>
      </c>
      <c r="BA64" s="1">
        <v>3701</v>
      </c>
      <c r="BB64" s="1">
        <v>1340</v>
      </c>
      <c r="BC64" s="1">
        <v>2727</v>
      </c>
      <c r="BD64" s="1">
        <v>504</v>
      </c>
      <c r="BE64" s="1">
        <v>1635</v>
      </c>
      <c r="BF64" s="8">
        <f t="shared" si="0"/>
        <v>272712</v>
      </c>
    </row>
    <row r="65" spans="1:58" x14ac:dyDescent="0.25">
      <c r="A65" s="2">
        <v>2011</v>
      </c>
      <c r="B65" t="s">
        <v>14</v>
      </c>
      <c r="C65" s="1">
        <v>1357806</v>
      </c>
      <c r="D65" s="1">
        <v>1160948</v>
      </c>
      <c r="E65" s="1">
        <v>122727</v>
      </c>
      <c r="F65" s="1">
        <v>1268</v>
      </c>
      <c r="G65" s="1">
        <v>844</v>
      </c>
      <c r="H65" s="1">
        <v>2900</v>
      </c>
      <c r="I65" s="1">
        <v>242</v>
      </c>
      <c r="J65" s="1">
        <v>10173</v>
      </c>
      <c r="K65" s="1">
        <v>950</v>
      </c>
      <c r="L65" s="1">
        <v>731</v>
      </c>
      <c r="M65" s="1">
        <v>784</v>
      </c>
      <c r="N65" s="1">
        <v>222</v>
      </c>
      <c r="O65" s="1">
        <v>3160</v>
      </c>
      <c r="P65" s="1">
        <v>2519</v>
      </c>
      <c r="Q65" s="1" t="s">
        <v>56</v>
      </c>
      <c r="R65" s="1">
        <v>112</v>
      </c>
      <c r="S65" s="1">
        <v>1884</v>
      </c>
      <c r="T65" s="1">
        <v>402</v>
      </c>
      <c r="U65" s="1">
        <v>478</v>
      </c>
      <c r="V65" s="1">
        <v>125</v>
      </c>
      <c r="W65" s="1">
        <v>18</v>
      </c>
      <c r="X65" s="1">
        <v>179</v>
      </c>
      <c r="Y65" s="1">
        <v>106</v>
      </c>
      <c r="Z65" s="1">
        <v>341</v>
      </c>
      <c r="AA65" s="1">
        <v>92</v>
      </c>
      <c r="AB65" s="1">
        <v>1303</v>
      </c>
      <c r="AC65" s="1">
        <v>933</v>
      </c>
      <c r="AD65" s="1">
        <v>371</v>
      </c>
      <c r="AE65" s="1">
        <v>308</v>
      </c>
      <c r="AF65" s="1">
        <v>85</v>
      </c>
      <c r="AG65" s="1">
        <v>91</v>
      </c>
      <c r="AH65" s="1">
        <v>1548</v>
      </c>
      <c r="AI65" s="1">
        <v>107</v>
      </c>
      <c r="AJ65" s="1">
        <v>564</v>
      </c>
      <c r="AK65" s="1">
        <v>354</v>
      </c>
      <c r="AL65" s="1">
        <v>4246</v>
      </c>
      <c r="AM65" s="1">
        <v>2307</v>
      </c>
      <c r="AN65" s="1">
        <v>32</v>
      </c>
      <c r="AO65" s="1">
        <v>970</v>
      </c>
      <c r="AP65" s="1">
        <v>685</v>
      </c>
      <c r="AQ65" s="1">
        <v>2030</v>
      </c>
      <c r="AR65" s="1">
        <v>870</v>
      </c>
      <c r="AS65" s="1">
        <v>58</v>
      </c>
      <c r="AT65" s="1">
        <v>1681</v>
      </c>
      <c r="AU65" s="1">
        <v>0</v>
      </c>
      <c r="AV65" s="1">
        <v>636</v>
      </c>
      <c r="AW65" s="1">
        <v>3007</v>
      </c>
      <c r="AX65" s="1">
        <v>1040</v>
      </c>
      <c r="AY65" s="1">
        <v>0</v>
      </c>
      <c r="AZ65" s="1">
        <v>2523</v>
      </c>
      <c r="BA65" s="1">
        <v>3790</v>
      </c>
      <c r="BB65" s="1">
        <v>312</v>
      </c>
      <c r="BC65" s="1">
        <v>147</v>
      </c>
      <c r="BD65" s="1">
        <v>14</v>
      </c>
      <c r="BE65" s="1">
        <v>238</v>
      </c>
      <c r="BF65" s="8">
        <f t="shared" si="0"/>
        <v>57780</v>
      </c>
    </row>
    <row r="66" spans="1:58" x14ac:dyDescent="0.25">
      <c r="A66" s="2">
        <v>2011</v>
      </c>
      <c r="B66" t="s">
        <v>15</v>
      </c>
      <c r="C66" s="1">
        <v>1559637</v>
      </c>
      <c r="D66" s="1">
        <v>1284530</v>
      </c>
      <c r="E66" s="1">
        <v>208434</v>
      </c>
      <c r="F66" s="1">
        <v>263</v>
      </c>
      <c r="G66" s="1">
        <v>4510</v>
      </c>
      <c r="H66" s="1">
        <v>3543</v>
      </c>
      <c r="I66" s="1">
        <v>224</v>
      </c>
      <c r="J66" s="1">
        <v>9021</v>
      </c>
      <c r="K66" s="1">
        <v>1813</v>
      </c>
      <c r="L66" s="1">
        <v>0</v>
      </c>
      <c r="M66" s="1">
        <v>0</v>
      </c>
      <c r="N66" s="1">
        <v>0</v>
      </c>
      <c r="O66" s="1">
        <v>1733</v>
      </c>
      <c r="P66" s="1">
        <v>275</v>
      </c>
      <c r="Q66" s="1">
        <v>254</v>
      </c>
      <c r="R66" s="1" t="s">
        <v>56</v>
      </c>
      <c r="S66" s="1">
        <v>390</v>
      </c>
      <c r="T66" s="1">
        <v>296</v>
      </c>
      <c r="U66" s="1">
        <v>318</v>
      </c>
      <c r="V66" s="1">
        <v>479</v>
      </c>
      <c r="W66" s="1">
        <v>120</v>
      </c>
      <c r="X66" s="1">
        <v>51</v>
      </c>
      <c r="Y66" s="1">
        <v>0</v>
      </c>
      <c r="Z66" s="1">
        <v>0</v>
      </c>
      <c r="AA66" s="1">
        <v>396</v>
      </c>
      <c r="AB66" s="1">
        <v>615</v>
      </c>
      <c r="AC66" s="1">
        <v>566</v>
      </c>
      <c r="AD66" s="1">
        <v>62</v>
      </c>
      <c r="AE66" s="1">
        <v>384</v>
      </c>
      <c r="AF66" s="1">
        <v>1602</v>
      </c>
      <c r="AG66" s="1">
        <v>439</v>
      </c>
      <c r="AH66" s="1">
        <v>3581</v>
      </c>
      <c r="AI66" s="1">
        <v>129</v>
      </c>
      <c r="AJ66" s="1">
        <v>84</v>
      </c>
      <c r="AK66" s="1">
        <v>141</v>
      </c>
      <c r="AL66" s="1">
        <v>419</v>
      </c>
      <c r="AM66" s="1">
        <v>263</v>
      </c>
      <c r="AN66" s="1">
        <v>1201</v>
      </c>
      <c r="AO66" s="1">
        <v>260</v>
      </c>
      <c r="AP66" s="1">
        <v>288</v>
      </c>
      <c r="AQ66" s="1">
        <v>7170</v>
      </c>
      <c r="AR66" s="1">
        <v>343</v>
      </c>
      <c r="AS66" s="1">
        <v>0</v>
      </c>
      <c r="AT66" s="1">
        <v>55</v>
      </c>
      <c r="AU66" s="1">
        <v>842</v>
      </c>
      <c r="AV66" s="1">
        <v>296</v>
      </c>
      <c r="AW66" s="1">
        <v>1303</v>
      </c>
      <c r="AX66" s="1">
        <v>6059</v>
      </c>
      <c r="AY66" s="1">
        <v>0</v>
      </c>
      <c r="AZ66" s="1">
        <v>905</v>
      </c>
      <c r="BA66" s="1">
        <v>8991</v>
      </c>
      <c r="BB66" s="1">
        <v>0</v>
      </c>
      <c r="BC66" s="1">
        <v>165</v>
      </c>
      <c r="BD66" s="1">
        <v>487</v>
      </c>
      <c r="BE66" s="1">
        <v>249</v>
      </c>
      <c r="BF66" s="8">
        <f t="shared" si="0"/>
        <v>60585</v>
      </c>
    </row>
    <row r="67" spans="1:58" x14ac:dyDescent="0.25">
      <c r="A67" s="2">
        <v>2011</v>
      </c>
      <c r="B67" t="s">
        <v>16</v>
      </c>
      <c r="C67" s="1">
        <v>12718402</v>
      </c>
      <c r="D67" s="1">
        <v>11076528</v>
      </c>
      <c r="E67" s="1">
        <v>1353853</v>
      </c>
      <c r="F67" s="1">
        <v>2823</v>
      </c>
      <c r="G67" s="1">
        <v>4119</v>
      </c>
      <c r="H67" s="1">
        <v>7657</v>
      </c>
      <c r="I67" s="1">
        <v>3185</v>
      </c>
      <c r="J67" s="1">
        <v>13930</v>
      </c>
      <c r="K67" s="1">
        <v>3271</v>
      </c>
      <c r="L67" s="1">
        <v>1819</v>
      </c>
      <c r="M67" s="1">
        <v>277</v>
      </c>
      <c r="N67" s="1">
        <v>1440</v>
      </c>
      <c r="O67" s="1">
        <v>17548</v>
      </c>
      <c r="P67" s="1">
        <v>6042</v>
      </c>
      <c r="Q67" s="1">
        <v>1269</v>
      </c>
      <c r="R67" s="1">
        <v>393</v>
      </c>
      <c r="S67" s="1" t="s">
        <v>56</v>
      </c>
      <c r="T67" s="1">
        <v>23491</v>
      </c>
      <c r="U67" s="1">
        <v>8420</v>
      </c>
      <c r="V67" s="1">
        <v>2533</v>
      </c>
      <c r="W67" s="1">
        <v>5569</v>
      </c>
      <c r="X67" s="1">
        <v>1315</v>
      </c>
      <c r="Y67" s="1">
        <v>693</v>
      </c>
      <c r="Z67" s="1">
        <v>2565</v>
      </c>
      <c r="AA67" s="1">
        <v>3507</v>
      </c>
      <c r="AB67" s="1">
        <v>10274</v>
      </c>
      <c r="AC67" s="1">
        <v>4496</v>
      </c>
      <c r="AD67" s="1">
        <v>1521</v>
      </c>
      <c r="AE67" s="1">
        <v>13889</v>
      </c>
      <c r="AF67" s="1">
        <v>304</v>
      </c>
      <c r="AG67" s="1">
        <v>827</v>
      </c>
      <c r="AH67" s="1">
        <v>2454</v>
      </c>
      <c r="AI67" s="1">
        <v>590</v>
      </c>
      <c r="AJ67" s="1">
        <v>3009</v>
      </c>
      <c r="AK67" s="1">
        <v>1573</v>
      </c>
      <c r="AL67" s="1">
        <v>6412</v>
      </c>
      <c r="AM67" s="1">
        <v>4057</v>
      </c>
      <c r="AN67" s="1">
        <v>105</v>
      </c>
      <c r="AO67" s="1">
        <v>8384</v>
      </c>
      <c r="AP67" s="1">
        <v>1002</v>
      </c>
      <c r="AQ67" s="1">
        <v>792</v>
      </c>
      <c r="AR67" s="1">
        <v>3012</v>
      </c>
      <c r="AS67" s="1">
        <v>278</v>
      </c>
      <c r="AT67" s="1">
        <v>1582</v>
      </c>
      <c r="AU67" s="1">
        <v>1318</v>
      </c>
      <c r="AV67" s="1">
        <v>3223</v>
      </c>
      <c r="AW67" s="1">
        <v>11011</v>
      </c>
      <c r="AX67" s="1">
        <v>951</v>
      </c>
      <c r="AY67" s="1">
        <v>49</v>
      </c>
      <c r="AZ67" s="1">
        <v>5233</v>
      </c>
      <c r="BA67" s="1">
        <v>3075</v>
      </c>
      <c r="BB67" s="1">
        <v>352</v>
      </c>
      <c r="BC67" s="1">
        <v>14507</v>
      </c>
      <c r="BD67" s="1">
        <v>58</v>
      </c>
      <c r="BE67" s="1">
        <v>2387</v>
      </c>
      <c r="BF67" s="8">
        <f t="shared" si="0"/>
        <v>218591</v>
      </c>
    </row>
    <row r="68" spans="1:58" x14ac:dyDescent="0.25">
      <c r="A68" s="2">
        <v>2011</v>
      </c>
      <c r="B68" t="s">
        <v>17</v>
      </c>
      <c r="C68" s="1">
        <v>6437155</v>
      </c>
      <c r="D68" s="1">
        <v>5478683</v>
      </c>
      <c r="E68" s="1">
        <v>809158</v>
      </c>
      <c r="F68" s="1">
        <v>1562</v>
      </c>
      <c r="G68" s="1">
        <v>371</v>
      </c>
      <c r="H68" s="1">
        <v>3975</v>
      </c>
      <c r="I68" s="1">
        <v>2016</v>
      </c>
      <c r="J68" s="1">
        <v>7649</v>
      </c>
      <c r="K68" s="1">
        <v>1930</v>
      </c>
      <c r="L68" s="1">
        <v>1227</v>
      </c>
      <c r="M68" s="1">
        <v>79</v>
      </c>
      <c r="N68" s="1">
        <v>0</v>
      </c>
      <c r="O68" s="1">
        <v>8595</v>
      </c>
      <c r="P68" s="1">
        <v>2543</v>
      </c>
      <c r="Q68" s="1">
        <v>1057</v>
      </c>
      <c r="R68" s="1">
        <v>1368</v>
      </c>
      <c r="S68" s="1">
        <v>23071</v>
      </c>
      <c r="T68" s="1" t="s">
        <v>56</v>
      </c>
      <c r="U68" s="1">
        <v>916</v>
      </c>
      <c r="V68" s="1">
        <v>1321</v>
      </c>
      <c r="W68" s="1">
        <v>10177</v>
      </c>
      <c r="X68" s="1">
        <v>2241</v>
      </c>
      <c r="Y68" s="1">
        <v>275</v>
      </c>
      <c r="Z68" s="1">
        <v>480</v>
      </c>
      <c r="AA68" s="1">
        <v>952</v>
      </c>
      <c r="AB68" s="1">
        <v>7896</v>
      </c>
      <c r="AC68" s="1">
        <v>1168</v>
      </c>
      <c r="AD68" s="1">
        <v>469</v>
      </c>
      <c r="AE68" s="1">
        <v>1824</v>
      </c>
      <c r="AF68" s="1">
        <v>34</v>
      </c>
      <c r="AG68" s="1">
        <v>622</v>
      </c>
      <c r="AH68" s="1">
        <v>511</v>
      </c>
      <c r="AI68" s="1">
        <v>90</v>
      </c>
      <c r="AJ68" s="1">
        <v>651</v>
      </c>
      <c r="AK68" s="1">
        <v>504</v>
      </c>
      <c r="AL68" s="1">
        <v>2518</v>
      </c>
      <c r="AM68" s="1">
        <v>3038</v>
      </c>
      <c r="AN68" s="1">
        <v>70</v>
      </c>
      <c r="AO68" s="1">
        <v>11109</v>
      </c>
      <c r="AP68" s="1">
        <v>844</v>
      </c>
      <c r="AQ68" s="1">
        <v>505</v>
      </c>
      <c r="AR68" s="1">
        <v>3998</v>
      </c>
      <c r="AS68" s="1">
        <v>49</v>
      </c>
      <c r="AT68" s="1">
        <v>3306</v>
      </c>
      <c r="AU68" s="1">
        <v>235</v>
      </c>
      <c r="AV68" s="1">
        <v>3879</v>
      </c>
      <c r="AW68" s="1">
        <v>6326</v>
      </c>
      <c r="AX68" s="1">
        <v>123</v>
      </c>
      <c r="AY68" s="1">
        <v>530</v>
      </c>
      <c r="AZ68" s="1">
        <v>1486</v>
      </c>
      <c r="BA68" s="1">
        <v>1028</v>
      </c>
      <c r="BB68" s="1">
        <v>216</v>
      </c>
      <c r="BC68" s="1">
        <v>2923</v>
      </c>
      <c r="BD68" s="1">
        <v>117</v>
      </c>
      <c r="BE68" s="1">
        <v>132</v>
      </c>
      <c r="BF68" s="8">
        <f t="shared" ref="BF68:BF131" si="1">SUM(F68:BE68)</f>
        <v>128006</v>
      </c>
    </row>
    <row r="69" spans="1:58" x14ac:dyDescent="0.25">
      <c r="A69" s="2">
        <v>2011</v>
      </c>
      <c r="B69" t="s">
        <v>18</v>
      </c>
      <c r="C69" s="1">
        <v>3027718</v>
      </c>
      <c r="D69" s="1">
        <v>2573313</v>
      </c>
      <c r="E69" s="1">
        <v>370554</v>
      </c>
      <c r="F69" s="1">
        <v>207</v>
      </c>
      <c r="G69" s="1">
        <v>967</v>
      </c>
      <c r="H69" s="1">
        <v>1411</v>
      </c>
      <c r="I69" s="1">
        <v>433</v>
      </c>
      <c r="J69" s="1">
        <v>3297</v>
      </c>
      <c r="K69" s="1">
        <v>2891</v>
      </c>
      <c r="L69" s="1">
        <v>424</v>
      </c>
      <c r="M69" s="1">
        <v>0</v>
      </c>
      <c r="N69" s="1">
        <v>0</v>
      </c>
      <c r="O69" s="1">
        <v>707</v>
      </c>
      <c r="P69" s="1">
        <v>1938</v>
      </c>
      <c r="Q69" s="1">
        <v>299</v>
      </c>
      <c r="R69" s="1">
        <v>161</v>
      </c>
      <c r="S69" s="1">
        <v>13725</v>
      </c>
      <c r="T69" s="1">
        <v>349</v>
      </c>
      <c r="U69" s="1" t="s">
        <v>56</v>
      </c>
      <c r="V69" s="1">
        <v>1776</v>
      </c>
      <c r="W69" s="1">
        <v>387</v>
      </c>
      <c r="X69" s="1">
        <v>228</v>
      </c>
      <c r="Y69" s="1">
        <v>26</v>
      </c>
      <c r="Z69" s="1">
        <v>487</v>
      </c>
      <c r="AA69" s="1">
        <v>466</v>
      </c>
      <c r="AB69" s="1">
        <v>1687</v>
      </c>
      <c r="AC69" s="1">
        <v>5634</v>
      </c>
      <c r="AD69" s="1">
        <v>408</v>
      </c>
      <c r="AE69" s="1">
        <v>3649</v>
      </c>
      <c r="AF69" s="1">
        <v>370</v>
      </c>
      <c r="AG69" s="1">
        <v>6490</v>
      </c>
      <c r="AH69" s="1">
        <v>2009</v>
      </c>
      <c r="AI69" s="1">
        <v>0</v>
      </c>
      <c r="AJ69" s="1">
        <v>185</v>
      </c>
      <c r="AK69" s="1">
        <v>421</v>
      </c>
      <c r="AL69" s="1">
        <v>2361</v>
      </c>
      <c r="AM69" s="1">
        <v>1760</v>
      </c>
      <c r="AN69" s="1">
        <v>604</v>
      </c>
      <c r="AO69" s="1">
        <v>993</v>
      </c>
      <c r="AP69" s="1">
        <v>532</v>
      </c>
      <c r="AQ69" s="1">
        <v>811</v>
      </c>
      <c r="AR69" s="1">
        <v>388</v>
      </c>
      <c r="AS69" s="1">
        <v>65</v>
      </c>
      <c r="AT69" s="1">
        <v>172</v>
      </c>
      <c r="AU69" s="1">
        <v>2842</v>
      </c>
      <c r="AV69" s="1">
        <v>623</v>
      </c>
      <c r="AW69" s="1">
        <v>2334</v>
      </c>
      <c r="AX69" s="1">
        <v>1482</v>
      </c>
      <c r="AY69" s="1">
        <v>38</v>
      </c>
      <c r="AZ69" s="1">
        <v>720</v>
      </c>
      <c r="BA69" s="1">
        <v>856</v>
      </c>
      <c r="BB69" s="1">
        <v>115</v>
      </c>
      <c r="BC69" s="1">
        <v>2537</v>
      </c>
      <c r="BD69" s="1">
        <v>140</v>
      </c>
      <c r="BE69" s="1">
        <v>57</v>
      </c>
      <c r="BF69" s="8">
        <f t="shared" si="1"/>
        <v>70462</v>
      </c>
    </row>
    <row r="70" spans="1:58" x14ac:dyDescent="0.25">
      <c r="A70" s="2">
        <v>2011</v>
      </c>
      <c r="B70" t="s">
        <v>19</v>
      </c>
      <c r="C70" s="1">
        <v>2833584</v>
      </c>
      <c r="D70" s="1">
        <v>2372033</v>
      </c>
      <c r="E70" s="1">
        <v>362782</v>
      </c>
      <c r="F70" s="1">
        <v>434</v>
      </c>
      <c r="G70" s="1">
        <v>108</v>
      </c>
      <c r="H70" s="1">
        <v>2028</v>
      </c>
      <c r="I70" s="1">
        <v>998</v>
      </c>
      <c r="J70" s="1">
        <v>4743</v>
      </c>
      <c r="K70" s="1">
        <v>5030</v>
      </c>
      <c r="L70" s="1">
        <v>412</v>
      </c>
      <c r="M70" s="1">
        <v>74</v>
      </c>
      <c r="N70" s="1">
        <v>128</v>
      </c>
      <c r="O70" s="1">
        <v>1581</v>
      </c>
      <c r="P70" s="1">
        <v>1146</v>
      </c>
      <c r="Q70" s="1">
        <v>287</v>
      </c>
      <c r="R70" s="1">
        <v>264</v>
      </c>
      <c r="S70" s="1">
        <v>2760</v>
      </c>
      <c r="T70" s="1">
        <v>863</v>
      </c>
      <c r="U70" s="1">
        <v>1715</v>
      </c>
      <c r="V70" s="1" t="s">
        <v>56</v>
      </c>
      <c r="W70" s="1">
        <v>1167</v>
      </c>
      <c r="X70" s="1">
        <v>519</v>
      </c>
      <c r="Y70" s="1">
        <v>481</v>
      </c>
      <c r="Z70" s="1">
        <v>3180</v>
      </c>
      <c r="AA70" s="1">
        <v>28</v>
      </c>
      <c r="AB70" s="1">
        <v>1947</v>
      </c>
      <c r="AC70" s="1">
        <v>679</v>
      </c>
      <c r="AD70" s="1">
        <v>1517</v>
      </c>
      <c r="AE70" s="1">
        <v>22033</v>
      </c>
      <c r="AF70" s="1">
        <v>270</v>
      </c>
      <c r="AG70" s="1">
        <v>1648</v>
      </c>
      <c r="AH70" s="1">
        <v>657</v>
      </c>
      <c r="AI70" s="1">
        <v>27</v>
      </c>
      <c r="AJ70" s="1">
        <v>1189</v>
      </c>
      <c r="AK70" s="1">
        <v>769</v>
      </c>
      <c r="AL70" s="1">
        <v>780</v>
      </c>
      <c r="AM70" s="1">
        <v>1223</v>
      </c>
      <c r="AN70" s="1">
        <v>379</v>
      </c>
      <c r="AO70" s="1">
        <v>1616</v>
      </c>
      <c r="AP70" s="1">
        <v>5022</v>
      </c>
      <c r="AQ70" s="1">
        <v>285</v>
      </c>
      <c r="AR70" s="1">
        <v>1494</v>
      </c>
      <c r="AS70" s="1">
        <v>180</v>
      </c>
      <c r="AT70" s="1">
        <v>1102</v>
      </c>
      <c r="AU70" s="1">
        <v>104</v>
      </c>
      <c r="AV70" s="1">
        <v>1066</v>
      </c>
      <c r="AW70" s="1">
        <v>6575</v>
      </c>
      <c r="AX70" s="1">
        <v>196</v>
      </c>
      <c r="AY70" s="1">
        <v>0</v>
      </c>
      <c r="AZ70" s="1">
        <v>1986</v>
      </c>
      <c r="BA70" s="1">
        <v>772</v>
      </c>
      <c r="BB70" s="1">
        <v>0</v>
      </c>
      <c r="BC70" s="1">
        <v>893</v>
      </c>
      <c r="BD70" s="1">
        <v>1285</v>
      </c>
      <c r="BE70" s="1">
        <v>775</v>
      </c>
      <c r="BF70" s="8">
        <f t="shared" si="1"/>
        <v>84415</v>
      </c>
    </row>
    <row r="71" spans="1:58" x14ac:dyDescent="0.25">
      <c r="A71" s="2">
        <v>2011</v>
      </c>
      <c r="B71" t="s">
        <v>20</v>
      </c>
      <c r="C71" s="1">
        <v>4316297</v>
      </c>
      <c r="D71" s="1">
        <v>3686232</v>
      </c>
      <c r="E71" s="1">
        <v>505741</v>
      </c>
      <c r="F71" s="1">
        <v>925</v>
      </c>
      <c r="G71" s="1">
        <v>0</v>
      </c>
      <c r="H71" s="1">
        <v>1818</v>
      </c>
      <c r="I71" s="1">
        <v>1058</v>
      </c>
      <c r="J71" s="1">
        <v>2130</v>
      </c>
      <c r="K71" s="1">
        <v>221</v>
      </c>
      <c r="L71" s="1">
        <v>176</v>
      </c>
      <c r="M71" s="1">
        <v>0</v>
      </c>
      <c r="N71" s="1">
        <v>201</v>
      </c>
      <c r="O71" s="1">
        <v>7400</v>
      </c>
      <c r="P71" s="1">
        <v>2725</v>
      </c>
      <c r="Q71" s="1">
        <v>63</v>
      </c>
      <c r="R71" s="1">
        <v>36</v>
      </c>
      <c r="S71" s="1">
        <v>4273</v>
      </c>
      <c r="T71" s="1">
        <v>11071</v>
      </c>
      <c r="U71" s="1">
        <v>536</v>
      </c>
      <c r="V71" s="1">
        <v>253</v>
      </c>
      <c r="W71" s="1" t="s">
        <v>56</v>
      </c>
      <c r="X71" s="1">
        <v>1399</v>
      </c>
      <c r="Y71" s="1">
        <v>71</v>
      </c>
      <c r="Z71" s="1">
        <v>2076</v>
      </c>
      <c r="AA71" s="1">
        <v>1019</v>
      </c>
      <c r="AB71" s="1">
        <v>3178</v>
      </c>
      <c r="AC71" s="1">
        <v>475</v>
      </c>
      <c r="AD71" s="1">
        <v>1248</v>
      </c>
      <c r="AE71" s="1">
        <v>2793</v>
      </c>
      <c r="AF71" s="1">
        <v>216</v>
      </c>
      <c r="AG71" s="1">
        <v>471</v>
      </c>
      <c r="AH71" s="1">
        <v>1358</v>
      </c>
      <c r="AI71" s="1">
        <v>52</v>
      </c>
      <c r="AJ71" s="1">
        <v>1289</v>
      </c>
      <c r="AK71" s="1">
        <v>553</v>
      </c>
      <c r="AL71" s="1">
        <v>2174</v>
      </c>
      <c r="AM71" s="1">
        <v>3916</v>
      </c>
      <c r="AN71" s="1">
        <v>117</v>
      </c>
      <c r="AO71" s="1">
        <v>19617</v>
      </c>
      <c r="AP71" s="1">
        <v>1256</v>
      </c>
      <c r="AQ71" s="1">
        <v>459</v>
      </c>
      <c r="AR71" s="1">
        <v>1490</v>
      </c>
      <c r="AS71" s="1">
        <v>640</v>
      </c>
      <c r="AT71" s="1">
        <v>1387</v>
      </c>
      <c r="AU71" s="1">
        <v>0</v>
      </c>
      <c r="AV71" s="1">
        <v>16852</v>
      </c>
      <c r="AW71" s="1">
        <v>4661</v>
      </c>
      <c r="AX71" s="1">
        <v>140</v>
      </c>
      <c r="AY71" s="1">
        <v>151</v>
      </c>
      <c r="AZ71" s="1">
        <v>5154</v>
      </c>
      <c r="BA71" s="1">
        <v>1121</v>
      </c>
      <c r="BB71" s="1">
        <v>1174</v>
      </c>
      <c r="BC71" s="1">
        <v>581</v>
      </c>
      <c r="BD71" s="1">
        <v>57</v>
      </c>
      <c r="BE71" s="1">
        <v>192</v>
      </c>
      <c r="BF71" s="8">
        <f t="shared" si="1"/>
        <v>110223</v>
      </c>
    </row>
    <row r="72" spans="1:58" x14ac:dyDescent="0.25">
      <c r="A72" s="2">
        <v>2011</v>
      </c>
      <c r="B72" t="s">
        <v>21</v>
      </c>
      <c r="C72" s="1">
        <v>4518629</v>
      </c>
      <c r="D72" s="1">
        <v>3865118</v>
      </c>
      <c r="E72" s="1">
        <v>538691</v>
      </c>
      <c r="F72" s="1">
        <v>3065</v>
      </c>
      <c r="G72" s="1">
        <v>288</v>
      </c>
      <c r="H72" s="1">
        <v>2010</v>
      </c>
      <c r="I72" s="1">
        <v>2774</v>
      </c>
      <c r="J72" s="1">
        <v>3957</v>
      </c>
      <c r="K72" s="1">
        <v>1202</v>
      </c>
      <c r="L72" s="1">
        <v>358</v>
      </c>
      <c r="M72" s="1">
        <v>0</v>
      </c>
      <c r="N72" s="1">
        <v>195</v>
      </c>
      <c r="O72" s="1">
        <v>5193</v>
      </c>
      <c r="P72" s="1">
        <v>4425</v>
      </c>
      <c r="Q72" s="1">
        <v>688</v>
      </c>
      <c r="R72" s="1">
        <v>230</v>
      </c>
      <c r="S72" s="1">
        <v>1189</v>
      </c>
      <c r="T72" s="1">
        <v>1549</v>
      </c>
      <c r="U72" s="1">
        <v>468</v>
      </c>
      <c r="V72" s="1">
        <v>312</v>
      </c>
      <c r="W72" s="1">
        <v>1520</v>
      </c>
      <c r="X72" s="1" t="s">
        <v>56</v>
      </c>
      <c r="Y72" s="1">
        <v>120</v>
      </c>
      <c r="Z72" s="1">
        <v>1221</v>
      </c>
      <c r="AA72" s="1">
        <v>439</v>
      </c>
      <c r="AB72" s="1">
        <v>1163</v>
      </c>
      <c r="AC72" s="1">
        <v>698</v>
      </c>
      <c r="AD72" s="1">
        <v>10255</v>
      </c>
      <c r="AE72" s="1">
        <v>1375</v>
      </c>
      <c r="AF72" s="1">
        <v>278</v>
      </c>
      <c r="AG72" s="1">
        <v>176</v>
      </c>
      <c r="AH72" s="1">
        <v>994</v>
      </c>
      <c r="AI72" s="1">
        <v>15</v>
      </c>
      <c r="AJ72" s="1">
        <v>453</v>
      </c>
      <c r="AK72" s="1">
        <v>1028</v>
      </c>
      <c r="AL72" s="1">
        <v>1360</v>
      </c>
      <c r="AM72" s="1">
        <v>2134</v>
      </c>
      <c r="AN72" s="1">
        <v>277</v>
      </c>
      <c r="AO72" s="1">
        <v>2641</v>
      </c>
      <c r="AP72" s="1">
        <v>4235</v>
      </c>
      <c r="AQ72" s="1">
        <v>1531</v>
      </c>
      <c r="AR72" s="1">
        <v>455</v>
      </c>
      <c r="AS72" s="1">
        <v>268</v>
      </c>
      <c r="AT72" s="1">
        <v>1573</v>
      </c>
      <c r="AU72" s="1">
        <v>37</v>
      </c>
      <c r="AV72" s="1">
        <v>2495</v>
      </c>
      <c r="AW72" s="1">
        <v>30292</v>
      </c>
      <c r="AX72" s="1">
        <v>179</v>
      </c>
      <c r="AY72" s="1">
        <v>87</v>
      </c>
      <c r="AZ72" s="1">
        <v>2055</v>
      </c>
      <c r="BA72" s="1">
        <v>1075</v>
      </c>
      <c r="BB72" s="1">
        <v>110</v>
      </c>
      <c r="BC72" s="1">
        <v>339</v>
      </c>
      <c r="BD72" s="1">
        <v>357</v>
      </c>
      <c r="BE72" s="1">
        <v>393</v>
      </c>
      <c r="BF72" s="8">
        <f t="shared" si="1"/>
        <v>99531</v>
      </c>
    </row>
    <row r="73" spans="1:58" x14ac:dyDescent="0.25">
      <c r="A73" s="2">
        <v>2011</v>
      </c>
      <c r="B73" t="s">
        <v>22</v>
      </c>
      <c r="C73" s="1">
        <v>1315833</v>
      </c>
      <c r="D73" s="1">
        <v>1120364</v>
      </c>
      <c r="E73" s="1">
        <v>157102</v>
      </c>
      <c r="F73" s="1">
        <v>634</v>
      </c>
      <c r="G73" s="1">
        <v>37</v>
      </c>
      <c r="H73" s="1">
        <v>325</v>
      </c>
      <c r="I73" s="1">
        <v>38</v>
      </c>
      <c r="J73" s="1">
        <v>829</v>
      </c>
      <c r="K73" s="1">
        <v>290</v>
      </c>
      <c r="L73" s="1">
        <v>2481</v>
      </c>
      <c r="M73" s="1">
        <v>238</v>
      </c>
      <c r="N73" s="1">
        <v>239</v>
      </c>
      <c r="O73" s="1">
        <v>4304</v>
      </c>
      <c r="P73" s="1">
        <v>507</v>
      </c>
      <c r="Q73" s="1">
        <v>177</v>
      </c>
      <c r="R73" s="1">
        <v>0</v>
      </c>
      <c r="S73" s="1">
        <v>675</v>
      </c>
      <c r="T73" s="1">
        <v>164</v>
      </c>
      <c r="U73" s="1">
        <v>275</v>
      </c>
      <c r="V73" s="1">
        <v>523</v>
      </c>
      <c r="W73" s="1">
        <v>158</v>
      </c>
      <c r="X73" s="1">
        <v>138</v>
      </c>
      <c r="Y73" s="1" t="s">
        <v>56</v>
      </c>
      <c r="Z73" s="1">
        <v>52</v>
      </c>
      <c r="AA73" s="1">
        <v>4439</v>
      </c>
      <c r="AB73" s="1">
        <v>702</v>
      </c>
      <c r="AC73" s="1">
        <v>296</v>
      </c>
      <c r="AD73" s="1">
        <v>0</v>
      </c>
      <c r="AE73" s="1">
        <v>325</v>
      </c>
      <c r="AF73" s="1">
        <v>10</v>
      </c>
      <c r="AG73" s="1">
        <v>0</v>
      </c>
      <c r="AH73" s="1">
        <v>150</v>
      </c>
      <c r="AI73" s="1">
        <v>4302</v>
      </c>
      <c r="AJ73" s="1">
        <v>694</v>
      </c>
      <c r="AK73" s="1">
        <v>144</v>
      </c>
      <c r="AL73" s="1">
        <v>2589</v>
      </c>
      <c r="AM73" s="1">
        <v>1439</v>
      </c>
      <c r="AN73" s="1">
        <v>19</v>
      </c>
      <c r="AO73" s="1">
        <v>483</v>
      </c>
      <c r="AP73" s="1">
        <v>25</v>
      </c>
      <c r="AQ73" s="1">
        <v>471</v>
      </c>
      <c r="AR73" s="1">
        <v>915</v>
      </c>
      <c r="AS73" s="1">
        <v>234</v>
      </c>
      <c r="AT73" s="1">
        <v>587</v>
      </c>
      <c r="AU73" s="1">
        <v>42</v>
      </c>
      <c r="AV73" s="1">
        <v>394</v>
      </c>
      <c r="AW73" s="1">
        <v>1637</v>
      </c>
      <c r="AX73" s="1">
        <v>182</v>
      </c>
      <c r="AY73" s="1">
        <v>612</v>
      </c>
      <c r="AZ73" s="1">
        <v>570</v>
      </c>
      <c r="BA73" s="1">
        <v>88</v>
      </c>
      <c r="BB73" s="1">
        <v>43</v>
      </c>
      <c r="BC73" s="1">
        <v>321</v>
      </c>
      <c r="BD73" s="1">
        <v>21</v>
      </c>
      <c r="BE73" s="1">
        <v>65</v>
      </c>
      <c r="BF73" s="8">
        <f t="shared" si="1"/>
        <v>33883</v>
      </c>
    </row>
    <row r="74" spans="1:58" x14ac:dyDescent="0.25">
      <c r="A74" s="2">
        <v>2011</v>
      </c>
      <c r="B74" t="s">
        <v>23</v>
      </c>
      <c r="C74" s="1">
        <v>5759087</v>
      </c>
      <c r="D74" s="1">
        <v>5008452</v>
      </c>
      <c r="E74" s="1">
        <v>553895</v>
      </c>
      <c r="F74" s="1">
        <v>228</v>
      </c>
      <c r="G74" s="1">
        <v>671</v>
      </c>
      <c r="H74" s="1">
        <v>945</v>
      </c>
      <c r="I74" s="1">
        <v>423</v>
      </c>
      <c r="J74" s="1">
        <v>8595</v>
      </c>
      <c r="K74" s="1">
        <v>1796</v>
      </c>
      <c r="L74" s="1">
        <v>1608</v>
      </c>
      <c r="M74" s="1">
        <v>6652</v>
      </c>
      <c r="N74" s="1">
        <v>18492</v>
      </c>
      <c r="O74" s="1">
        <v>7825</v>
      </c>
      <c r="P74" s="1">
        <v>7113</v>
      </c>
      <c r="Q74" s="1">
        <v>1170</v>
      </c>
      <c r="R74" s="1">
        <v>389</v>
      </c>
      <c r="S74" s="1">
        <v>2392</v>
      </c>
      <c r="T74" s="1">
        <v>1318</v>
      </c>
      <c r="U74" s="1">
        <v>110</v>
      </c>
      <c r="V74" s="1">
        <v>689</v>
      </c>
      <c r="W74" s="1">
        <v>848</v>
      </c>
      <c r="X74" s="1">
        <v>860</v>
      </c>
      <c r="Y74" s="1">
        <v>1526</v>
      </c>
      <c r="Z74" s="1" t="s">
        <v>56</v>
      </c>
      <c r="AA74" s="1">
        <v>3470</v>
      </c>
      <c r="AB74" s="1">
        <v>2077</v>
      </c>
      <c r="AC74" s="1">
        <v>810</v>
      </c>
      <c r="AD74" s="1">
        <v>1109</v>
      </c>
      <c r="AE74" s="1">
        <v>1469</v>
      </c>
      <c r="AF74" s="1">
        <v>73</v>
      </c>
      <c r="AG74" s="1">
        <v>0</v>
      </c>
      <c r="AH74" s="1">
        <v>1105</v>
      </c>
      <c r="AI74" s="1">
        <v>232</v>
      </c>
      <c r="AJ74" s="1">
        <v>9627</v>
      </c>
      <c r="AK74" s="1">
        <v>797</v>
      </c>
      <c r="AL74" s="1">
        <v>9222</v>
      </c>
      <c r="AM74" s="1">
        <v>6686</v>
      </c>
      <c r="AN74" s="1">
        <v>0</v>
      </c>
      <c r="AO74" s="1">
        <v>3396</v>
      </c>
      <c r="AP74" s="1">
        <v>845</v>
      </c>
      <c r="AQ74" s="1">
        <v>276</v>
      </c>
      <c r="AR74" s="1">
        <v>14158</v>
      </c>
      <c r="AS74" s="1">
        <v>197</v>
      </c>
      <c r="AT74" s="1">
        <v>2882</v>
      </c>
      <c r="AU74" s="1">
        <v>0</v>
      </c>
      <c r="AV74" s="1">
        <v>1942</v>
      </c>
      <c r="AW74" s="1">
        <v>3619</v>
      </c>
      <c r="AX74" s="1">
        <v>223</v>
      </c>
      <c r="AY74" s="1">
        <v>40</v>
      </c>
      <c r="AZ74" s="1">
        <v>22089</v>
      </c>
      <c r="BA74" s="1">
        <v>1525</v>
      </c>
      <c r="BB74" s="1">
        <v>2027</v>
      </c>
      <c r="BC74" s="1">
        <v>353</v>
      </c>
      <c r="BD74" s="1">
        <v>80</v>
      </c>
      <c r="BE74" s="1">
        <v>779</v>
      </c>
      <c r="BF74" s="8">
        <f t="shared" si="1"/>
        <v>154758</v>
      </c>
    </row>
    <row r="75" spans="1:58" x14ac:dyDescent="0.25">
      <c r="A75" s="2">
        <v>2011</v>
      </c>
      <c r="B75" t="s">
        <v>24</v>
      </c>
      <c r="C75" s="1">
        <v>6515057</v>
      </c>
      <c r="D75" s="1">
        <v>5658768</v>
      </c>
      <c r="E75" s="1">
        <v>656441</v>
      </c>
      <c r="F75" s="1">
        <v>1201</v>
      </c>
      <c r="G75" s="1">
        <v>225</v>
      </c>
      <c r="H75" s="1">
        <v>1017</v>
      </c>
      <c r="I75" s="1">
        <v>167</v>
      </c>
      <c r="J75" s="1">
        <v>11556</v>
      </c>
      <c r="K75" s="1">
        <v>1388</v>
      </c>
      <c r="L75" s="1">
        <v>9445</v>
      </c>
      <c r="M75" s="1">
        <v>399</v>
      </c>
      <c r="N75" s="1">
        <v>676</v>
      </c>
      <c r="O75" s="1">
        <v>11396</v>
      </c>
      <c r="P75" s="1">
        <v>3264</v>
      </c>
      <c r="Q75" s="1">
        <v>733</v>
      </c>
      <c r="R75" s="1">
        <v>412</v>
      </c>
      <c r="S75" s="1">
        <v>2991</v>
      </c>
      <c r="T75" s="1">
        <v>640</v>
      </c>
      <c r="U75" s="1">
        <v>138</v>
      </c>
      <c r="V75" s="1">
        <v>969</v>
      </c>
      <c r="W75" s="1">
        <v>180</v>
      </c>
      <c r="X75" s="1">
        <v>977</v>
      </c>
      <c r="Y75" s="1">
        <v>4006</v>
      </c>
      <c r="Z75" s="1">
        <v>2762</v>
      </c>
      <c r="AA75" s="1" t="s">
        <v>56</v>
      </c>
      <c r="AB75" s="1">
        <v>2629</v>
      </c>
      <c r="AC75" s="1">
        <v>862</v>
      </c>
      <c r="AD75" s="1">
        <v>356</v>
      </c>
      <c r="AE75" s="1">
        <v>1261</v>
      </c>
      <c r="AF75" s="1">
        <v>596</v>
      </c>
      <c r="AG75" s="1">
        <v>637</v>
      </c>
      <c r="AH75" s="1">
        <v>163</v>
      </c>
      <c r="AI75" s="1">
        <v>12010</v>
      </c>
      <c r="AJ75" s="1">
        <v>8332</v>
      </c>
      <c r="AK75" s="1">
        <v>199</v>
      </c>
      <c r="AL75" s="1">
        <v>19431</v>
      </c>
      <c r="AM75" s="1">
        <v>3964</v>
      </c>
      <c r="AN75" s="1">
        <v>61</v>
      </c>
      <c r="AO75" s="1">
        <v>1757</v>
      </c>
      <c r="AP75" s="1">
        <v>90</v>
      </c>
      <c r="AQ75" s="1">
        <v>178</v>
      </c>
      <c r="AR75" s="1">
        <v>6538</v>
      </c>
      <c r="AS75" s="1">
        <v>10182</v>
      </c>
      <c r="AT75" s="1">
        <v>1621</v>
      </c>
      <c r="AU75" s="1">
        <v>44</v>
      </c>
      <c r="AV75" s="1">
        <v>371</v>
      </c>
      <c r="AW75" s="1">
        <v>5203</v>
      </c>
      <c r="AX75" s="1">
        <v>548</v>
      </c>
      <c r="AY75" s="1">
        <v>2246</v>
      </c>
      <c r="AZ75" s="1">
        <v>2984</v>
      </c>
      <c r="BA75" s="1">
        <v>1673</v>
      </c>
      <c r="BB75" s="1">
        <v>911</v>
      </c>
      <c r="BC75" s="1">
        <v>441</v>
      </c>
      <c r="BD75" s="1">
        <v>0</v>
      </c>
      <c r="BE75" s="1">
        <v>4413</v>
      </c>
      <c r="BF75" s="8">
        <f t="shared" si="1"/>
        <v>144243</v>
      </c>
    </row>
    <row r="76" spans="1:58" x14ac:dyDescent="0.25">
      <c r="A76" s="2">
        <v>2011</v>
      </c>
      <c r="B76" t="s">
        <v>25</v>
      </c>
      <c r="C76" s="1">
        <v>9766574</v>
      </c>
      <c r="D76" s="1">
        <v>8340767</v>
      </c>
      <c r="E76" s="1">
        <v>1242917</v>
      </c>
      <c r="F76" s="1">
        <v>3527</v>
      </c>
      <c r="G76" s="1">
        <v>3456</v>
      </c>
      <c r="H76" s="1">
        <v>3840</v>
      </c>
      <c r="I76" s="1">
        <v>2054</v>
      </c>
      <c r="J76" s="1">
        <v>7793</v>
      </c>
      <c r="K76" s="1">
        <v>3425</v>
      </c>
      <c r="L76" s="1">
        <v>1656</v>
      </c>
      <c r="M76" s="1">
        <v>0</v>
      </c>
      <c r="N76" s="1">
        <v>256</v>
      </c>
      <c r="O76" s="1">
        <v>17712</v>
      </c>
      <c r="P76" s="1">
        <v>4254</v>
      </c>
      <c r="Q76" s="1">
        <v>630</v>
      </c>
      <c r="R76" s="1">
        <v>882</v>
      </c>
      <c r="S76" s="1">
        <v>9897</v>
      </c>
      <c r="T76" s="1">
        <v>7668</v>
      </c>
      <c r="U76" s="1">
        <v>1709</v>
      </c>
      <c r="V76" s="1">
        <v>1148</v>
      </c>
      <c r="W76" s="1">
        <v>2578</v>
      </c>
      <c r="X76" s="1">
        <v>955</v>
      </c>
      <c r="Y76" s="1">
        <v>599</v>
      </c>
      <c r="Z76" s="1">
        <v>1035</v>
      </c>
      <c r="AA76" s="1">
        <v>2861</v>
      </c>
      <c r="AB76" s="1" t="s">
        <v>56</v>
      </c>
      <c r="AC76" s="1">
        <v>2671</v>
      </c>
      <c r="AD76" s="1">
        <v>715</v>
      </c>
      <c r="AE76" s="1">
        <v>2509</v>
      </c>
      <c r="AF76" s="1">
        <v>84</v>
      </c>
      <c r="AG76" s="1">
        <v>439</v>
      </c>
      <c r="AH76" s="1">
        <v>1215</v>
      </c>
      <c r="AI76" s="1">
        <v>73</v>
      </c>
      <c r="AJ76" s="1">
        <v>1849</v>
      </c>
      <c r="AK76" s="1">
        <v>508</v>
      </c>
      <c r="AL76" s="1">
        <v>6087</v>
      </c>
      <c r="AM76" s="1">
        <v>3405</v>
      </c>
      <c r="AN76" s="1">
        <v>159</v>
      </c>
      <c r="AO76" s="1">
        <v>11224</v>
      </c>
      <c r="AP76" s="1">
        <v>917</v>
      </c>
      <c r="AQ76" s="1">
        <v>647</v>
      </c>
      <c r="AR76" s="1">
        <v>2864</v>
      </c>
      <c r="AS76" s="1">
        <v>385</v>
      </c>
      <c r="AT76" s="1">
        <v>2185</v>
      </c>
      <c r="AU76" s="1">
        <v>571</v>
      </c>
      <c r="AV76" s="1">
        <v>3106</v>
      </c>
      <c r="AW76" s="1">
        <v>9935</v>
      </c>
      <c r="AX76" s="1">
        <v>642</v>
      </c>
      <c r="AY76" s="1">
        <v>0</v>
      </c>
      <c r="AZ76" s="1">
        <v>2327</v>
      </c>
      <c r="BA76" s="1">
        <v>1430</v>
      </c>
      <c r="BB76" s="1">
        <v>417</v>
      </c>
      <c r="BC76" s="1">
        <v>4018</v>
      </c>
      <c r="BD76" s="1">
        <v>841</v>
      </c>
      <c r="BE76" s="1">
        <v>908</v>
      </c>
      <c r="BF76" s="8">
        <f t="shared" si="1"/>
        <v>140066</v>
      </c>
    </row>
    <row r="77" spans="1:58" x14ac:dyDescent="0.25">
      <c r="A77" s="2">
        <v>2011</v>
      </c>
      <c r="B77" t="s">
        <v>26</v>
      </c>
      <c r="C77" s="1">
        <v>5277329</v>
      </c>
      <c r="D77" s="1">
        <v>4505462</v>
      </c>
      <c r="E77" s="1">
        <v>646176</v>
      </c>
      <c r="F77" s="1">
        <v>123</v>
      </c>
      <c r="G77" s="1">
        <v>893</v>
      </c>
      <c r="H77" s="1">
        <v>2314</v>
      </c>
      <c r="I77" s="1">
        <v>951</v>
      </c>
      <c r="J77" s="1">
        <v>6638</v>
      </c>
      <c r="K77" s="1">
        <v>2662</v>
      </c>
      <c r="L77" s="1">
        <v>74</v>
      </c>
      <c r="M77" s="1">
        <v>86</v>
      </c>
      <c r="N77" s="1">
        <v>367</v>
      </c>
      <c r="O77" s="1">
        <v>2820</v>
      </c>
      <c r="P77" s="1">
        <v>840</v>
      </c>
      <c r="Q77" s="1">
        <v>901</v>
      </c>
      <c r="R77" s="1">
        <v>402</v>
      </c>
      <c r="S77" s="1">
        <v>8209</v>
      </c>
      <c r="T77" s="1">
        <v>786</v>
      </c>
      <c r="U77" s="1">
        <v>6175</v>
      </c>
      <c r="V77" s="1">
        <v>606</v>
      </c>
      <c r="W77" s="1">
        <v>755</v>
      </c>
      <c r="X77" s="1">
        <v>573</v>
      </c>
      <c r="Y77" s="1">
        <v>321</v>
      </c>
      <c r="Z77" s="1">
        <v>424</v>
      </c>
      <c r="AA77" s="1">
        <v>970</v>
      </c>
      <c r="AB77" s="1">
        <v>5164</v>
      </c>
      <c r="AC77" s="1" t="s">
        <v>56</v>
      </c>
      <c r="AD77" s="1">
        <v>549</v>
      </c>
      <c r="AE77" s="1">
        <v>1345</v>
      </c>
      <c r="AF77" s="1">
        <v>1457</v>
      </c>
      <c r="AG77" s="1">
        <v>1936</v>
      </c>
      <c r="AH77" s="1">
        <v>2682</v>
      </c>
      <c r="AI77" s="1">
        <v>21</v>
      </c>
      <c r="AJ77" s="1">
        <v>631</v>
      </c>
      <c r="AK77" s="1">
        <v>540</v>
      </c>
      <c r="AL77" s="1">
        <v>2416</v>
      </c>
      <c r="AM77" s="1">
        <v>845</v>
      </c>
      <c r="AN77" s="1">
        <v>7574</v>
      </c>
      <c r="AO77" s="1">
        <v>1961</v>
      </c>
      <c r="AP77" s="1">
        <v>546</v>
      </c>
      <c r="AQ77" s="1">
        <v>1800</v>
      </c>
      <c r="AR77" s="1">
        <v>870</v>
      </c>
      <c r="AS77" s="1">
        <v>0</v>
      </c>
      <c r="AT77" s="1">
        <v>447</v>
      </c>
      <c r="AU77" s="1">
        <v>5305</v>
      </c>
      <c r="AV77" s="1">
        <v>874</v>
      </c>
      <c r="AW77" s="1">
        <v>3062</v>
      </c>
      <c r="AX77" s="1">
        <v>919</v>
      </c>
      <c r="AY77" s="1">
        <v>177</v>
      </c>
      <c r="AZ77" s="1">
        <v>1034</v>
      </c>
      <c r="BA77" s="1">
        <v>1413</v>
      </c>
      <c r="BB77" s="1">
        <v>92</v>
      </c>
      <c r="BC77" s="1">
        <v>19255</v>
      </c>
      <c r="BD77" s="1">
        <v>224</v>
      </c>
      <c r="BE77" s="1">
        <v>54</v>
      </c>
      <c r="BF77" s="8">
        <f t="shared" si="1"/>
        <v>101083</v>
      </c>
    </row>
    <row r="78" spans="1:58" x14ac:dyDescent="0.25">
      <c r="A78" s="2">
        <v>2011</v>
      </c>
      <c r="B78" t="s">
        <v>27</v>
      </c>
      <c r="C78" s="1">
        <v>2943021</v>
      </c>
      <c r="D78" s="1">
        <v>2534036</v>
      </c>
      <c r="E78" s="1">
        <v>332934</v>
      </c>
      <c r="F78" s="1">
        <v>8922</v>
      </c>
      <c r="G78" s="1">
        <v>117</v>
      </c>
      <c r="H78" s="1">
        <v>556</v>
      </c>
      <c r="I78" s="1">
        <v>2315</v>
      </c>
      <c r="J78" s="1">
        <v>4723</v>
      </c>
      <c r="K78" s="1">
        <v>484</v>
      </c>
      <c r="L78" s="1">
        <v>54</v>
      </c>
      <c r="M78" s="1">
        <v>0</v>
      </c>
      <c r="N78" s="1">
        <v>415</v>
      </c>
      <c r="O78" s="1">
        <v>6152</v>
      </c>
      <c r="P78" s="1">
        <v>3136</v>
      </c>
      <c r="Q78" s="1">
        <v>369</v>
      </c>
      <c r="R78" s="1">
        <v>55</v>
      </c>
      <c r="S78" s="1">
        <v>2068</v>
      </c>
      <c r="T78" s="1">
        <v>611</v>
      </c>
      <c r="U78" s="1">
        <v>650</v>
      </c>
      <c r="V78" s="1">
        <v>66</v>
      </c>
      <c r="W78" s="1">
        <v>1626</v>
      </c>
      <c r="X78" s="1">
        <v>7139</v>
      </c>
      <c r="Y78" s="1">
        <v>0</v>
      </c>
      <c r="Z78" s="1">
        <v>265</v>
      </c>
      <c r="AA78" s="1">
        <v>1445</v>
      </c>
      <c r="AB78" s="1">
        <v>1610</v>
      </c>
      <c r="AC78" s="1">
        <v>614</v>
      </c>
      <c r="AD78" s="1" t="s">
        <v>56</v>
      </c>
      <c r="AE78" s="1">
        <v>1581</v>
      </c>
      <c r="AF78" s="1">
        <v>0</v>
      </c>
      <c r="AG78" s="1">
        <v>118</v>
      </c>
      <c r="AH78" s="1">
        <v>84</v>
      </c>
      <c r="AI78" s="1">
        <v>65</v>
      </c>
      <c r="AJ78" s="1">
        <v>269</v>
      </c>
      <c r="AK78" s="1">
        <v>1075</v>
      </c>
      <c r="AL78" s="1">
        <v>364</v>
      </c>
      <c r="AM78" s="1">
        <v>483</v>
      </c>
      <c r="AN78" s="1">
        <v>0</v>
      </c>
      <c r="AO78" s="1">
        <v>991</v>
      </c>
      <c r="AP78" s="1">
        <v>566</v>
      </c>
      <c r="AQ78" s="1">
        <v>74</v>
      </c>
      <c r="AR78" s="1">
        <v>2568</v>
      </c>
      <c r="AS78" s="1">
        <v>41</v>
      </c>
      <c r="AT78" s="1">
        <v>398</v>
      </c>
      <c r="AU78" s="1">
        <v>6</v>
      </c>
      <c r="AV78" s="1">
        <v>7683</v>
      </c>
      <c r="AW78" s="1">
        <v>5243</v>
      </c>
      <c r="AX78" s="1">
        <v>332</v>
      </c>
      <c r="AY78" s="1">
        <v>0</v>
      </c>
      <c r="AZ78" s="1">
        <v>1453</v>
      </c>
      <c r="BA78" s="1">
        <v>286</v>
      </c>
      <c r="BB78" s="1">
        <v>303</v>
      </c>
      <c r="BC78" s="1">
        <v>1136</v>
      </c>
      <c r="BD78" s="1">
        <v>0</v>
      </c>
      <c r="BE78" s="1">
        <v>318</v>
      </c>
      <c r="BF78" s="8">
        <f t="shared" si="1"/>
        <v>68829</v>
      </c>
    </row>
    <row r="79" spans="1:58" x14ac:dyDescent="0.25">
      <c r="A79" s="2">
        <v>2011</v>
      </c>
      <c r="B79" t="s">
        <v>28</v>
      </c>
      <c r="C79" s="1">
        <v>5937896</v>
      </c>
      <c r="D79" s="1">
        <v>4963040</v>
      </c>
      <c r="E79" s="1">
        <v>801046</v>
      </c>
      <c r="F79" s="1">
        <v>1395</v>
      </c>
      <c r="G79" s="1">
        <v>2043</v>
      </c>
      <c r="H79" s="1">
        <v>2356</v>
      </c>
      <c r="I79" s="1">
        <v>6168</v>
      </c>
      <c r="J79" s="1">
        <v>8386</v>
      </c>
      <c r="K79" s="1">
        <v>3144</v>
      </c>
      <c r="L79" s="1">
        <v>1516</v>
      </c>
      <c r="M79" s="1">
        <v>0</v>
      </c>
      <c r="N79" s="1">
        <v>215</v>
      </c>
      <c r="O79" s="1">
        <v>4513</v>
      </c>
      <c r="P79" s="1">
        <v>2964</v>
      </c>
      <c r="Q79" s="1">
        <v>871</v>
      </c>
      <c r="R79" s="1">
        <v>560</v>
      </c>
      <c r="S79" s="1">
        <v>20161</v>
      </c>
      <c r="T79" s="1">
        <v>4404</v>
      </c>
      <c r="U79" s="1">
        <v>4811</v>
      </c>
      <c r="V79" s="1">
        <v>20884</v>
      </c>
      <c r="W79" s="1">
        <v>1993</v>
      </c>
      <c r="X79" s="1">
        <v>1728</v>
      </c>
      <c r="Y79" s="1">
        <v>291</v>
      </c>
      <c r="Z79" s="1">
        <v>716</v>
      </c>
      <c r="AA79" s="1">
        <v>463</v>
      </c>
      <c r="AB79" s="1">
        <v>2830</v>
      </c>
      <c r="AC79" s="1">
        <v>2026</v>
      </c>
      <c r="AD79" s="1">
        <v>1641</v>
      </c>
      <c r="AE79" s="1" t="s">
        <v>56</v>
      </c>
      <c r="AF79" s="1">
        <v>845</v>
      </c>
      <c r="AG79" s="1">
        <v>4860</v>
      </c>
      <c r="AH79" s="1">
        <v>1544</v>
      </c>
      <c r="AI79" s="1">
        <v>769</v>
      </c>
      <c r="AJ79" s="1">
        <v>1114</v>
      </c>
      <c r="AK79" s="1">
        <v>1016</v>
      </c>
      <c r="AL79" s="1">
        <v>2904</v>
      </c>
      <c r="AM79" s="1">
        <v>3669</v>
      </c>
      <c r="AN79" s="1">
        <v>977</v>
      </c>
      <c r="AO79" s="1">
        <v>3240</v>
      </c>
      <c r="AP79" s="1">
        <v>6073</v>
      </c>
      <c r="AQ79" s="1">
        <v>777</v>
      </c>
      <c r="AR79" s="1">
        <v>1810</v>
      </c>
      <c r="AS79" s="1">
        <v>359</v>
      </c>
      <c r="AT79" s="1">
        <v>267</v>
      </c>
      <c r="AU79" s="1">
        <v>361</v>
      </c>
      <c r="AV79" s="1">
        <v>2676</v>
      </c>
      <c r="AW79" s="1">
        <v>10293</v>
      </c>
      <c r="AX79" s="1">
        <v>1697</v>
      </c>
      <c r="AY79" s="1">
        <v>88</v>
      </c>
      <c r="AZ79" s="1">
        <v>2684</v>
      </c>
      <c r="BA79" s="1">
        <v>2518</v>
      </c>
      <c r="BB79" s="1">
        <v>196</v>
      </c>
      <c r="BC79" s="1">
        <v>1503</v>
      </c>
      <c r="BD79" s="1">
        <v>1120</v>
      </c>
      <c r="BE79" s="1">
        <v>709</v>
      </c>
      <c r="BF79" s="8">
        <f t="shared" si="1"/>
        <v>150148</v>
      </c>
    </row>
    <row r="80" spans="1:58" x14ac:dyDescent="0.25">
      <c r="A80" s="2">
        <v>2011</v>
      </c>
      <c r="B80" t="s">
        <v>29</v>
      </c>
      <c r="C80" s="1">
        <v>987076</v>
      </c>
      <c r="D80" s="1">
        <v>828254</v>
      </c>
      <c r="E80" s="1">
        <v>122210</v>
      </c>
      <c r="F80" s="1">
        <v>449</v>
      </c>
      <c r="G80" s="1">
        <v>1118</v>
      </c>
      <c r="H80" s="1">
        <v>1971</v>
      </c>
      <c r="I80" s="1">
        <v>49</v>
      </c>
      <c r="J80" s="1">
        <v>3033</v>
      </c>
      <c r="K80" s="1">
        <v>2856</v>
      </c>
      <c r="L80" s="1">
        <v>58</v>
      </c>
      <c r="M80" s="1">
        <v>365</v>
      </c>
      <c r="N80" s="1">
        <v>0</v>
      </c>
      <c r="O80" s="1">
        <v>291</v>
      </c>
      <c r="P80" s="1">
        <v>231</v>
      </c>
      <c r="Q80" s="1">
        <v>32</v>
      </c>
      <c r="R80" s="1">
        <v>1543</v>
      </c>
      <c r="S80" s="1">
        <v>765</v>
      </c>
      <c r="T80" s="1">
        <v>646</v>
      </c>
      <c r="U80" s="1">
        <v>417</v>
      </c>
      <c r="V80" s="1">
        <v>845</v>
      </c>
      <c r="W80" s="1">
        <v>0</v>
      </c>
      <c r="X80" s="1">
        <v>0</v>
      </c>
      <c r="Y80" s="1">
        <v>71</v>
      </c>
      <c r="Z80" s="1">
        <v>57</v>
      </c>
      <c r="AA80" s="1">
        <v>10</v>
      </c>
      <c r="AB80" s="1">
        <v>353</v>
      </c>
      <c r="AC80" s="1">
        <v>969</v>
      </c>
      <c r="AD80" s="1">
        <v>0</v>
      </c>
      <c r="AE80" s="1">
        <v>158</v>
      </c>
      <c r="AF80" s="1" t="s">
        <v>56</v>
      </c>
      <c r="AG80" s="1">
        <v>384</v>
      </c>
      <c r="AH80" s="1">
        <v>688</v>
      </c>
      <c r="AI80" s="1">
        <v>0</v>
      </c>
      <c r="AJ80" s="1">
        <v>889</v>
      </c>
      <c r="AK80" s="1">
        <v>264</v>
      </c>
      <c r="AL80" s="1">
        <v>422</v>
      </c>
      <c r="AM80" s="1">
        <v>1173</v>
      </c>
      <c r="AN80" s="1">
        <v>360</v>
      </c>
      <c r="AO80" s="1">
        <v>321</v>
      </c>
      <c r="AP80" s="1">
        <v>96</v>
      </c>
      <c r="AQ80" s="1">
        <v>1959</v>
      </c>
      <c r="AR80" s="1">
        <v>840</v>
      </c>
      <c r="AS80" s="1">
        <v>0</v>
      </c>
      <c r="AT80" s="1">
        <v>77</v>
      </c>
      <c r="AU80" s="1">
        <v>227</v>
      </c>
      <c r="AV80" s="1">
        <v>266</v>
      </c>
      <c r="AW80" s="1">
        <v>1329</v>
      </c>
      <c r="AX80" s="1">
        <v>1232</v>
      </c>
      <c r="AY80" s="1">
        <v>53</v>
      </c>
      <c r="AZ80" s="1">
        <v>278</v>
      </c>
      <c r="BA80" s="1">
        <v>3835</v>
      </c>
      <c r="BB80" s="1">
        <v>14</v>
      </c>
      <c r="BC80" s="1">
        <v>146</v>
      </c>
      <c r="BD80" s="1">
        <v>2413</v>
      </c>
      <c r="BE80" s="1">
        <v>353</v>
      </c>
      <c r="BF80" s="8">
        <f t="shared" si="1"/>
        <v>33906</v>
      </c>
    </row>
    <row r="81" spans="1:58" x14ac:dyDescent="0.25">
      <c r="A81" s="2">
        <v>2011</v>
      </c>
      <c r="B81" t="s">
        <v>30</v>
      </c>
      <c r="C81" s="1">
        <v>1817126</v>
      </c>
      <c r="D81" s="1">
        <v>1505191</v>
      </c>
      <c r="E81" s="1">
        <v>253269</v>
      </c>
      <c r="F81" s="1">
        <v>169</v>
      </c>
      <c r="G81" s="1">
        <v>721</v>
      </c>
      <c r="H81" s="1">
        <v>1646</v>
      </c>
      <c r="I81" s="1">
        <v>161</v>
      </c>
      <c r="J81" s="1">
        <v>5124</v>
      </c>
      <c r="K81" s="1">
        <v>3245</v>
      </c>
      <c r="L81" s="1">
        <v>381</v>
      </c>
      <c r="M81" s="1">
        <v>0</v>
      </c>
      <c r="N81" s="1">
        <v>29</v>
      </c>
      <c r="O81" s="1">
        <v>1105</v>
      </c>
      <c r="P81" s="1">
        <v>434</v>
      </c>
      <c r="Q81" s="1">
        <v>275</v>
      </c>
      <c r="R81" s="1">
        <v>506</v>
      </c>
      <c r="S81" s="1">
        <v>1415</v>
      </c>
      <c r="T81" s="1">
        <v>615</v>
      </c>
      <c r="U81" s="1">
        <v>9575</v>
      </c>
      <c r="V81" s="1">
        <v>3040</v>
      </c>
      <c r="W81" s="1">
        <v>352</v>
      </c>
      <c r="X81" s="1">
        <v>222</v>
      </c>
      <c r="Y81" s="1">
        <v>122</v>
      </c>
      <c r="Z81" s="1">
        <v>318</v>
      </c>
      <c r="AA81" s="1">
        <v>0</v>
      </c>
      <c r="AB81" s="1">
        <v>683</v>
      </c>
      <c r="AC81" s="1">
        <v>1455</v>
      </c>
      <c r="AD81" s="1">
        <v>424</v>
      </c>
      <c r="AE81" s="1">
        <v>1848</v>
      </c>
      <c r="AF81" s="1">
        <v>64</v>
      </c>
      <c r="AG81" s="1" t="s">
        <v>56</v>
      </c>
      <c r="AH81" s="1">
        <v>240</v>
      </c>
      <c r="AI81" s="1">
        <v>0</v>
      </c>
      <c r="AJ81" s="1">
        <v>119</v>
      </c>
      <c r="AK81" s="1">
        <v>242</v>
      </c>
      <c r="AL81" s="1">
        <v>544</v>
      </c>
      <c r="AM81" s="1">
        <v>829</v>
      </c>
      <c r="AN81" s="1">
        <v>292</v>
      </c>
      <c r="AO81" s="1">
        <v>268</v>
      </c>
      <c r="AP81" s="1">
        <v>1255</v>
      </c>
      <c r="AQ81" s="1">
        <v>1556</v>
      </c>
      <c r="AR81" s="1">
        <v>252</v>
      </c>
      <c r="AS81" s="1">
        <v>0</v>
      </c>
      <c r="AT81" s="1">
        <v>243</v>
      </c>
      <c r="AU81" s="1">
        <v>2999</v>
      </c>
      <c r="AV81" s="1">
        <v>226</v>
      </c>
      <c r="AW81" s="1">
        <v>5343</v>
      </c>
      <c r="AX81" s="1">
        <v>734</v>
      </c>
      <c r="AY81" s="1">
        <v>0</v>
      </c>
      <c r="AZ81" s="1">
        <v>615</v>
      </c>
      <c r="BA81" s="1">
        <v>835</v>
      </c>
      <c r="BB81" s="1">
        <v>24</v>
      </c>
      <c r="BC81" s="1">
        <v>560</v>
      </c>
      <c r="BD81" s="1">
        <v>965</v>
      </c>
      <c r="BE81" s="1">
        <v>0</v>
      </c>
      <c r="BF81" s="8">
        <f t="shared" si="1"/>
        <v>52070</v>
      </c>
    </row>
    <row r="82" spans="1:58" x14ac:dyDescent="0.25">
      <c r="A82" s="2">
        <v>2011</v>
      </c>
      <c r="B82" t="s">
        <v>31</v>
      </c>
      <c r="C82" s="1">
        <v>2688336</v>
      </c>
      <c r="D82" s="1">
        <v>2084668</v>
      </c>
      <c r="E82" s="1">
        <v>480317</v>
      </c>
      <c r="F82" s="1">
        <v>280</v>
      </c>
      <c r="G82" s="1">
        <v>597</v>
      </c>
      <c r="H82" s="1">
        <v>10142</v>
      </c>
      <c r="I82" s="1">
        <v>310</v>
      </c>
      <c r="J82" s="1">
        <v>40114</v>
      </c>
      <c r="K82" s="1">
        <v>2714</v>
      </c>
      <c r="L82" s="1">
        <v>189</v>
      </c>
      <c r="M82" s="1">
        <v>184</v>
      </c>
      <c r="N82" s="1">
        <v>983</v>
      </c>
      <c r="O82" s="1">
        <v>2923</v>
      </c>
      <c r="P82" s="1">
        <v>1731</v>
      </c>
      <c r="Q82" s="1">
        <v>4093</v>
      </c>
      <c r="R82" s="1">
        <v>3929</v>
      </c>
      <c r="S82" s="1">
        <v>1668</v>
      </c>
      <c r="T82" s="1">
        <v>855</v>
      </c>
      <c r="U82" s="1">
        <v>114</v>
      </c>
      <c r="V82" s="1">
        <v>602</v>
      </c>
      <c r="W82" s="1">
        <v>628</v>
      </c>
      <c r="X82" s="1">
        <v>78</v>
      </c>
      <c r="Y82" s="1">
        <v>49</v>
      </c>
      <c r="Z82" s="1">
        <v>931</v>
      </c>
      <c r="AA82" s="1">
        <v>256</v>
      </c>
      <c r="AB82" s="1">
        <v>1663</v>
      </c>
      <c r="AC82" s="1">
        <v>1055</v>
      </c>
      <c r="AD82" s="1">
        <v>203</v>
      </c>
      <c r="AE82" s="1">
        <v>335</v>
      </c>
      <c r="AF82" s="1">
        <v>1137</v>
      </c>
      <c r="AG82" s="1">
        <v>32</v>
      </c>
      <c r="AH82" s="1" t="s">
        <v>56</v>
      </c>
      <c r="AI82" s="1">
        <v>0</v>
      </c>
      <c r="AJ82" s="1">
        <v>2118</v>
      </c>
      <c r="AK82" s="1">
        <v>2136</v>
      </c>
      <c r="AL82" s="1">
        <v>1516</v>
      </c>
      <c r="AM82" s="1">
        <v>1333</v>
      </c>
      <c r="AN82" s="1">
        <v>0</v>
      </c>
      <c r="AO82" s="1">
        <v>1354</v>
      </c>
      <c r="AP82" s="1">
        <v>258</v>
      </c>
      <c r="AQ82" s="1">
        <v>1691</v>
      </c>
      <c r="AR82" s="1">
        <v>570</v>
      </c>
      <c r="AS82" s="1">
        <v>86</v>
      </c>
      <c r="AT82" s="1">
        <v>165</v>
      </c>
      <c r="AU82" s="1">
        <v>588</v>
      </c>
      <c r="AV82" s="1">
        <v>96</v>
      </c>
      <c r="AW82" s="1">
        <v>7249</v>
      </c>
      <c r="AX82" s="1">
        <v>3365</v>
      </c>
      <c r="AY82" s="1">
        <v>0</v>
      </c>
      <c r="AZ82" s="1">
        <v>1740</v>
      </c>
      <c r="BA82" s="1">
        <v>4680</v>
      </c>
      <c r="BB82" s="1">
        <v>0</v>
      </c>
      <c r="BC82" s="1">
        <v>2672</v>
      </c>
      <c r="BD82" s="1">
        <v>933</v>
      </c>
      <c r="BE82" s="1">
        <v>153</v>
      </c>
      <c r="BF82" s="8">
        <f t="shared" si="1"/>
        <v>110498</v>
      </c>
    </row>
    <row r="83" spans="1:58" x14ac:dyDescent="0.25">
      <c r="A83" s="2">
        <v>2011</v>
      </c>
      <c r="B83" t="s">
        <v>32</v>
      </c>
      <c r="C83" s="1">
        <v>1305678</v>
      </c>
      <c r="D83" s="1">
        <v>1141236</v>
      </c>
      <c r="E83" s="1">
        <v>122129</v>
      </c>
      <c r="F83" s="1">
        <v>193</v>
      </c>
      <c r="G83" s="1">
        <v>0</v>
      </c>
      <c r="H83" s="1">
        <v>246</v>
      </c>
      <c r="I83" s="1">
        <v>22</v>
      </c>
      <c r="J83" s="1">
        <v>547</v>
      </c>
      <c r="K83" s="1">
        <v>403</v>
      </c>
      <c r="L83" s="1">
        <v>1617</v>
      </c>
      <c r="M83" s="1">
        <v>20</v>
      </c>
      <c r="N83" s="1">
        <v>68</v>
      </c>
      <c r="O83" s="1">
        <v>1970</v>
      </c>
      <c r="P83" s="1">
        <v>535</v>
      </c>
      <c r="Q83" s="1">
        <v>0</v>
      </c>
      <c r="R83" s="1">
        <v>0</v>
      </c>
      <c r="S83" s="1">
        <v>478</v>
      </c>
      <c r="T83" s="1">
        <v>470</v>
      </c>
      <c r="U83" s="1">
        <v>47</v>
      </c>
      <c r="V83" s="1">
        <v>0</v>
      </c>
      <c r="W83" s="1">
        <v>0</v>
      </c>
      <c r="X83" s="1">
        <v>0</v>
      </c>
      <c r="Y83" s="1">
        <v>3080</v>
      </c>
      <c r="Z83" s="1">
        <v>222</v>
      </c>
      <c r="AA83" s="1">
        <v>15526</v>
      </c>
      <c r="AB83" s="1">
        <v>155</v>
      </c>
      <c r="AC83" s="1">
        <v>104</v>
      </c>
      <c r="AD83" s="1">
        <v>160</v>
      </c>
      <c r="AE83" s="1">
        <v>153</v>
      </c>
      <c r="AF83" s="1">
        <v>230</v>
      </c>
      <c r="AG83" s="1">
        <v>33</v>
      </c>
      <c r="AH83" s="1">
        <v>186</v>
      </c>
      <c r="AI83" s="1" t="s">
        <v>56</v>
      </c>
      <c r="AJ83" s="1">
        <v>294</v>
      </c>
      <c r="AK83" s="1">
        <v>186</v>
      </c>
      <c r="AL83" s="1">
        <v>1471</v>
      </c>
      <c r="AM83" s="1">
        <v>1297</v>
      </c>
      <c r="AN83" s="1">
        <v>47</v>
      </c>
      <c r="AO83" s="1">
        <v>248</v>
      </c>
      <c r="AP83" s="1">
        <v>0</v>
      </c>
      <c r="AQ83" s="1">
        <v>198</v>
      </c>
      <c r="AR83" s="1">
        <v>1015</v>
      </c>
      <c r="AS83" s="1">
        <v>608</v>
      </c>
      <c r="AT83" s="1">
        <v>588</v>
      </c>
      <c r="AU83" s="1">
        <v>86</v>
      </c>
      <c r="AV83" s="1">
        <v>126</v>
      </c>
      <c r="AW83" s="1">
        <v>605</v>
      </c>
      <c r="AX83" s="1">
        <v>158</v>
      </c>
      <c r="AY83" s="1">
        <v>2138</v>
      </c>
      <c r="AZ83" s="1">
        <v>880</v>
      </c>
      <c r="BA83" s="1">
        <v>428</v>
      </c>
      <c r="BB83" s="1">
        <v>0</v>
      </c>
      <c r="BC83" s="1">
        <v>0</v>
      </c>
      <c r="BD83" s="1">
        <v>162</v>
      </c>
      <c r="BE83" s="1">
        <v>0</v>
      </c>
      <c r="BF83" s="8">
        <f t="shared" si="1"/>
        <v>37000</v>
      </c>
    </row>
    <row r="84" spans="1:58" x14ac:dyDescent="0.25">
      <c r="A84" s="2">
        <v>2011</v>
      </c>
      <c r="B84" t="s">
        <v>33</v>
      </c>
      <c r="C84" s="1">
        <v>8719952</v>
      </c>
      <c r="D84" s="1">
        <v>7825661</v>
      </c>
      <c r="E84" s="1">
        <v>693380</v>
      </c>
      <c r="F84" s="1">
        <v>189</v>
      </c>
      <c r="G84" s="1">
        <v>1198</v>
      </c>
      <c r="H84" s="1">
        <v>3784</v>
      </c>
      <c r="I84" s="1">
        <v>57</v>
      </c>
      <c r="J84" s="1">
        <v>5986</v>
      </c>
      <c r="K84" s="1">
        <v>2203</v>
      </c>
      <c r="L84" s="1">
        <v>1924</v>
      </c>
      <c r="M84" s="1">
        <v>2100</v>
      </c>
      <c r="N84" s="1">
        <v>781</v>
      </c>
      <c r="O84" s="1">
        <v>12907</v>
      </c>
      <c r="P84" s="1">
        <v>4268</v>
      </c>
      <c r="Q84" s="1">
        <v>264</v>
      </c>
      <c r="R84" s="1">
        <v>256</v>
      </c>
      <c r="S84" s="1">
        <v>3690</v>
      </c>
      <c r="T84" s="1">
        <v>718</v>
      </c>
      <c r="U84" s="1">
        <v>332</v>
      </c>
      <c r="V84" s="1">
        <v>317</v>
      </c>
      <c r="W84" s="1">
        <v>102</v>
      </c>
      <c r="X84" s="1">
        <v>871</v>
      </c>
      <c r="Y84" s="1">
        <v>624</v>
      </c>
      <c r="Z84" s="1">
        <v>5335</v>
      </c>
      <c r="AA84" s="1">
        <v>4675</v>
      </c>
      <c r="AB84" s="1">
        <v>1889</v>
      </c>
      <c r="AC84" s="1">
        <v>1261</v>
      </c>
      <c r="AD84" s="1">
        <v>510</v>
      </c>
      <c r="AE84" s="1">
        <v>583</v>
      </c>
      <c r="AF84" s="1">
        <v>49</v>
      </c>
      <c r="AG84" s="1">
        <v>312</v>
      </c>
      <c r="AH84" s="1">
        <v>899</v>
      </c>
      <c r="AI84" s="1">
        <v>499</v>
      </c>
      <c r="AJ84" s="1" t="s">
        <v>56</v>
      </c>
      <c r="AK84" s="1">
        <v>355</v>
      </c>
      <c r="AL84" s="1">
        <v>40815</v>
      </c>
      <c r="AM84" s="1">
        <v>2482</v>
      </c>
      <c r="AN84" s="1">
        <v>61</v>
      </c>
      <c r="AO84" s="1">
        <v>1121</v>
      </c>
      <c r="AP84" s="1">
        <v>773</v>
      </c>
      <c r="AQ84" s="1">
        <v>360</v>
      </c>
      <c r="AR84" s="1">
        <v>19733</v>
      </c>
      <c r="AS84" s="1">
        <v>463</v>
      </c>
      <c r="AT84" s="1">
        <v>1586</v>
      </c>
      <c r="AU84" s="1">
        <v>0</v>
      </c>
      <c r="AV84" s="1">
        <v>1412</v>
      </c>
      <c r="AW84" s="1">
        <v>3801</v>
      </c>
      <c r="AX84" s="1">
        <v>256</v>
      </c>
      <c r="AY84" s="1">
        <v>0</v>
      </c>
      <c r="AZ84" s="1">
        <v>4458</v>
      </c>
      <c r="BA84" s="1">
        <v>2454</v>
      </c>
      <c r="BB84" s="1">
        <v>1252</v>
      </c>
      <c r="BC84" s="1">
        <v>214</v>
      </c>
      <c r="BD84" s="1">
        <v>15</v>
      </c>
      <c r="BE84" s="1">
        <v>4312</v>
      </c>
      <c r="BF84" s="8">
        <f t="shared" si="1"/>
        <v>144506</v>
      </c>
    </row>
    <row r="85" spans="1:58" x14ac:dyDescent="0.25">
      <c r="A85" s="2">
        <v>2011</v>
      </c>
      <c r="B85" t="s">
        <v>34</v>
      </c>
      <c r="C85" s="1">
        <v>2055293</v>
      </c>
      <c r="D85" s="1">
        <v>1753413</v>
      </c>
      <c r="E85" s="1">
        <v>228218</v>
      </c>
      <c r="F85" s="1">
        <v>410</v>
      </c>
      <c r="G85" s="1">
        <v>416</v>
      </c>
      <c r="H85" s="1">
        <v>7444</v>
      </c>
      <c r="I85" s="1">
        <v>682</v>
      </c>
      <c r="J85" s="1">
        <v>7066</v>
      </c>
      <c r="K85" s="1">
        <v>5525</v>
      </c>
      <c r="L85" s="1">
        <v>0</v>
      </c>
      <c r="M85" s="1">
        <v>0</v>
      </c>
      <c r="N85" s="1">
        <v>212</v>
      </c>
      <c r="O85" s="1">
        <v>2806</v>
      </c>
      <c r="P85" s="1">
        <v>676</v>
      </c>
      <c r="Q85" s="1">
        <v>81</v>
      </c>
      <c r="R85" s="1">
        <v>355</v>
      </c>
      <c r="S85" s="1">
        <v>466</v>
      </c>
      <c r="T85" s="1">
        <v>2030</v>
      </c>
      <c r="U85" s="1">
        <v>0</v>
      </c>
      <c r="V85" s="1">
        <v>1333</v>
      </c>
      <c r="W85" s="1">
        <v>87</v>
      </c>
      <c r="X85" s="1">
        <v>184</v>
      </c>
      <c r="Y85" s="1">
        <v>510</v>
      </c>
      <c r="Z85" s="1">
        <v>2277</v>
      </c>
      <c r="AA85" s="1">
        <v>252</v>
      </c>
      <c r="AB85" s="1">
        <v>908</v>
      </c>
      <c r="AC85" s="1">
        <v>438</v>
      </c>
      <c r="AD85" s="1">
        <v>556</v>
      </c>
      <c r="AE85" s="1">
        <v>1183</v>
      </c>
      <c r="AF85" s="1">
        <v>544</v>
      </c>
      <c r="AG85" s="1">
        <v>353</v>
      </c>
      <c r="AH85" s="1">
        <v>2099</v>
      </c>
      <c r="AI85" s="1">
        <v>114</v>
      </c>
      <c r="AJ85" s="1">
        <v>245</v>
      </c>
      <c r="AK85" s="1" t="s">
        <v>56</v>
      </c>
      <c r="AL85" s="1">
        <v>1445</v>
      </c>
      <c r="AM85" s="1">
        <v>522</v>
      </c>
      <c r="AN85" s="1">
        <v>264</v>
      </c>
      <c r="AO85" s="1">
        <v>1742</v>
      </c>
      <c r="AP85" s="1">
        <v>234</v>
      </c>
      <c r="AQ85" s="1">
        <v>916</v>
      </c>
      <c r="AR85" s="1">
        <v>492</v>
      </c>
      <c r="AS85" s="1">
        <v>0</v>
      </c>
      <c r="AT85" s="1">
        <v>145</v>
      </c>
      <c r="AU85" s="1">
        <v>240</v>
      </c>
      <c r="AV85" s="1">
        <v>899</v>
      </c>
      <c r="AW85" s="1">
        <v>13633</v>
      </c>
      <c r="AX85" s="1">
        <v>303</v>
      </c>
      <c r="AY85" s="1">
        <v>71</v>
      </c>
      <c r="AZ85" s="1">
        <v>425</v>
      </c>
      <c r="BA85" s="1">
        <v>924</v>
      </c>
      <c r="BB85" s="1">
        <v>0</v>
      </c>
      <c r="BC85" s="1">
        <v>340</v>
      </c>
      <c r="BD85" s="1">
        <v>283</v>
      </c>
      <c r="BE85" s="1">
        <v>99</v>
      </c>
      <c r="BF85" s="8">
        <f t="shared" si="1"/>
        <v>62229</v>
      </c>
    </row>
    <row r="86" spans="1:58" x14ac:dyDescent="0.25">
      <c r="A86" s="2">
        <v>2011</v>
      </c>
      <c r="B86" t="s">
        <v>35</v>
      </c>
      <c r="C86" s="1">
        <v>19248685</v>
      </c>
      <c r="D86" s="1">
        <v>17055260</v>
      </c>
      <c r="E86" s="1">
        <v>1756105</v>
      </c>
      <c r="F86" s="1">
        <v>1812</v>
      </c>
      <c r="G86" s="1">
        <v>6124</v>
      </c>
      <c r="H86" s="1">
        <v>2821</v>
      </c>
      <c r="I86" s="1">
        <v>1041</v>
      </c>
      <c r="J86" s="1">
        <v>25761</v>
      </c>
      <c r="K86" s="1">
        <v>3724</v>
      </c>
      <c r="L86" s="1">
        <v>15123</v>
      </c>
      <c r="M86" s="1">
        <v>1124</v>
      </c>
      <c r="N86" s="1">
        <v>3702</v>
      </c>
      <c r="O86" s="1">
        <v>29344</v>
      </c>
      <c r="P86" s="1">
        <v>10584</v>
      </c>
      <c r="Q86" s="1">
        <v>1002</v>
      </c>
      <c r="R86" s="1">
        <v>434</v>
      </c>
      <c r="S86" s="1">
        <v>6914</v>
      </c>
      <c r="T86" s="1">
        <v>2198</v>
      </c>
      <c r="U86" s="1">
        <v>928</v>
      </c>
      <c r="V86" s="1">
        <v>838</v>
      </c>
      <c r="W86" s="1">
        <v>2414</v>
      </c>
      <c r="X86" s="1">
        <v>1495</v>
      </c>
      <c r="Y86" s="1">
        <v>2915</v>
      </c>
      <c r="Z86" s="1">
        <v>5037</v>
      </c>
      <c r="AA86" s="1">
        <v>14646</v>
      </c>
      <c r="AB86" s="1">
        <v>3936</v>
      </c>
      <c r="AC86" s="1">
        <v>1824</v>
      </c>
      <c r="AD86" s="1">
        <v>401</v>
      </c>
      <c r="AE86" s="1">
        <v>1417</v>
      </c>
      <c r="AF86" s="1">
        <v>391</v>
      </c>
      <c r="AG86" s="1">
        <v>579</v>
      </c>
      <c r="AH86" s="1">
        <v>1785</v>
      </c>
      <c r="AI86" s="1">
        <v>2972</v>
      </c>
      <c r="AJ86" s="1">
        <v>41450</v>
      </c>
      <c r="AK86" s="1">
        <v>461</v>
      </c>
      <c r="AL86" s="1" t="s">
        <v>56</v>
      </c>
      <c r="AM86" s="1">
        <v>9336</v>
      </c>
      <c r="AN86" s="1">
        <v>374</v>
      </c>
      <c r="AO86" s="1">
        <v>5191</v>
      </c>
      <c r="AP86" s="1">
        <v>1425</v>
      </c>
      <c r="AQ86" s="1">
        <v>2189</v>
      </c>
      <c r="AR86" s="1">
        <v>26596</v>
      </c>
      <c r="AS86" s="1">
        <v>1393</v>
      </c>
      <c r="AT86" s="1">
        <v>6947</v>
      </c>
      <c r="AU86" s="1">
        <v>112</v>
      </c>
      <c r="AV86" s="1">
        <v>2660</v>
      </c>
      <c r="AW86" s="1">
        <v>9151</v>
      </c>
      <c r="AX86" s="1">
        <v>773</v>
      </c>
      <c r="AY86" s="1">
        <v>3882</v>
      </c>
      <c r="AZ86" s="1">
        <v>10800</v>
      </c>
      <c r="BA86" s="1">
        <v>2986</v>
      </c>
      <c r="BB86" s="1">
        <v>631</v>
      </c>
      <c r="BC86" s="1">
        <v>1878</v>
      </c>
      <c r="BD86" s="1">
        <v>688</v>
      </c>
      <c r="BE86" s="1">
        <v>10582</v>
      </c>
      <c r="BF86" s="8">
        <f t="shared" si="1"/>
        <v>292791</v>
      </c>
    </row>
    <row r="87" spans="1:58" x14ac:dyDescent="0.25">
      <c r="A87" s="2">
        <v>2011</v>
      </c>
      <c r="B87" t="s">
        <v>36</v>
      </c>
      <c r="C87" s="1">
        <v>9539412</v>
      </c>
      <c r="D87" s="1">
        <v>8070238</v>
      </c>
      <c r="E87" s="1">
        <v>1160510</v>
      </c>
      <c r="F87" s="1">
        <v>5420</v>
      </c>
      <c r="G87" s="1">
        <v>3991</v>
      </c>
      <c r="H87" s="1">
        <v>4286</v>
      </c>
      <c r="I87" s="1">
        <v>327</v>
      </c>
      <c r="J87" s="1">
        <v>15373</v>
      </c>
      <c r="K87" s="1">
        <v>3919</v>
      </c>
      <c r="L87" s="1">
        <v>1975</v>
      </c>
      <c r="M87" s="1">
        <v>954</v>
      </c>
      <c r="N87" s="1">
        <v>1135</v>
      </c>
      <c r="O87" s="1">
        <v>28044</v>
      </c>
      <c r="P87" s="1">
        <v>16192</v>
      </c>
      <c r="Q87" s="1">
        <v>1806</v>
      </c>
      <c r="R87" s="1">
        <v>675</v>
      </c>
      <c r="S87" s="1">
        <v>5971</v>
      </c>
      <c r="T87" s="1">
        <v>3228</v>
      </c>
      <c r="U87" s="1">
        <v>654</v>
      </c>
      <c r="V87" s="1">
        <v>4995</v>
      </c>
      <c r="W87" s="1">
        <v>1637</v>
      </c>
      <c r="X87" s="1">
        <v>2936</v>
      </c>
      <c r="Y87" s="1">
        <v>824</v>
      </c>
      <c r="Z87" s="1">
        <v>10485</v>
      </c>
      <c r="AA87" s="1">
        <v>9053</v>
      </c>
      <c r="AB87" s="1">
        <v>7530</v>
      </c>
      <c r="AC87" s="1">
        <v>1294</v>
      </c>
      <c r="AD87" s="1">
        <v>1273</v>
      </c>
      <c r="AE87" s="1">
        <v>2638</v>
      </c>
      <c r="AF87" s="1">
        <v>563</v>
      </c>
      <c r="AG87" s="1">
        <v>1056</v>
      </c>
      <c r="AH87" s="1">
        <v>1048</v>
      </c>
      <c r="AI87" s="1">
        <v>2078</v>
      </c>
      <c r="AJ87" s="1">
        <v>10374</v>
      </c>
      <c r="AK87" s="1">
        <v>1737</v>
      </c>
      <c r="AL87" s="1">
        <v>18321</v>
      </c>
      <c r="AM87" s="1" t="s">
        <v>56</v>
      </c>
      <c r="AN87" s="1">
        <v>189</v>
      </c>
      <c r="AO87" s="1">
        <v>10187</v>
      </c>
      <c r="AP87" s="1">
        <v>1390</v>
      </c>
      <c r="AQ87" s="1">
        <v>1175</v>
      </c>
      <c r="AR87" s="1">
        <v>9450</v>
      </c>
      <c r="AS87" s="1">
        <v>444</v>
      </c>
      <c r="AT87" s="1">
        <v>20427</v>
      </c>
      <c r="AU87" s="1">
        <v>565</v>
      </c>
      <c r="AV87" s="1">
        <v>6057</v>
      </c>
      <c r="AW87" s="1">
        <v>6621</v>
      </c>
      <c r="AX87" s="1">
        <v>961</v>
      </c>
      <c r="AY87" s="1">
        <v>212</v>
      </c>
      <c r="AZ87" s="1">
        <v>27302</v>
      </c>
      <c r="BA87" s="1">
        <v>3295</v>
      </c>
      <c r="BB87" s="1">
        <v>2780</v>
      </c>
      <c r="BC87" s="1">
        <v>2291</v>
      </c>
      <c r="BD87" s="1">
        <v>153</v>
      </c>
      <c r="BE87" s="1">
        <v>844</v>
      </c>
      <c r="BF87" s="8">
        <f t="shared" si="1"/>
        <v>266135</v>
      </c>
    </row>
    <row r="88" spans="1:58" x14ac:dyDescent="0.25">
      <c r="A88" s="2">
        <v>2011</v>
      </c>
      <c r="B88" t="s">
        <v>37</v>
      </c>
      <c r="C88" s="1">
        <v>675161</v>
      </c>
      <c r="D88" s="1">
        <v>559906</v>
      </c>
      <c r="E88" s="1">
        <v>79837</v>
      </c>
      <c r="F88" s="1">
        <v>97</v>
      </c>
      <c r="G88" s="1">
        <v>393</v>
      </c>
      <c r="H88" s="1">
        <v>1313</v>
      </c>
      <c r="I88" s="1">
        <v>249</v>
      </c>
      <c r="J88" s="1">
        <v>1356</v>
      </c>
      <c r="K88" s="1">
        <v>1229</v>
      </c>
      <c r="L88" s="1">
        <v>0</v>
      </c>
      <c r="M88" s="1">
        <v>84</v>
      </c>
      <c r="N88" s="1">
        <v>0</v>
      </c>
      <c r="O88" s="1">
        <v>459</v>
      </c>
      <c r="P88" s="1">
        <v>364</v>
      </c>
      <c r="Q88" s="1">
        <v>138</v>
      </c>
      <c r="R88" s="1">
        <v>1209</v>
      </c>
      <c r="S88" s="1">
        <v>571</v>
      </c>
      <c r="T88" s="1">
        <v>130</v>
      </c>
      <c r="U88" s="1">
        <v>208</v>
      </c>
      <c r="V88" s="1">
        <v>75</v>
      </c>
      <c r="W88" s="1">
        <v>0</v>
      </c>
      <c r="X88" s="1">
        <v>422</v>
      </c>
      <c r="Y88" s="1">
        <v>50</v>
      </c>
      <c r="Z88" s="1">
        <v>10</v>
      </c>
      <c r="AA88" s="1">
        <v>369</v>
      </c>
      <c r="AB88" s="1">
        <v>328</v>
      </c>
      <c r="AC88" s="1">
        <v>12244</v>
      </c>
      <c r="AD88" s="1">
        <v>80</v>
      </c>
      <c r="AE88" s="1">
        <v>330</v>
      </c>
      <c r="AF88" s="1">
        <v>1227</v>
      </c>
      <c r="AG88" s="1">
        <v>218</v>
      </c>
      <c r="AH88" s="1">
        <v>845</v>
      </c>
      <c r="AI88" s="1">
        <v>0</v>
      </c>
      <c r="AJ88" s="1">
        <v>183</v>
      </c>
      <c r="AK88" s="1">
        <v>99</v>
      </c>
      <c r="AL88" s="1">
        <v>264</v>
      </c>
      <c r="AM88" s="1">
        <v>900</v>
      </c>
      <c r="AN88" s="1" t="s">
        <v>56</v>
      </c>
      <c r="AO88" s="1">
        <v>286</v>
      </c>
      <c r="AP88" s="1">
        <v>59</v>
      </c>
      <c r="AQ88" s="1">
        <v>264</v>
      </c>
      <c r="AR88" s="1">
        <v>652</v>
      </c>
      <c r="AS88" s="1">
        <v>0</v>
      </c>
      <c r="AT88" s="1">
        <v>1</v>
      </c>
      <c r="AU88" s="1">
        <v>1293</v>
      </c>
      <c r="AV88" s="1">
        <v>113</v>
      </c>
      <c r="AW88" s="1">
        <v>1862</v>
      </c>
      <c r="AX88" s="1">
        <v>429</v>
      </c>
      <c r="AY88" s="1">
        <v>0</v>
      </c>
      <c r="AZ88" s="1">
        <v>166</v>
      </c>
      <c r="BA88" s="1">
        <v>404</v>
      </c>
      <c r="BB88" s="1">
        <v>0</v>
      </c>
      <c r="BC88" s="1">
        <v>1398</v>
      </c>
      <c r="BD88" s="1">
        <v>139</v>
      </c>
      <c r="BE88" s="1">
        <v>76</v>
      </c>
      <c r="BF88" s="8">
        <f t="shared" si="1"/>
        <v>32586</v>
      </c>
    </row>
    <row r="89" spans="1:58" x14ac:dyDescent="0.25">
      <c r="A89" s="2">
        <v>2011</v>
      </c>
      <c r="B89" t="s">
        <v>38</v>
      </c>
      <c r="C89" s="1">
        <v>11418944</v>
      </c>
      <c r="D89" s="1">
        <v>9764366</v>
      </c>
      <c r="E89" s="1">
        <v>1425709</v>
      </c>
      <c r="F89" s="1">
        <v>1567</v>
      </c>
      <c r="G89" s="1">
        <v>1637</v>
      </c>
      <c r="H89" s="1">
        <v>6763</v>
      </c>
      <c r="I89" s="1">
        <v>1952</v>
      </c>
      <c r="J89" s="1">
        <v>9032</v>
      </c>
      <c r="K89" s="1">
        <v>2690</v>
      </c>
      <c r="L89" s="1">
        <v>1189</v>
      </c>
      <c r="M89" s="1">
        <v>263</v>
      </c>
      <c r="N89" s="1">
        <v>587</v>
      </c>
      <c r="O89" s="1">
        <v>16492</v>
      </c>
      <c r="P89" s="1">
        <v>4290</v>
      </c>
      <c r="Q89" s="1">
        <v>1044</v>
      </c>
      <c r="R89" s="1">
        <v>312</v>
      </c>
      <c r="S89" s="1">
        <v>7027</v>
      </c>
      <c r="T89" s="1">
        <v>11588</v>
      </c>
      <c r="U89" s="1">
        <v>1146</v>
      </c>
      <c r="V89" s="1">
        <v>657</v>
      </c>
      <c r="W89" s="1">
        <v>12744</v>
      </c>
      <c r="X89" s="1">
        <v>1872</v>
      </c>
      <c r="Y89" s="1">
        <v>0</v>
      </c>
      <c r="Z89" s="1">
        <v>4982</v>
      </c>
      <c r="AA89" s="1">
        <v>2101</v>
      </c>
      <c r="AB89" s="1">
        <v>14330</v>
      </c>
      <c r="AC89" s="1">
        <v>1788</v>
      </c>
      <c r="AD89" s="1">
        <v>691</v>
      </c>
      <c r="AE89" s="1">
        <v>2003</v>
      </c>
      <c r="AF89" s="1">
        <v>101</v>
      </c>
      <c r="AG89" s="1">
        <v>1176</v>
      </c>
      <c r="AH89" s="1">
        <v>1851</v>
      </c>
      <c r="AI89" s="1">
        <v>1992</v>
      </c>
      <c r="AJ89" s="1">
        <v>3936</v>
      </c>
      <c r="AK89" s="1">
        <v>255</v>
      </c>
      <c r="AL89" s="1">
        <v>8784</v>
      </c>
      <c r="AM89" s="1">
        <v>4572</v>
      </c>
      <c r="AN89" s="1">
        <v>204</v>
      </c>
      <c r="AO89" s="1" t="s">
        <v>56</v>
      </c>
      <c r="AP89" s="1">
        <v>2333</v>
      </c>
      <c r="AQ89" s="1">
        <v>1326</v>
      </c>
      <c r="AR89" s="1">
        <v>14292</v>
      </c>
      <c r="AS89" s="1">
        <v>369</v>
      </c>
      <c r="AT89" s="1">
        <v>3826</v>
      </c>
      <c r="AU89" s="1">
        <v>34</v>
      </c>
      <c r="AV89" s="1">
        <v>6468</v>
      </c>
      <c r="AW89" s="1">
        <v>11987</v>
      </c>
      <c r="AX89" s="1">
        <v>691</v>
      </c>
      <c r="AY89" s="1">
        <v>68</v>
      </c>
      <c r="AZ89" s="1">
        <v>5425</v>
      </c>
      <c r="BA89" s="1">
        <v>1979</v>
      </c>
      <c r="BB89" s="1">
        <v>7548</v>
      </c>
      <c r="BC89" s="1">
        <v>2534</v>
      </c>
      <c r="BD89" s="1">
        <v>1280</v>
      </c>
      <c r="BE89" s="1">
        <v>1607</v>
      </c>
      <c r="BF89" s="8">
        <f t="shared" si="1"/>
        <v>193385</v>
      </c>
    </row>
    <row r="90" spans="1:58" x14ac:dyDescent="0.25">
      <c r="A90" s="2">
        <v>2011</v>
      </c>
      <c r="B90" t="s">
        <v>39</v>
      </c>
      <c r="C90" s="1">
        <v>3742698</v>
      </c>
      <c r="D90" s="1">
        <v>3089041</v>
      </c>
      <c r="E90" s="1">
        <v>528498</v>
      </c>
      <c r="F90" s="1">
        <v>591</v>
      </c>
      <c r="G90" s="1">
        <v>1137</v>
      </c>
      <c r="H90" s="1">
        <v>3770</v>
      </c>
      <c r="I90" s="1">
        <v>6894</v>
      </c>
      <c r="J90" s="1">
        <v>8233</v>
      </c>
      <c r="K90" s="1">
        <v>3273</v>
      </c>
      <c r="L90" s="1">
        <v>97</v>
      </c>
      <c r="M90" s="1">
        <v>66</v>
      </c>
      <c r="N90" s="1">
        <v>191</v>
      </c>
      <c r="O90" s="1">
        <v>6056</v>
      </c>
      <c r="P90" s="1">
        <v>3514</v>
      </c>
      <c r="Q90" s="1">
        <v>140</v>
      </c>
      <c r="R90" s="1">
        <v>21</v>
      </c>
      <c r="S90" s="1">
        <v>2179</v>
      </c>
      <c r="T90" s="1">
        <v>2113</v>
      </c>
      <c r="U90" s="1">
        <v>580</v>
      </c>
      <c r="V90" s="1">
        <v>4626</v>
      </c>
      <c r="W90" s="1">
        <v>1398</v>
      </c>
      <c r="X90" s="1">
        <v>1934</v>
      </c>
      <c r="Y90" s="1">
        <v>271</v>
      </c>
      <c r="Z90" s="1">
        <v>432</v>
      </c>
      <c r="AA90" s="1">
        <v>160</v>
      </c>
      <c r="AB90" s="1">
        <v>1038</v>
      </c>
      <c r="AC90" s="1">
        <v>497</v>
      </c>
      <c r="AD90" s="1">
        <v>199</v>
      </c>
      <c r="AE90" s="1">
        <v>5781</v>
      </c>
      <c r="AF90" s="1">
        <v>803</v>
      </c>
      <c r="AG90" s="1">
        <v>1979</v>
      </c>
      <c r="AH90" s="1">
        <v>705</v>
      </c>
      <c r="AI90" s="1">
        <v>0</v>
      </c>
      <c r="AJ90" s="1">
        <v>391</v>
      </c>
      <c r="AK90" s="1">
        <v>403</v>
      </c>
      <c r="AL90" s="1">
        <v>1858</v>
      </c>
      <c r="AM90" s="1">
        <v>1322</v>
      </c>
      <c r="AN90" s="1">
        <v>928</v>
      </c>
      <c r="AO90" s="1">
        <v>1608</v>
      </c>
      <c r="AP90" s="1" t="s">
        <v>56</v>
      </c>
      <c r="AQ90" s="1">
        <v>917</v>
      </c>
      <c r="AR90" s="1">
        <v>1116</v>
      </c>
      <c r="AS90" s="1">
        <v>152</v>
      </c>
      <c r="AT90" s="1">
        <v>2015</v>
      </c>
      <c r="AU90" s="1">
        <v>600</v>
      </c>
      <c r="AV90" s="1">
        <v>1700</v>
      </c>
      <c r="AW90" s="1">
        <v>31595</v>
      </c>
      <c r="AX90" s="1">
        <v>587</v>
      </c>
      <c r="AY90" s="1">
        <v>0</v>
      </c>
      <c r="AZ90" s="1">
        <v>1013</v>
      </c>
      <c r="BA90" s="1">
        <v>1246</v>
      </c>
      <c r="BB90" s="1">
        <v>44</v>
      </c>
      <c r="BC90" s="1">
        <v>942</v>
      </c>
      <c r="BD90" s="1">
        <v>1763</v>
      </c>
      <c r="BE90" s="1">
        <v>105</v>
      </c>
      <c r="BF90" s="8">
        <f t="shared" si="1"/>
        <v>108983</v>
      </c>
    </row>
    <row r="91" spans="1:58" x14ac:dyDescent="0.25">
      <c r="A91" s="2">
        <v>2011</v>
      </c>
      <c r="B91" t="s">
        <v>40</v>
      </c>
      <c r="C91" s="1">
        <v>3828714</v>
      </c>
      <c r="D91" s="1">
        <v>3128121</v>
      </c>
      <c r="E91" s="1">
        <v>549332</v>
      </c>
      <c r="F91" s="1">
        <v>758</v>
      </c>
      <c r="G91" s="1">
        <v>1935</v>
      </c>
      <c r="H91" s="1">
        <v>7911</v>
      </c>
      <c r="I91" s="1">
        <v>988</v>
      </c>
      <c r="J91" s="1">
        <v>34214</v>
      </c>
      <c r="K91" s="1">
        <v>2110</v>
      </c>
      <c r="L91" s="1">
        <v>949</v>
      </c>
      <c r="M91" s="1">
        <v>251</v>
      </c>
      <c r="N91" s="1">
        <v>349</v>
      </c>
      <c r="O91" s="1">
        <v>3384</v>
      </c>
      <c r="P91" s="1">
        <v>1946</v>
      </c>
      <c r="Q91" s="1">
        <v>2491</v>
      </c>
      <c r="R91" s="1">
        <v>6236</v>
      </c>
      <c r="S91" s="1">
        <v>1350</v>
      </c>
      <c r="T91" s="1">
        <v>1371</v>
      </c>
      <c r="U91" s="1">
        <v>659</v>
      </c>
      <c r="V91" s="1">
        <v>1263</v>
      </c>
      <c r="W91" s="1">
        <v>71</v>
      </c>
      <c r="X91" s="1">
        <v>0</v>
      </c>
      <c r="Y91" s="1">
        <v>269</v>
      </c>
      <c r="Z91" s="1">
        <v>453</v>
      </c>
      <c r="AA91" s="1">
        <v>1423</v>
      </c>
      <c r="AB91" s="1">
        <v>1652</v>
      </c>
      <c r="AC91" s="1">
        <v>1413</v>
      </c>
      <c r="AD91" s="1">
        <v>7</v>
      </c>
      <c r="AE91" s="1">
        <v>1172</v>
      </c>
      <c r="AF91" s="1">
        <v>1079</v>
      </c>
      <c r="AG91" s="1">
        <v>324</v>
      </c>
      <c r="AH91" s="1">
        <v>7222</v>
      </c>
      <c r="AI91" s="1">
        <v>427</v>
      </c>
      <c r="AJ91" s="1">
        <v>1322</v>
      </c>
      <c r="AK91" s="1">
        <v>537</v>
      </c>
      <c r="AL91" s="1">
        <v>2056</v>
      </c>
      <c r="AM91" s="1">
        <v>1099</v>
      </c>
      <c r="AN91" s="1">
        <v>313</v>
      </c>
      <c r="AO91" s="1">
        <v>949</v>
      </c>
      <c r="AP91" s="1">
        <v>2034</v>
      </c>
      <c r="AQ91" s="1" t="s">
        <v>56</v>
      </c>
      <c r="AR91" s="1">
        <v>1407</v>
      </c>
      <c r="AS91" s="1">
        <v>0</v>
      </c>
      <c r="AT91" s="1">
        <v>370</v>
      </c>
      <c r="AU91" s="1">
        <v>417</v>
      </c>
      <c r="AV91" s="1">
        <v>673</v>
      </c>
      <c r="AW91" s="1">
        <v>4498</v>
      </c>
      <c r="AX91" s="1">
        <v>3443</v>
      </c>
      <c r="AY91" s="1">
        <v>176</v>
      </c>
      <c r="AZ91" s="1">
        <v>1179</v>
      </c>
      <c r="BA91" s="1">
        <v>21862</v>
      </c>
      <c r="BB91" s="1">
        <v>66</v>
      </c>
      <c r="BC91" s="1">
        <v>914</v>
      </c>
      <c r="BD91" s="1">
        <v>914</v>
      </c>
      <c r="BE91" s="1">
        <v>4</v>
      </c>
      <c r="BF91" s="8">
        <f t="shared" si="1"/>
        <v>127910</v>
      </c>
    </row>
    <row r="92" spans="1:58" x14ac:dyDescent="0.25">
      <c r="A92" s="2">
        <v>2011</v>
      </c>
      <c r="B92" t="s">
        <v>41</v>
      </c>
      <c r="C92" s="1">
        <v>12610486</v>
      </c>
      <c r="D92" s="1">
        <v>11099077</v>
      </c>
      <c r="E92" s="1">
        <v>1224564</v>
      </c>
      <c r="F92" s="1">
        <v>1332</v>
      </c>
      <c r="G92" s="1">
        <v>759</v>
      </c>
      <c r="H92" s="1">
        <v>2278</v>
      </c>
      <c r="I92" s="1">
        <v>582</v>
      </c>
      <c r="J92" s="1">
        <v>10672</v>
      </c>
      <c r="K92" s="1">
        <v>2491</v>
      </c>
      <c r="L92" s="1">
        <v>4150</v>
      </c>
      <c r="M92" s="1">
        <v>5177</v>
      </c>
      <c r="N92" s="1">
        <v>1401</v>
      </c>
      <c r="O92" s="1">
        <v>19299</v>
      </c>
      <c r="P92" s="1">
        <v>4627</v>
      </c>
      <c r="Q92" s="1">
        <v>495</v>
      </c>
      <c r="R92" s="1">
        <v>236</v>
      </c>
      <c r="S92" s="1">
        <v>3902</v>
      </c>
      <c r="T92" s="1">
        <v>4086</v>
      </c>
      <c r="U92" s="1">
        <v>1176</v>
      </c>
      <c r="V92" s="1">
        <v>2323</v>
      </c>
      <c r="W92" s="1">
        <v>4013</v>
      </c>
      <c r="X92" s="1">
        <v>615</v>
      </c>
      <c r="Y92" s="1">
        <v>608</v>
      </c>
      <c r="Z92" s="1">
        <v>17751</v>
      </c>
      <c r="AA92" s="1">
        <v>6284</v>
      </c>
      <c r="AB92" s="1">
        <v>4406</v>
      </c>
      <c r="AC92" s="1">
        <v>853</v>
      </c>
      <c r="AD92" s="1">
        <v>1238</v>
      </c>
      <c r="AE92" s="1">
        <v>1761</v>
      </c>
      <c r="AF92" s="1">
        <v>338</v>
      </c>
      <c r="AG92" s="1">
        <v>582</v>
      </c>
      <c r="AH92" s="1">
        <v>1057</v>
      </c>
      <c r="AI92" s="1">
        <v>1326</v>
      </c>
      <c r="AJ92" s="1">
        <v>36133</v>
      </c>
      <c r="AK92" s="1">
        <v>325</v>
      </c>
      <c r="AL92" s="1">
        <v>29436</v>
      </c>
      <c r="AM92" s="1">
        <v>11254</v>
      </c>
      <c r="AN92" s="1">
        <v>195</v>
      </c>
      <c r="AO92" s="1">
        <v>13075</v>
      </c>
      <c r="AP92" s="1">
        <v>283</v>
      </c>
      <c r="AQ92" s="1">
        <v>1594</v>
      </c>
      <c r="AR92" s="1" t="s">
        <v>56</v>
      </c>
      <c r="AS92" s="1">
        <v>799</v>
      </c>
      <c r="AT92" s="1">
        <v>3438</v>
      </c>
      <c r="AU92" s="1">
        <v>142</v>
      </c>
      <c r="AV92" s="1">
        <v>3742</v>
      </c>
      <c r="AW92" s="1">
        <v>7006</v>
      </c>
      <c r="AX92" s="1">
        <v>1246</v>
      </c>
      <c r="AY92" s="1">
        <v>446</v>
      </c>
      <c r="AZ92" s="1">
        <v>8419</v>
      </c>
      <c r="BA92" s="1">
        <v>3688</v>
      </c>
      <c r="BB92" s="1">
        <v>4631</v>
      </c>
      <c r="BC92" s="1">
        <v>2426</v>
      </c>
      <c r="BD92" s="1">
        <v>195</v>
      </c>
      <c r="BE92" s="1">
        <v>2723</v>
      </c>
      <c r="BF92" s="8">
        <f t="shared" si="1"/>
        <v>237014</v>
      </c>
    </row>
    <row r="93" spans="1:58" x14ac:dyDescent="0.25">
      <c r="A93" s="2">
        <v>2011</v>
      </c>
      <c r="B93" t="s">
        <v>42</v>
      </c>
      <c r="C93" s="1">
        <v>1040022</v>
      </c>
      <c r="D93" s="1">
        <v>903786</v>
      </c>
      <c r="E93" s="1">
        <v>101689</v>
      </c>
      <c r="F93" s="1">
        <v>0</v>
      </c>
      <c r="G93" s="1">
        <v>0</v>
      </c>
      <c r="H93" s="1">
        <v>214</v>
      </c>
      <c r="I93" s="1">
        <v>0</v>
      </c>
      <c r="J93" s="1">
        <v>1949</v>
      </c>
      <c r="K93" s="1">
        <v>301</v>
      </c>
      <c r="L93" s="1">
        <v>2613</v>
      </c>
      <c r="M93" s="1">
        <v>0</v>
      </c>
      <c r="N93" s="1">
        <v>0</v>
      </c>
      <c r="O93" s="1">
        <v>2230</v>
      </c>
      <c r="P93" s="1">
        <v>476</v>
      </c>
      <c r="Q93" s="1">
        <v>0</v>
      </c>
      <c r="R93" s="1">
        <v>107</v>
      </c>
      <c r="S93" s="1">
        <v>373</v>
      </c>
      <c r="T93" s="1">
        <v>41</v>
      </c>
      <c r="U93" s="1">
        <v>82</v>
      </c>
      <c r="V93" s="1">
        <v>374</v>
      </c>
      <c r="W93" s="1">
        <v>211</v>
      </c>
      <c r="X93" s="1">
        <v>121</v>
      </c>
      <c r="Y93" s="1">
        <v>228</v>
      </c>
      <c r="Z93" s="1">
        <v>472</v>
      </c>
      <c r="AA93" s="1">
        <v>7715</v>
      </c>
      <c r="AB93" s="1">
        <v>178</v>
      </c>
      <c r="AC93" s="1">
        <v>27</v>
      </c>
      <c r="AD93" s="1">
        <v>0</v>
      </c>
      <c r="AE93" s="1">
        <v>109</v>
      </c>
      <c r="AF93" s="1">
        <v>0</v>
      </c>
      <c r="AG93" s="1">
        <v>0</v>
      </c>
      <c r="AH93" s="1">
        <v>0</v>
      </c>
      <c r="AI93" s="1">
        <v>941</v>
      </c>
      <c r="AJ93" s="1">
        <v>1224</v>
      </c>
      <c r="AK93" s="1">
        <v>93</v>
      </c>
      <c r="AL93" s="1">
        <v>2776</v>
      </c>
      <c r="AM93" s="1">
        <v>259</v>
      </c>
      <c r="AN93" s="1">
        <v>0</v>
      </c>
      <c r="AO93" s="1">
        <v>60</v>
      </c>
      <c r="AP93" s="1">
        <v>0</v>
      </c>
      <c r="AQ93" s="1">
        <v>57</v>
      </c>
      <c r="AR93" s="1">
        <v>1125</v>
      </c>
      <c r="AS93" s="1" t="s">
        <v>56</v>
      </c>
      <c r="AT93" s="1">
        <v>223</v>
      </c>
      <c r="AU93" s="1">
        <v>0</v>
      </c>
      <c r="AV93" s="1">
        <v>210</v>
      </c>
      <c r="AW93" s="1">
        <v>207</v>
      </c>
      <c r="AX93" s="1">
        <v>181</v>
      </c>
      <c r="AY93" s="1">
        <v>621</v>
      </c>
      <c r="AZ93" s="1">
        <v>485</v>
      </c>
      <c r="BA93" s="1">
        <v>262</v>
      </c>
      <c r="BB93" s="1">
        <v>199</v>
      </c>
      <c r="BC93" s="1">
        <v>2</v>
      </c>
      <c r="BD93" s="1">
        <v>23</v>
      </c>
      <c r="BE93" s="1">
        <v>293</v>
      </c>
      <c r="BF93" s="8">
        <f t="shared" si="1"/>
        <v>27062</v>
      </c>
    </row>
    <row r="94" spans="1:58" x14ac:dyDescent="0.25">
      <c r="A94" s="2">
        <v>2011</v>
      </c>
      <c r="B94" t="s">
        <v>43</v>
      </c>
      <c r="C94" s="1">
        <v>4624180</v>
      </c>
      <c r="D94" s="1">
        <v>3899705</v>
      </c>
      <c r="E94" s="1">
        <v>546666</v>
      </c>
      <c r="F94" s="1">
        <v>2999</v>
      </c>
      <c r="G94" s="1">
        <v>2421</v>
      </c>
      <c r="H94" s="1">
        <v>1971</v>
      </c>
      <c r="I94" s="1">
        <v>1333</v>
      </c>
      <c r="J94" s="1">
        <v>6592</v>
      </c>
      <c r="K94" s="1">
        <v>1000</v>
      </c>
      <c r="L94" s="1">
        <v>1752</v>
      </c>
      <c r="M94" s="1">
        <v>841</v>
      </c>
      <c r="N94" s="1">
        <v>589</v>
      </c>
      <c r="O94" s="1">
        <v>15476</v>
      </c>
      <c r="P94" s="1">
        <v>16355</v>
      </c>
      <c r="Q94" s="1">
        <v>712</v>
      </c>
      <c r="R94" s="1">
        <v>55</v>
      </c>
      <c r="S94" s="1">
        <v>2371</v>
      </c>
      <c r="T94" s="1">
        <v>3249</v>
      </c>
      <c r="U94" s="1">
        <v>1379</v>
      </c>
      <c r="V94" s="1">
        <v>1885</v>
      </c>
      <c r="W94" s="1">
        <v>2454</v>
      </c>
      <c r="X94" s="1">
        <v>878</v>
      </c>
      <c r="Y94" s="1">
        <v>652</v>
      </c>
      <c r="Z94" s="1">
        <v>3807</v>
      </c>
      <c r="AA94" s="1">
        <v>730</v>
      </c>
      <c r="AB94" s="1">
        <v>4483</v>
      </c>
      <c r="AC94" s="1">
        <v>471</v>
      </c>
      <c r="AD94" s="1">
        <v>2163</v>
      </c>
      <c r="AE94" s="1">
        <v>1522</v>
      </c>
      <c r="AF94" s="1">
        <v>915</v>
      </c>
      <c r="AG94" s="1">
        <v>204</v>
      </c>
      <c r="AH94" s="1">
        <v>1017</v>
      </c>
      <c r="AI94" s="1">
        <v>372</v>
      </c>
      <c r="AJ94" s="1">
        <v>4241</v>
      </c>
      <c r="AK94" s="1">
        <v>598</v>
      </c>
      <c r="AL94" s="1">
        <v>11317</v>
      </c>
      <c r="AM94" s="1">
        <v>23102</v>
      </c>
      <c r="AN94" s="1">
        <v>271</v>
      </c>
      <c r="AO94" s="1">
        <v>6327</v>
      </c>
      <c r="AP94" s="1">
        <v>1008</v>
      </c>
      <c r="AQ94" s="1">
        <v>833</v>
      </c>
      <c r="AR94" s="1">
        <v>3523</v>
      </c>
      <c r="AS94" s="1">
        <v>453</v>
      </c>
      <c r="AT94" s="1" t="s">
        <v>56</v>
      </c>
      <c r="AU94" s="1">
        <v>62</v>
      </c>
      <c r="AV94" s="1">
        <v>3324</v>
      </c>
      <c r="AW94" s="1">
        <v>8623</v>
      </c>
      <c r="AX94" s="1">
        <v>181</v>
      </c>
      <c r="AY94" s="1">
        <v>91</v>
      </c>
      <c r="AZ94" s="1">
        <v>7879</v>
      </c>
      <c r="BA94" s="1">
        <v>2510</v>
      </c>
      <c r="BB94" s="1">
        <v>1680</v>
      </c>
      <c r="BC94" s="1">
        <v>341</v>
      </c>
      <c r="BD94" s="1">
        <v>632</v>
      </c>
      <c r="BE94" s="1">
        <v>2166</v>
      </c>
      <c r="BF94" s="8">
        <f t="shared" si="1"/>
        <v>159810</v>
      </c>
    </row>
    <row r="95" spans="1:58" x14ac:dyDescent="0.25">
      <c r="A95" s="2">
        <v>2011</v>
      </c>
      <c r="B95" t="s">
        <v>44</v>
      </c>
      <c r="C95" s="1">
        <v>814175</v>
      </c>
      <c r="D95" s="1">
        <v>688436</v>
      </c>
      <c r="E95" s="1">
        <v>94655</v>
      </c>
      <c r="F95" s="1">
        <v>0</v>
      </c>
      <c r="G95" s="1">
        <v>554</v>
      </c>
      <c r="H95" s="1">
        <v>1422</v>
      </c>
      <c r="I95" s="1">
        <v>659</v>
      </c>
      <c r="J95" s="1">
        <v>1286</v>
      </c>
      <c r="K95" s="1">
        <v>1021</v>
      </c>
      <c r="L95" s="1">
        <v>0</v>
      </c>
      <c r="M95" s="1">
        <v>0</v>
      </c>
      <c r="N95" s="1">
        <v>0</v>
      </c>
      <c r="O95" s="1">
        <v>101</v>
      </c>
      <c r="P95" s="1">
        <v>69</v>
      </c>
      <c r="Q95" s="1">
        <v>0</v>
      </c>
      <c r="R95" s="1">
        <v>186</v>
      </c>
      <c r="S95" s="1">
        <v>267</v>
      </c>
      <c r="T95" s="1">
        <v>285</v>
      </c>
      <c r="U95" s="1">
        <v>4772</v>
      </c>
      <c r="V95" s="1">
        <v>144</v>
      </c>
      <c r="W95" s="1">
        <v>211</v>
      </c>
      <c r="X95" s="1">
        <v>0</v>
      </c>
      <c r="Y95" s="1">
        <v>0</v>
      </c>
      <c r="Z95" s="1">
        <v>254</v>
      </c>
      <c r="AA95" s="1">
        <v>113</v>
      </c>
      <c r="AB95" s="1">
        <v>239</v>
      </c>
      <c r="AC95" s="1">
        <v>5342</v>
      </c>
      <c r="AD95" s="1">
        <v>129</v>
      </c>
      <c r="AE95" s="1">
        <v>354</v>
      </c>
      <c r="AF95" s="1">
        <v>232</v>
      </c>
      <c r="AG95" s="1">
        <v>1695</v>
      </c>
      <c r="AH95" s="1">
        <v>110</v>
      </c>
      <c r="AI95" s="1">
        <v>0</v>
      </c>
      <c r="AJ95" s="1">
        <v>441</v>
      </c>
      <c r="AK95" s="1">
        <v>513</v>
      </c>
      <c r="AL95" s="1">
        <v>6</v>
      </c>
      <c r="AM95" s="1">
        <v>166</v>
      </c>
      <c r="AN95" s="1">
        <v>2060</v>
      </c>
      <c r="AO95" s="1">
        <v>84</v>
      </c>
      <c r="AP95" s="1">
        <v>40</v>
      </c>
      <c r="AQ95" s="1">
        <v>15</v>
      </c>
      <c r="AR95" s="1">
        <v>57</v>
      </c>
      <c r="AS95" s="1">
        <v>7</v>
      </c>
      <c r="AT95" s="1">
        <v>529</v>
      </c>
      <c r="AU95" s="1" t="s">
        <v>56</v>
      </c>
      <c r="AV95" s="1">
        <v>0</v>
      </c>
      <c r="AW95" s="1">
        <v>1156</v>
      </c>
      <c r="AX95" s="1">
        <v>560</v>
      </c>
      <c r="AY95" s="1">
        <v>0</v>
      </c>
      <c r="AZ95" s="1">
        <v>79</v>
      </c>
      <c r="BA95" s="1">
        <v>557</v>
      </c>
      <c r="BB95" s="1">
        <v>0</v>
      </c>
      <c r="BC95" s="1">
        <v>481</v>
      </c>
      <c r="BD95" s="1">
        <v>1310</v>
      </c>
      <c r="BE95" s="1">
        <v>0</v>
      </c>
      <c r="BF95" s="8">
        <f t="shared" si="1"/>
        <v>27506</v>
      </c>
    </row>
    <row r="96" spans="1:58" x14ac:dyDescent="0.25">
      <c r="A96" s="2">
        <v>2011</v>
      </c>
      <c r="B96" t="s">
        <v>45</v>
      </c>
      <c r="C96" s="1">
        <v>6333466</v>
      </c>
      <c r="D96" s="1">
        <v>5342978</v>
      </c>
      <c r="E96" s="1">
        <v>794556</v>
      </c>
      <c r="F96" s="1">
        <v>9326</v>
      </c>
      <c r="G96" s="1">
        <v>531</v>
      </c>
      <c r="H96" s="1">
        <v>1346</v>
      </c>
      <c r="I96" s="1">
        <v>7393</v>
      </c>
      <c r="J96" s="1">
        <v>7130</v>
      </c>
      <c r="K96" s="1">
        <v>1372</v>
      </c>
      <c r="L96" s="1">
        <v>150</v>
      </c>
      <c r="M96" s="1">
        <v>155</v>
      </c>
      <c r="N96" s="1">
        <v>307</v>
      </c>
      <c r="O96" s="1">
        <v>15491</v>
      </c>
      <c r="P96" s="1">
        <v>17507</v>
      </c>
      <c r="Q96" s="1">
        <v>179</v>
      </c>
      <c r="R96" s="1">
        <v>0</v>
      </c>
      <c r="S96" s="1">
        <v>8593</v>
      </c>
      <c r="T96" s="1">
        <v>5645</v>
      </c>
      <c r="U96" s="1">
        <v>387</v>
      </c>
      <c r="V96" s="1">
        <v>1805</v>
      </c>
      <c r="W96" s="1">
        <v>13884</v>
      </c>
      <c r="X96" s="1">
        <v>1901</v>
      </c>
      <c r="Y96" s="1">
        <v>9</v>
      </c>
      <c r="Z96" s="1">
        <v>1135</v>
      </c>
      <c r="AA96" s="1">
        <v>1690</v>
      </c>
      <c r="AB96" s="1">
        <v>5983</v>
      </c>
      <c r="AC96" s="1">
        <v>445</v>
      </c>
      <c r="AD96" s="1">
        <v>9172</v>
      </c>
      <c r="AE96" s="1">
        <v>3795</v>
      </c>
      <c r="AF96" s="1">
        <v>43</v>
      </c>
      <c r="AG96" s="1">
        <v>631</v>
      </c>
      <c r="AH96" s="1">
        <v>883</v>
      </c>
      <c r="AI96" s="1">
        <v>132</v>
      </c>
      <c r="AJ96" s="1">
        <v>1396</v>
      </c>
      <c r="AK96" s="1">
        <v>381</v>
      </c>
      <c r="AL96" s="1">
        <v>4921</v>
      </c>
      <c r="AM96" s="1">
        <v>9353</v>
      </c>
      <c r="AN96" s="1">
        <v>50</v>
      </c>
      <c r="AO96" s="1">
        <v>5944</v>
      </c>
      <c r="AP96" s="1">
        <v>3166</v>
      </c>
      <c r="AQ96" s="1">
        <v>726</v>
      </c>
      <c r="AR96" s="1">
        <v>3360</v>
      </c>
      <c r="AS96" s="1">
        <v>14</v>
      </c>
      <c r="AT96" s="1">
        <v>5531</v>
      </c>
      <c r="AU96" s="1">
        <v>181</v>
      </c>
      <c r="AV96" s="1" t="s">
        <v>56</v>
      </c>
      <c r="AW96" s="1">
        <v>7009</v>
      </c>
      <c r="AX96" s="1">
        <v>200</v>
      </c>
      <c r="AY96" s="1">
        <v>38</v>
      </c>
      <c r="AZ96" s="1">
        <v>6098</v>
      </c>
      <c r="BA96" s="1">
        <v>2852</v>
      </c>
      <c r="BB96" s="1">
        <v>1385</v>
      </c>
      <c r="BC96" s="1">
        <v>1213</v>
      </c>
      <c r="BD96" s="1">
        <v>131</v>
      </c>
      <c r="BE96" s="1">
        <v>1083</v>
      </c>
      <c r="BF96" s="8">
        <f t="shared" si="1"/>
        <v>172052</v>
      </c>
    </row>
    <row r="97" spans="1:58" x14ac:dyDescent="0.25">
      <c r="A97" s="2">
        <v>2011</v>
      </c>
      <c r="B97" t="s">
        <v>46</v>
      </c>
      <c r="C97" s="1">
        <v>25327104</v>
      </c>
      <c r="D97" s="1">
        <v>20984855</v>
      </c>
      <c r="E97" s="1">
        <v>3648260</v>
      </c>
      <c r="F97" s="1">
        <v>8747</v>
      </c>
      <c r="G97" s="1">
        <v>6670</v>
      </c>
      <c r="H97" s="1">
        <v>20073</v>
      </c>
      <c r="I97" s="1">
        <v>16461</v>
      </c>
      <c r="J97" s="1">
        <v>58992</v>
      </c>
      <c r="K97" s="1">
        <v>19126</v>
      </c>
      <c r="L97" s="1">
        <v>2927</v>
      </c>
      <c r="M97" s="1">
        <v>884</v>
      </c>
      <c r="N97" s="1">
        <v>2276</v>
      </c>
      <c r="O97" s="1">
        <v>35777</v>
      </c>
      <c r="P97" s="1">
        <v>17401</v>
      </c>
      <c r="Q97" s="1">
        <v>6106</v>
      </c>
      <c r="R97" s="1">
        <v>4379</v>
      </c>
      <c r="S97" s="1">
        <v>15064</v>
      </c>
      <c r="T97" s="1">
        <v>10265</v>
      </c>
      <c r="U97" s="1">
        <v>3236</v>
      </c>
      <c r="V97" s="1">
        <v>12766</v>
      </c>
      <c r="W97" s="1">
        <v>6616</v>
      </c>
      <c r="X97" s="1">
        <v>25513</v>
      </c>
      <c r="Y97" s="1">
        <v>1357</v>
      </c>
      <c r="Z97" s="1">
        <v>9443</v>
      </c>
      <c r="AA97" s="1">
        <v>5035</v>
      </c>
      <c r="AB97" s="1">
        <v>15654</v>
      </c>
      <c r="AC97" s="1">
        <v>7691</v>
      </c>
      <c r="AD97" s="1">
        <v>6048</v>
      </c>
      <c r="AE97" s="1">
        <v>13473</v>
      </c>
      <c r="AF97" s="1">
        <v>537</v>
      </c>
      <c r="AG97" s="1">
        <v>3837</v>
      </c>
      <c r="AH97" s="1">
        <v>7793</v>
      </c>
      <c r="AI97" s="1">
        <v>459</v>
      </c>
      <c r="AJ97" s="1">
        <v>7578</v>
      </c>
      <c r="AK97" s="1">
        <v>15225</v>
      </c>
      <c r="AL97" s="1">
        <v>26155</v>
      </c>
      <c r="AM97" s="1">
        <v>14956</v>
      </c>
      <c r="AN97" s="1">
        <v>809</v>
      </c>
      <c r="AO97" s="1">
        <v>12315</v>
      </c>
      <c r="AP97" s="1">
        <v>19302</v>
      </c>
      <c r="AQ97" s="1">
        <v>3743</v>
      </c>
      <c r="AR97" s="1">
        <v>9107</v>
      </c>
      <c r="AS97" s="1">
        <v>1297</v>
      </c>
      <c r="AT97" s="1">
        <v>4075</v>
      </c>
      <c r="AU97" s="1">
        <v>1486</v>
      </c>
      <c r="AV97" s="1">
        <v>10788</v>
      </c>
      <c r="AW97" s="1" t="s">
        <v>56</v>
      </c>
      <c r="AX97" s="1">
        <v>5234</v>
      </c>
      <c r="AY97" s="1">
        <v>349</v>
      </c>
      <c r="AZ97" s="1">
        <v>13231</v>
      </c>
      <c r="BA97" s="1">
        <v>15325</v>
      </c>
      <c r="BB97" s="1">
        <v>663</v>
      </c>
      <c r="BC97" s="1">
        <v>5982</v>
      </c>
      <c r="BD97" s="1">
        <v>2500</v>
      </c>
      <c r="BE97" s="1">
        <v>5225</v>
      </c>
      <c r="BF97" s="8">
        <f t="shared" si="1"/>
        <v>519951</v>
      </c>
    </row>
    <row r="98" spans="1:58" x14ac:dyDescent="0.25">
      <c r="A98" s="2">
        <v>2011</v>
      </c>
      <c r="B98" t="s">
        <v>47</v>
      </c>
      <c r="C98" s="1">
        <v>2769627</v>
      </c>
      <c r="D98" s="1">
        <v>2295961</v>
      </c>
      <c r="E98" s="1">
        <v>373984</v>
      </c>
      <c r="F98" s="1">
        <v>486</v>
      </c>
      <c r="G98" s="1">
        <v>2151</v>
      </c>
      <c r="H98" s="1">
        <v>6585</v>
      </c>
      <c r="I98" s="1">
        <v>422</v>
      </c>
      <c r="J98" s="1">
        <v>18237</v>
      </c>
      <c r="K98" s="1">
        <v>3986</v>
      </c>
      <c r="L98" s="1">
        <v>562</v>
      </c>
      <c r="M98" s="1">
        <v>0</v>
      </c>
      <c r="N98" s="1">
        <v>132</v>
      </c>
      <c r="O98" s="1">
        <v>1643</v>
      </c>
      <c r="P98" s="1">
        <v>1052</v>
      </c>
      <c r="Q98" s="1">
        <v>1701</v>
      </c>
      <c r="R98" s="1">
        <v>7538</v>
      </c>
      <c r="S98" s="1">
        <v>1447</v>
      </c>
      <c r="T98" s="1">
        <v>545</v>
      </c>
      <c r="U98" s="1">
        <v>290</v>
      </c>
      <c r="V98" s="1">
        <v>1146</v>
      </c>
      <c r="W98" s="1">
        <v>611</v>
      </c>
      <c r="X98" s="1">
        <v>494</v>
      </c>
      <c r="Y98" s="1">
        <v>0</v>
      </c>
      <c r="Z98" s="1">
        <v>342</v>
      </c>
      <c r="AA98" s="1">
        <v>959</v>
      </c>
      <c r="AB98" s="1">
        <v>1099</v>
      </c>
      <c r="AC98" s="1">
        <v>939</v>
      </c>
      <c r="AD98" s="1">
        <v>143</v>
      </c>
      <c r="AE98" s="1">
        <v>511</v>
      </c>
      <c r="AF98" s="1">
        <v>1241</v>
      </c>
      <c r="AG98" s="1">
        <v>195</v>
      </c>
      <c r="AH98" s="1">
        <v>4315</v>
      </c>
      <c r="AI98" s="1">
        <v>34</v>
      </c>
      <c r="AJ98" s="1">
        <v>506</v>
      </c>
      <c r="AK98" s="1">
        <v>1707</v>
      </c>
      <c r="AL98" s="1">
        <v>1937</v>
      </c>
      <c r="AM98" s="1">
        <v>1653</v>
      </c>
      <c r="AN98" s="1">
        <v>2</v>
      </c>
      <c r="AO98" s="1">
        <v>2584</v>
      </c>
      <c r="AP98" s="1">
        <v>150</v>
      </c>
      <c r="AQ98" s="1">
        <v>2037</v>
      </c>
      <c r="AR98" s="1">
        <v>1496</v>
      </c>
      <c r="AS98" s="1">
        <v>0</v>
      </c>
      <c r="AT98" s="1">
        <v>309</v>
      </c>
      <c r="AU98" s="1">
        <v>128</v>
      </c>
      <c r="AV98" s="1">
        <v>549</v>
      </c>
      <c r="AW98" s="1">
        <v>4507</v>
      </c>
      <c r="AX98" s="1" t="s">
        <v>56</v>
      </c>
      <c r="AY98" s="1">
        <v>122</v>
      </c>
      <c r="AZ98" s="1">
        <v>2413</v>
      </c>
      <c r="BA98" s="1">
        <v>4825</v>
      </c>
      <c r="BB98" s="1">
        <v>270</v>
      </c>
      <c r="BC98" s="1">
        <v>158</v>
      </c>
      <c r="BD98" s="1">
        <v>1058</v>
      </c>
      <c r="BE98" s="1">
        <v>0</v>
      </c>
      <c r="BF98" s="8">
        <f t="shared" si="1"/>
        <v>85217</v>
      </c>
    </row>
    <row r="99" spans="1:58" x14ac:dyDescent="0.25">
      <c r="A99" s="2">
        <v>2011</v>
      </c>
      <c r="B99" t="s">
        <v>48</v>
      </c>
      <c r="C99" s="1">
        <v>621354</v>
      </c>
      <c r="D99" s="1">
        <v>537304</v>
      </c>
      <c r="E99" s="1">
        <v>60719</v>
      </c>
      <c r="F99" s="1">
        <v>0</v>
      </c>
      <c r="G99" s="1">
        <v>580</v>
      </c>
      <c r="H99" s="1">
        <v>310</v>
      </c>
      <c r="I99" s="1">
        <v>0</v>
      </c>
      <c r="J99" s="1">
        <v>819</v>
      </c>
      <c r="K99" s="1">
        <v>529</v>
      </c>
      <c r="L99" s="1">
        <v>2105</v>
      </c>
      <c r="M99" s="1">
        <v>107</v>
      </c>
      <c r="N99" s="1">
        <v>27</v>
      </c>
      <c r="O99" s="1">
        <v>366</v>
      </c>
      <c r="P99" s="1">
        <v>101</v>
      </c>
      <c r="Q99" s="1">
        <v>143</v>
      </c>
      <c r="R99" s="1">
        <v>0</v>
      </c>
      <c r="S99" s="1">
        <v>386</v>
      </c>
      <c r="T99" s="1">
        <v>258</v>
      </c>
      <c r="U99" s="1">
        <v>0</v>
      </c>
      <c r="V99" s="1">
        <v>7</v>
      </c>
      <c r="W99" s="1">
        <v>627</v>
      </c>
      <c r="X99" s="1">
        <v>41</v>
      </c>
      <c r="Y99" s="1">
        <v>322</v>
      </c>
      <c r="Z99" s="1">
        <v>361</v>
      </c>
      <c r="AA99" s="1">
        <v>2378</v>
      </c>
      <c r="AB99" s="1">
        <v>335</v>
      </c>
      <c r="AC99" s="1">
        <v>206</v>
      </c>
      <c r="AD99" s="1">
        <v>0</v>
      </c>
      <c r="AE99" s="1">
        <v>69</v>
      </c>
      <c r="AF99" s="1">
        <v>0</v>
      </c>
      <c r="AG99" s="1">
        <v>0</v>
      </c>
      <c r="AH99" s="1">
        <v>15</v>
      </c>
      <c r="AI99" s="1">
        <v>2244</v>
      </c>
      <c r="AJ99" s="1">
        <v>962</v>
      </c>
      <c r="AK99" s="1">
        <v>56</v>
      </c>
      <c r="AL99" s="1">
        <v>3723</v>
      </c>
      <c r="AM99" s="1">
        <v>250</v>
      </c>
      <c r="AN99" s="1">
        <v>0</v>
      </c>
      <c r="AO99" s="1">
        <v>383</v>
      </c>
      <c r="AP99" s="1">
        <v>0</v>
      </c>
      <c r="AQ99" s="1">
        <v>124</v>
      </c>
      <c r="AR99" s="1">
        <v>389</v>
      </c>
      <c r="AS99" s="1">
        <v>401</v>
      </c>
      <c r="AT99" s="1">
        <v>21</v>
      </c>
      <c r="AU99" s="1">
        <v>0</v>
      </c>
      <c r="AV99" s="1">
        <v>327</v>
      </c>
      <c r="AW99" s="1">
        <v>185</v>
      </c>
      <c r="AX99" s="1">
        <v>182</v>
      </c>
      <c r="AY99" s="1" t="s">
        <v>56</v>
      </c>
      <c r="AZ99" s="1">
        <v>740</v>
      </c>
      <c r="BA99" s="1">
        <v>156</v>
      </c>
      <c r="BB99" s="1">
        <v>53</v>
      </c>
      <c r="BC99" s="1">
        <v>137</v>
      </c>
      <c r="BD99" s="1">
        <v>38</v>
      </c>
      <c r="BE99" s="1">
        <v>19</v>
      </c>
      <c r="BF99" s="8">
        <f t="shared" si="1"/>
        <v>20482</v>
      </c>
    </row>
    <row r="100" spans="1:58" x14ac:dyDescent="0.25">
      <c r="A100" s="2">
        <v>2011</v>
      </c>
      <c r="B100" t="s">
        <v>49</v>
      </c>
      <c r="C100" s="1">
        <v>7996552</v>
      </c>
      <c r="D100" s="1">
        <v>6789620</v>
      </c>
      <c r="E100" s="1">
        <v>889751</v>
      </c>
      <c r="F100" s="1">
        <v>4930</v>
      </c>
      <c r="G100" s="1">
        <v>3202</v>
      </c>
      <c r="H100" s="1">
        <v>4679</v>
      </c>
      <c r="I100" s="1">
        <v>645</v>
      </c>
      <c r="J100" s="1">
        <v>19371</v>
      </c>
      <c r="K100" s="1">
        <v>4908</v>
      </c>
      <c r="L100" s="1">
        <v>5376</v>
      </c>
      <c r="M100" s="1">
        <v>961</v>
      </c>
      <c r="N100" s="1">
        <v>6854</v>
      </c>
      <c r="O100" s="1">
        <v>17773</v>
      </c>
      <c r="P100" s="1">
        <v>8715</v>
      </c>
      <c r="Q100" s="1">
        <v>2917</v>
      </c>
      <c r="R100" s="1">
        <v>434</v>
      </c>
      <c r="S100" s="1">
        <v>4000</v>
      </c>
      <c r="T100" s="1">
        <v>2703</v>
      </c>
      <c r="U100" s="1">
        <v>1503</v>
      </c>
      <c r="V100" s="1">
        <v>892</v>
      </c>
      <c r="W100" s="1">
        <v>3630</v>
      </c>
      <c r="X100" s="1">
        <v>2496</v>
      </c>
      <c r="Y100" s="1">
        <v>2855</v>
      </c>
      <c r="Z100" s="1">
        <v>22051</v>
      </c>
      <c r="AA100" s="1">
        <v>5386</v>
      </c>
      <c r="AB100" s="1">
        <v>7323</v>
      </c>
      <c r="AC100" s="1">
        <v>834</v>
      </c>
      <c r="AD100" s="1">
        <v>1682</v>
      </c>
      <c r="AE100" s="1">
        <v>2277</v>
      </c>
      <c r="AF100" s="1">
        <v>617</v>
      </c>
      <c r="AG100" s="1">
        <v>256</v>
      </c>
      <c r="AH100" s="1">
        <v>1717</v>
      </c>
      <c r="AI100" s="1">
        <v>1344</v>
      </c>
      <c r="AJ100" s="1">
        <v>7327</v>
      </c>
      <c r="AK100" s="1">
        <v>1014</v>
      </c>
      <c r="AL100" s="1">
        <v>12455</v>
      </c>
      <c r="AM100" s="1">
        <v>22753</v>
      </c>
      <c r="AN100" s="1">
        <v>462</v>
      </c>
      <c r="AO100" s="1">
        <v>9570</v>
      </c>
      <c r="AP100" s="1">
        <v>853</v>
      </c>
      <c r="AQ100" s="1">
        <v>3499</v>
      </c>
      <c r="AR100" s="1">
        <v>12009</v>
      </c>
      <c r="AS100" s="1">
        <v>1897</v>
      </c>
      <c r="AT100" s="1">
        <v>6612</v>
      </c>
      <c r="AU100" s="1">
        <v>908</v>
      </c>
      <c r="AV100" s="1">
        <v>7482</v>
      </c>
      <c r="AW100" s="1">
        <v>11655</v>
      </c>
      <c r="AX100" s="1">
        <v>1426</v>
      </c>
      <c r="AY100" s="1">
        <v>173</v>
      </c>
      <c r="AZ100" s="1" t="s">
        <v>56</v>
      </c>
      <c r="BA100" s="1">
        <v>4615</v>
      </c>
      <c r="BB100" s="1">
        <v>9041</v>
      </c>
      <c r="BC100" s="1">
        <v>858</v>
      </c>
      <c r="BD100" s="1">
        <v>190</v>
      </c>
      <c r="BE100" s="1">
        <v>1222</v>
      </c>
      <c r="BF100" s="8">
        <f t="shared" si="1"/>
        <v>258352</v>
      </c>
    </row>
    <row r="101" spans="1:58" x14ac:dyDescent="0.25">
      <c r="A101" s="2">
        <v>2011</v>
      </c>
      <c r="B101" t="s">
        <v>50</v>
      </c>
      <c r="C101" s="1">
        <v>6748474</v>
      </c>
      <c r="D101" s="1">
        <v>5565069</v>
      </c>
      <c r="E101" s="1">
        <v>919925</v>
      </c>
      <c r="F101" s="1">
        <v>1821</v>
      </c>
      <c r="G101" s="1">
        <v>5266</v>
      </c>
      <c r="H101" s="1">
        <v>12397</v>
      </c>
      <c r="I101" s="1">
        <v>756</v>
      </c>
      <c r="J101" s="1">
        <v>38421</v>
      </c>
      <c r="K101" s="1">
        <v>3938</v>
      </c>
      <c r="L101" s="1">
        <v>1026</v>
      </c>
      <c r="M101" s="1">
        <v>0</v>
      </c>
      <c r="N101" s="1">
        <v>358</v>
      </c>
      <c r="O101" s="1">
        <v>6094</v>
      </c>
      <c r="P101" s="1">
        <v>8705</v>
      </c>
      <c r="Q101" s="1">
        <v>5940</v>
      </c>
      <c r="R101" s="1">
        <v>10895</v>
      </c>
      <c r="S101" s="1">
        <v>2062</v>
      </c>
      <c r="T101" s="1">
        <v>2303</v>
      </c>
      <c r="U101" s="1">
        <v>1000</v>
      </c>
      <c r="V101" s="1">
        <v>2820</v>
      </c>
      <c r="W101" s="1">
        <v>1271</v>
      </c>
      <c r="X101" s="1">
        <v>1016</v>
      </c>
      <c r="Y101" s="1">
        <v>1313</v>
      </c>
      <c r="Z101" s="1">
        <v>1899</v>
      </c>
      <c r="AA101" s="1">
        <v>1580</v>
      </c>
      <c r="AB101" s="1">
        <v>3720</v>
      </c>
      <c r="AC101" s="1">
        <v>1543</v>
      </c>
      <c r="AD101" s="1">
        <v>1110</v>
      </c>
      <c r="AE101" s="1">
        <v>3307</v>
      </c>
      <c r="AF101" s="1">
        <v>2125</v>
      </c>
      <c r="AG101" s="1">
        <v>673</v>
      </c>
      <c r="AH101" s="1">
        <v>4925</v>
      </c>
      <c r="AI101" s="1">
        <v>824</v>
      </c>
      <c r="AJ101" s="1">
        <v>2006</v>
      </c>
      <c r="AK101" s="1">
        <v>1569</v>
      </c>
      <c r="AL101" s="1">
        <v>4512</v>
      </c>
      <c r="AM101" s="1">
        <v>3870</v>
      </c>
      <c r="AN101" s="1">
        <v>189</v>
      </c>
      <c r="AO101" s="1">
        <v>2686</v>
      </c>
      <c r="AP101" s="1">
        <v>765</v>
      </c>
      <c r="AQ101" s="1">
        <v>29168</v>
      </c>
      <c r="AR101" s="1">
        <v>2296</v>
      </c>
      <c r="AS101" s="1">
        <v>463</v>
      </c>
      <c r="AT101" s="1">
        <v>1519</v>
      </c>
      <c r="AU101" s="1">
        <v>227</v>
      </c>
      <c r="AV101" s="1">
        <v>2342</v>
      </c>
      <c r="AW101" s="1">
        <v>15491</v>
      </c>
      <c r="AX101" s="1">
        <v>4789</v>
      </c>
      <c r="AY101" s="1">
        <v>119</v>
      </c>
      <c r="AZ101" s="1">
        <v>4233</v>
      </c>
      <c r="BA101" s="1" t="s">
        <v>56</v>
      </c>
      <c r="BB101" s="1">
        <v>157</v>
      </c>
      <c r="BC101" s="1">
        <v>1491</v>
      </c>
      <c r="BD101" s="1">
        <v>1507</v>
      </c>
      <c r="BE101" s="1">
        <v>1083</v>
      </c>
      <c r="BF101" s="8">
        <f t="shared" si="1"/>
        <v>209590</v>
      </c>
    </row>
    <row r="102" spans="1:58" x14ac:dyDescent="0.25">
      <c r="A102" s="2">
        <v>2011</v>
      </c>
      <c r="B102" t="s">
        <v>51</v>
      </c>
      <c r="C102" s="1">
        <v>1836614</v>
      </c>
      <c r="D102" s="1">
        <v>1609110</v>
      </c>
      <c r="E102" s="1">
        <v>172262</v>
      </c>
      <c r="F102" s="1">
        <v>221</v>
      </c>
      <c r="G102" s="1">
        <v>598</v>
      </c>
      <c r="H102" s="1">
        <v>50</v>
      </c>
      <c r="I102" s="1">
        <v>225</v>
      </c>
      <c r="J102" s="1">
        <v>1442</v>
      </c>
      <c r="K102" s="1">
        <v>124</v>
      </c>
      <c r="L102" s="1">
        <v>594</v>
      </c>
      <c r="M102" s="1">
        <v>89</v>
      </c>
      <c r="N102" s="1">
        <v>300</v>
      </c>
      <c r="O102" s="1">
        <v>2949</v>
      </c>
      <c r="P102" s="1">
        <v>1296</v>
      </c>
      <c r="Q102" s="1">
        <v>147</v>
      </c>
      <c r="R102" s="1">
        <v>120</v>
      </c>
      <c r="S102" s="1">
        <v>1331</v>
      </c>
      <c r="T102" s="1">
        <v>210</v>
      </c>
      <c r="U102" s="1">
        <v>0</v>
      </c>
      <c r="V102" s="1">
        <v>0</v>
      </c>
      <c r="W102" s="1">
        <v>515</v>
      </c>
      <c r="X102" s="1">
        <v>326</v>
      </c>
      <c r="Y102" s="1">
        <v>45</v>
      </c>
      <c r="Z102" s="1">
        <v>7515</v>
      </c>
      <c r="AA102" s="1">
        <v>236</v>
      </c>
      <c r="AB102" s="1">
        <v>459</v>
      </c>
      <c r="AC102" s="1">
        <v>0</v>
      </c>
      <c r="AD102" s="1">
        <v>0</v>
      </c>
      <c r="AE102" s="1">
        <v>309</v>
      </c>
      <c r="AF102" s="1">
        <v>60</v>
      </c>
      <c r="AG102" s="1">
        <v>78</v>
      </c>
      <c r="AH102" s="1">
        <v>293</v>
      </c>
      <c r="AI102" s="1">
        <v>160</v>
      </c>
      <c r="AJ102" s="1">
        <v>1431</v>
      </c>
      <c r="AK102" s="1">
        <v>0</v>
      </c>
      <c r="AL102" s="1">
        <v>2017</v>
      </c>
      <c r="AM102" s="1">
        <v>3865</v>
      </c>
      <c r="AN102" s="1">
        <v>0</v>
      </c>
      <c r="AO102" s="1">
        <v>8545</v>
      </c>
      <c r="AP102" s="1">
        <v>97</v>
      </c>
      <c r="AQ102" s="1">
        <v>132</v>
      </c>
      <c r="AR102" s="1">
        <v>4205</v>
      </c>
      <c r="AS102" s="1">
        <v>284</v>
      </c>
      <c r="AT102" s="1">
        <v>1857</v>
      </c>
      <c r="AU102" s="1">
        <v>0</v>
      </c>
      <c r="AV102" s="1">
        <v>546</v>
      </c>
      <c r="AW102" s="1">
        <v>1574</v>
      </c>
      <c r="AX102" s="1">
        <v>114</v>
      </c>
      <c r="AY102" s="1">
        <v>23</v>
      </c>
      <c r="AZ102" s="1">
        <v>5561</v>
      </c>
      <c r="BA102" s="1">
        <v>83</v>
      </c>
      <c r="BB102" s="1" t="s">
        <v>56</v>
      </c>
      <c r="BC102" s="1">
        <v>42</v>
      </c>
      <c r="BD102" s="1">
        <v>0</v>
      </c>
      <c r="BE102" s="1">
        <v>680</v>
      </c>
      <c r="BF102" s="8">
        <f t="shared" si="1"/>
        <v>50748</v>
      </c>
    </row>
    <row r="103" spans="1:58" x14ac:dyDescent="0.25">
      <c r="A103" s="2">
        <v>2011</v>
      </c>
      <c r="B103" t="s">
        <v>52</v>
      </c>
      <c r="C103" s="1">
        <v>5647213</v>
      </c>
      <c r="D103" s="1">
        <v>4846550</v>
      </c>
      <c r="E103" s="1">
        <v>675623</v>
      </c>
      <c r="F103" s="1">
        <v>708</v>
      </c>
      <c r="G103" s="1">
        <v>432</v>
      </c>
      <c r="H103" s="1">
        <v>4045</v>
      </c>
      <c r="I103" s="1">
        <v>335</v>
      </c>
      <c r="J103" s="1">
        <v>6637</v>
      </c>
      <c r="K103" s="1">
        <v>2592</v>
      </c>
      <c r="L103" s="1">
        <v>993</v>
      </c>
      <c r="M103" s="1">
        <v>219</v>
      </c>
      <c r="N103" s="1">
        <v>123</v>
      </c>
      <c r="O103" s="1">
        <v>4338</v>
      </c>
      <c r="P103" s="1">
        <v>1745</v>
      </c>
      <c r="Q103" s="1">
        <v>1108</v>
      </c>
      <c r="R103" s="1">
        <v>566</v>
      </c>
      <c r="S103" s="1">
        <v>25521</v>
      </c>
      <c r="T103" s="1">
        <v>4017</v>
      </c>
      <c r="U103" s="1">
        <v>3306</v>
      </c>
      <c r="V103" s="1">
        <v>418</v>
      </c>
      <c r="W103" s="1">
        <v>1040</v>
      </c>
      <c r="X103" s="1">
        <v>850</v>
      </c>
      <c r="Y103" s="1">
        <v>12</v>
      </c>
      <c r="Z103" s="1">
        <v>147</v>
      </c>
      <c r="AA103" s="1">
        <v>733</v>
      </c>
      <c r="AB103" s="1">
        <v>5623</v>
      </c>
      <c r="AC103" s="1">
        <v>17927</v>
      </c>
      <c r="AD103" s="1">
        <v>983</v>
      </c>
      <c r="AE103" s="1">
        <v>2090</v>
      </c>
      <c r="AF103" s="1">
        <v>143</v>
      </c>
      <c r="AG103" s="1">
        <v>483</v>
      </c>
      <c r="AH103" s="1">
        <v>663</v>
      </c>
      <c r="AI103" s="1">
        <v>480</v>
      </c>
      <c r="AJ103" s="1">
        <v>378</v>
      </c>
      <c r="AK103" s="1">
        <v>714</v>
      </c>
      <c r="AL103" s="1">
        <v>2213</v>
      </c>
      <c r="AM103" s="1">
        <v>2120</v>
      </c>
      <c r="AN103" s="1">
        <v>1383</v>
      </c>
      <c r="AO103" s="1">
        <v>1358</v>
      </c>
      <c r="AP103" s="1">
        <v>118</v>
      </c>
      <c r="AQ103" s="1">
        <v>1057</v>
      </c>
      <c r="AR103" s="1">
        <v>1294</v>
      </c>
      <c r="AS103" s="1">
        <v>368</v>
      </c>
      <c r="AT103" s="1">
        <v>377</v>
      </c>
      <c r="AU103" s="1">
        <v>590</v>
      </c>
      <c r="AV103" s="1">
        <v>744</v>
      </c>
      <c r="AW103" s="1">
        <v>1984</v>
      </c>
      <c r="AX103" s="1">
        <v>890</v>
      </c>
      <c r="AY103" s="1">
        <v>342</v>
      </c>
      <c r="AZ103" s="1">
        <v>2573</v>
      </c>
      <c r="BA103" s="1">
        <v>1555</v>
      </c>
      <c r="BB103" s="1">
        <v>1090</v>
      </c>
      <c r="BC103" s="1" t="s">
        <v>56</v>
      </c>
      <c r="BD103" s="1">
        <v>14</v>
      </c>
      <c r="BE103" s="1">
        <v>728</v>
      </c>
      <c r="BF103" s="8">
        <f t="shared" si="1"/>
        <v>110167</v>
      </c>
    </row>
    <row r="104" spans="1:58" x14ac:dyDescent="0.25">
      <c r="A104" s="2">
        <v>2011</v>
      </c>
      <c r="B104" t="s">
        <v>53</v>
      </c>
      <c r="C104" s="1">
        <v>561389</v>
      </c>
      <c r="D104" s="1">
        <v>462808</v>
      </c>
      <c r="E104" s="1">
        <v>66648</v>
      </c>
      <c r="F104" s="1">
        <v>51</v>
      </c>
      <c r="G104" s="1">
        <v>761</v>
      </c>
      <c r="H104" s="1">
        <v>369</v>
      </c>
      <c r="I104" s="1">
        <v>174</v>
      </c>
      <c r="J104" s="1">
        <v>2539</v>
      </c>
      <c r="K104" s="1">
        <v>6905</v>
      </c>
      <c r="L104" s="1">
        <v>11</v>
      </c>
      <c r="M104" s="1">
        <v>0</v>
      </c>
      <c r="N104" s="1">
        <v>0</v>
      </c>
      <c r="O104" s="1">
        <v>1525</v>
      </c>
      <c r="P104" s="1">
        <v>46</v>
      </c>
      <c r="Q104" s="1">
        <v>0</v>
      </c>
      <c r="R104" s="1">
        <v>2140</v>
      </c>
      <c r="S104" s="1">
        <v>450</v>
      </c>
      <c r="T104" s="1">
        <v>6</v>
      </c>
      <c r="U104" s="1">
        <v>342</v>
      </c>
      <c r="V104" s="1">
        <v>286</v>
      </c>
      <c r="W104" s="1">
        <v>83</v>
      </c>
      <c r="X104" s="1">
        <v>114</v>
      </c>
      <c r="Y104" s="1">
        <v>0</v>
      </c>
      <c r="Z104" s="1">
        <v>0</v>
      </c>
      <c r="AA104" s="1">
        <v>152</v>
      </c>
      <c r="AB104" s="1">
        <v>849</v>
      </c>
      <c r="AC104" s="1">
        <v>357</v>
      </c>
      <c r="AD104" s="1">
        <v>70</v>
      </c>
      <c r="AE104" s="1">
        <v>241</v>
      </c>
      <c r="AF104" s="1">
        <v>1105</v>
      </c>
      <c r="AG104" s="1">
        <v>1784</v>
      </c>
      <c r="AH104" s="1">
        <v>427</v>
      </c>
      <c r="AI104" s="1">
        <v>0</v>
      </c>
      <c r="AJ104" s="1">
        <v>7</v>
      </c>
      <c r="AK104" s="1">
        <v>76</v>
      </c>
      <c r="AL104" s="1">
        <v>113</v>
      </c>
      <c r="AM104" s="1">
        <v>395</v>
      </c>
      <c r="AN104" s="1">
        <v>237</v>
      </c>
      <c r="AO104" s="1">
        <v>22</v>
      </c>
      <c r="AP104" s="1">
        <v>462</v>
      </c>
      <c r="AQ104" s="1">
        <v>960</v>
      </c>
      <c r="AR104" s="1">
        <v>284</v>
      </c>
      <c r="AS104" s="1">
        <v>13</v>
      </c>
      <c r="AT104" s="1">
        <v>219</v>
      </c>
      <c r="AU104" s="1">
        <v>1043</v>
      </c>
      <c r="AV104" s="1">
        <v>69</v>
      </c>
      <c r="AW104" s="1">
        <v>1398</v>
      </c>
      <c r="AX104" s="1">
        <v>2140</v>
      </c>
      <c r="AY104" s="1">
        <v>4</v>
      </c>
      <c r="AZ104" s="1">
        <v>451</v>
      </c>
      <c r="BA104" s="1">
        <v>1803</v>
      </c>
      <c r="BB104" s="1">
        <v>0</v>
      </c>
      <c r="BC104" s="1">
        <v>168</v>
      </c>
      <c r="BD104" s="1" t="s">
        <v>56</v>
      </c>
      <c r="BE104" s="1">
        <v>0</v>
      </c>
      <c r="BF104" s="8">
        <f t="shared" si="1"/>
        <v>30651</v>
      </c>
    </row>
    <row r="105" spans="1:58" x14ac:dyDescent="0.25">
      <c r="A105" s="2">
        <v>2011</v>
      </c>
      <c r="B105" t="s">
        <v>54</v>
      </c>
      <c r="C105" s="1">
        <v>3669195</v>
      </c>
      <c r="D105" s="1">
        <v>3403602</v>
      </c>
      <c r="E105" s="1">
        <v>238263</v>
      </c>
      <c r="F105" s="1">
        <v>35</v>
      </c>
      <c r="G105" s="1">
        <v>378</v>
      </c>
      <c r="H105" s="1">
        <v>229</v>
      </c>
      <c r="I105" s="1">
        <v>0</v>
      </c>
      <c r="J105" s="1">
        <v>207</v>
      </c>
      <c r="K105" s="1">
        <v>0</v>
      </c>
      <c r="L105" s="1">
        <v>1849</v>
      </c>
      <c r="M105" s="1">
        <v>13</v>
      </c>
      <c r="N105" s="1">
        <v>212</v>
      </c>
      <c r="O105" s="1">
        <v>6614</v>
      </c>
      <c r="P105" s="1">
        <v>247</v>
      </c>
      <c r="Q105" s="1">
        <v>0</v>
      </c>
      <c r="R105" s="1">
        <v>13</v>
      </c>
      <c r="S105" s="1">
        <v>624</v>
      </c>
      <c r="T105" s="1">
        <v>784</v>
      </c>
      <c r="U105" s="1">
        <v>0</v>
      </c>
      <c r="V105" s="1">
        <v>38</v>
      </c>
      <c r="W105" s="1">
        <v>0</v>
      </c>
      <c r="X105" s="1">
        <v>0</v>
      </c>
      <c r="Y105" s="1">
        <v>0</v>
      </c>
      <c r="Z105" s="1">
        <v>70</v>
      </c>
      <c r="AA105" s="1">
        <v>1412</v>
      </c>
      <c r="AB105" s="1">
        <v>88</v>
      </c>
      <c r="AC105" s="1">
        <v>0</v>
      </c>
      <c r="AD105" s="1">
        <v>27</v>
      </c>
      <c r="AE105" s="1">
        <v>101</v>
      </c>
      <c r="AF105" s="1">
        <v>0</v>
      </c>
      <c r="AG105" s="1">
        <v>0</v>
      </c>
      <c r="AH105" s="1">
        <v>0</v>
      </c>
      <c r="AI105" s="1">
        <v>0</v>
      </c>
      <c r="AJ105" s="1">
        <v>2150</v>
      </c>
      <c r="AK105" s="1">
        <v>51</v>
      </c>
      <c r="AL105" s="1">
        <v>2615</v>
      </c>
      <c r="AM105" s="1">
        <v>200</v>
      </c>
      <c r="AN105" s="1">
        <v>0</v>
      </c>
      <c r="AO105" s="1">
        <v>0</v>
      </c>
      <c r="AP105" s="1">
        <v>79</v>
      </c>
      <c r="AQ105" s="1">
        <v>0</v>
      </c>
      <c r="AR105" s="1">
        <v>1978</v>
      </c>
      <c r="AS105" s="1">
        <v>490</v>
      </c>
      <c r="AT105" s="1">
        <v>3</v>
      </c>
      <c r="AU105" s="1">
        <v>113</v>
      </c>
      <c r="AV105" s="1">
        <v>224</v>
      </c>
      <c r="AW105" s="1">
        <v>444</v>
      </c>
      <c r="AX105" s="1">
        <v>0</v>
      </c>
      <c r="AY105" s="1">
        <v>0</v>
      </c>
      <c r="AZ105" s="1">
        <v>1077</v>
      </c>
      <c r="BA105" s="1">
        <v>41</v>
      </c>
      <c r="BB105" s="1">
        <v>14</v>
      </c>
      <c r="BC105" s="1">
        <v>229</v>
      </c>
      <c r="BD105" s="1">
        <v>0</v>
      </c>
      <c r="BE105" s="1" t="s">
        <v>56</v>
      </c>
      <c r="BF105" s="8">
        <f t="shared" si="1"/>
        <v>22649</v>
      </c>
    </row>
    <row r="106" spans="1:58" x14ac:dyDescent="0.25">
      <c r="A106">
        <v>2012</v>
      </c>
      <c r="B106" t="s">
        <v>3</v>
      </c>
      <c r="C106" s="1">
        <v>4764428</v>
      </c>
      <c r="D106" s="1">
        <v>4054260</v>
      </c>
      <c r="E106" s="1">
        <v>590326</v>
      </c>
      <c r="F106" s="1" t="s">
        <v>56</v>
      </c>
      <c r="G106" s="1">
        <v>1004</v>
      </c>
      <c r="H106" s="1">
        <v>962</v>
      </c>
      <c r="I106" s="1">
        <v>660</v>
      </c>
      <c r="J106" s="1">
        <v>3077</v>
      </c>
      <c r="K106" s="1">
        <v>1386</v>
      </c>
      <c r="L106" s="1">
        <v>284</v>
      </c>
      <c r="M106" s="1">
        <v>42</v>
      </c>
      <c r="N106" s="1">
        <v>162</v>
      </c>
      <c r="O106" s="1">
        <v>11244</v>
      </c>
      <c r="P106" s="1">
        <v>19920</v>
      </c>
      <c r="Q106" s="1">
        <v>627</v>
      </c>
      <c r="R106" s="1">
        <v>493</v>
      </c>
      <c r="S106" s="1">
        <v>2722</v>
      </c>
      <c r="T106" s="1">
        <v>1347</v>
      </c>
      <c r="U106" s="1">
        <v>345</v>
      </c>
      <c r="V106" s="1">
        <v>865</v>
      </c>
      <c r="W106" s="1">
        <v>2495</v>
      </c>
      <c r="X106" s="1">
        <v>3104</v>
      </c>
      <c r="Y106" s="1">
        <v>67</v>
      </c>
      <c r="Z106" s="1">
        <v>1513</v>
      </c>
      <c r="AA106" s="1">
        <v>334</v>
      </c>
      <c r="AB106" s="1">
        <v>2298</v>
      </c>
      <c r="AC106" s="1">
        <v>752</v>
      </c>
      <c r="AD106" s="1">
        <v>4952</v>
      </c>
      <c r="AE106" s="1">
        <v>1555</v>
      </c>
      <c r="AF106" s="1">
        <v>101</v>
      </c>
      <c r="AG106" s="1">
        <v>151</v>
      </c>
      <c r="AH106" s="1">
        <v>1009</v>
      </c>
      <c r="AI106" s="1">
        <v>161</v>
      </c>
      <c r="AJ106" s="1">
        <v>1702</v>
      </c>
      <c r="AK106" s="1">
        <v>459</v>
      </c>
      <c r="AL106" s="1">
        <v>2709</v>
      </c>
      <c r="AM106" s="1">
        <v>5133</v>
      </c>
      <c r="AN106" s="1">
        <v>228</v>
      </c>
      <c r="AO106" s="1">
        <v>1411</v>
      </c>
      <c r="AP106" s="1">
        <v>194</v>
      </c>
      <c r="AQ106" s="1">
        <v>200</v>
      </c>
      <c r="AR106" s="1">
        <v>1837</v>
      </c>
      <c r="AS106" s="1">
        <v>0</v>
      </c>
      <c r="AT106" s="1">
        <v>2811</v>
      </c>
      <c r="AU106" s="1">
        <v>518</v>
      </c>
      <c r="AV106" s="1">
        <v>10539</v>
      </c>
      <c r="AW106" s="1">
        <v>7468</v>
      </c>
      <c r="AX106" s="1">
        <v>579</v>
      </c>
      <c r="AY106" s="1">
        <v>0</v>
      </c>
      <c r="AZ106" s="1">
        <v>3170</v>
      </c>
      <c r="BA106" s="1">
        <v>1034</v>
      </c>
      <c r="BB106" s="1">
        <v>128</v>
      </c>
      <c r="BC106" s="1">
        <v>760</v>
      </c>
      <c r="BD106" s="1">
        <v>88</v>
      </c>
      <c r="BE106" s="1">
        <v>619</v>
      </c>
      <c r="BF106" s="8">
        <f t="shared" si="1"/>
        <v>105219</v>
      </c>
    </row>
    <row r="107" spans="1:58" x14ac:dyDescent="0.25">
      <c r="A107" s="2">
        <v>2012</v>
      </c>
      <c r="B107" t="s">
        <v>4</v>
      </c>
      <c r="C107" s="1">
        <v>721186</v>
      </c>
      <c r="D107" s="1">
        <v>592551</v>
      </c>
      <c r="E107" s="1">
        <v>90613</v>
      </c>
      <c r="F107" s="1">
        <v>1097</v>
      </c>
      <c r="G107" s="1" t="s">
        <v>56</v>
      </c>
      <c r="H107" s="1">
        <v>1520</v>
      </c>
      <c r="I107" s="1">
        <v>196</v>
      </c>
      <c r="J107" s="1">
        <v>3494</v>
      </c>
      <c r="K107" s="1">
        <v>556</v>
      </c>
      <c r="L107" s="1">
        <v>0</v>
      </c>
      <c r="M107" s="1">
        <v>0</v>
      </c>
      <c r="N107" s="1">
        <v>356</v>
      </c>
      <c r="O107" s="1">
        <v>1991</v>
      </c>
      <c r="P107" s="1">
        <v>928</v>
      </c>
      <c r="Q107" s="1">
        <v>1376</v>
      </c>
      <c r="R107" s="1">
        <v>538</v>
      </c>
      <c r="S107" s="1">
        <v>58</v>
      </c>
      <c r="T107" s="1">
        <v>260</v>
      </c>
      <c r="U107" s="1">
        <v>13</v>
      </c>
      <c r="V107" s="1">
        <v>221</v>
      </c>
      <c r="W107" s="1">
        <v>161</v>
      </c>
      <c r="X107" s="1">
        <v>120</v>
      </c>
      <c r="Y107" s="1">
        <v>66</v>
      </c>
      <c r="Z107" s="1">
        <v>508</v>
      </c>
      <c r="AA107" s="1">
        <v>297</v>
      </c>
      <c r="AB107" s="1">
        <v>563</v>
      </c>
      <c r="AC107" s="1">
        <v>192</v>
      </c>
      <c r="AD107" s="1">
        <v>56</v>
      </c>
      <c r="AE107" s="1">
        <v>819</v>
      </c>
      <c r="AF107" s="1">
        <v>371</v>
      </c>
      <c r="AG107" s="1">
        <v>1195</v>
      </c>
      <c r="AH107" s="1">
        <v>803</v>
      </c>
      <c r="AI107" s="1">
        <v>118</v>
      </c>
      <c r="AJ107" s="1">
        <v>116</v>
      </c>
      <c r="AK107" s="1">
        <v>263</v>
      </c>
      <c r="AL107" s="1">
        <v>736</v>
      </c>
      <c r="AM107" s="1">
        <v>920</v>
      </c>
      <c r="AN107" s="1">
        <v>264</v>
      </c>
      <c r="AO107" s="1">
        <v>1316</v>
      </c>
      <c r="AP107" s="1">
        <v>335</v>
      </c>
      <c r="AQ107" s="1">
        <v>3174</v>
      </c>
      <c r="AR107" s="1">
        <v>255</v>
      </c>
      <c r="AS107" s="1">
        <v>0</v>
      </c>
      <c r="AT107" s="1">
        <v>384</v>
      </c>
      <c r="AU107" s="1">
        <v>99</v>
      </c>
      <c r="AV107" s="1">
        <v>451</v>
      </c>
      <c r="AW107" s="1">
        <v>1488</v>
      </c>
      <c r="AX107" s="1">
        <v>330</v>
      </c>
      <c r="AY107" s="1">
        <v>79</v>
      </c>
      <c r="AZ107" s="1">
        <v>1265</v>
      </c>
      <c r="BA107" s="1">
        <v>3725</v>
      </c>
      <c r="BB107" s="1">
        <v>0</v>
      </c>
      <c r="BC107" s="1">
        <v>206</v>
      </c>
      <c r="BD107" s="1">
        <v>136</v>
      </c>
      <c r="BE107" s="1">
        <v>25</v>
      </c>
      <c r="BF107" s="8">
        <f t="shared" si="1"/>
        <v>33440</v>
      </c>
    </row>
    <row r="108" spans="1:58" x14ac:dyDescent="0.25">
      <c r="A108" s="2">
        <v>2012</v>
      </c>
      <c r="B108" t="s">
        <v>5</v>
      </c>
      <c r="C108" s="1">
        <v>6468907</v>
      </c>
      <c r="D108" s="1">
        <v>5242674</v>
      </c>
      <c r="E108" s="1">
        <v>953789</v>
      </c>
      <c r="F108" s="1">
        <v>1331</v>
      </c>
      <c r="G108" s="1">
        <v>3717</v>
      </c>
      <c r="H108" s="1" t="s">
        <v>56</v>
      </c>
      <c r="I108" s="1">
        <v>1214</v>
      </c>
      <c r="J108" s="1">
        <v>44889</v>
      </c>
      <c r="K108" s="1">
        <v>13790</v>
      </c>
      <c r="L108" s="1">
        <v>417</v>
      </c>
      <c r="M108" s="1">
        <v>246</v>
      </c>
      <c r="N108" s="1">
        <v>36</v>
      </c>
      <c r="O108" s="1">
        <v>5553</v>
      </c>
      <c r="P108" s="1">
        <v>2263</v>
      </c>
      <c r="Q108" s="1">
        <v>2491</v>
      </c>
      <c r="R108" s="1">
        <v>2934</v>
      </c>
      <c r="S108" s="1">
        <v>10744</v>
      </c>
      <c r="T108" s="1">
        <v>2930</v>
      </c>
      <c r="U108" s="1">
        <v>2702</v>
      </c>
      <c r="V108" s="1">
        <v>2498</v>
      </c>
      <c r="W108" s="1">
        <v>1328</v>
      </c>
      <c r="X108" s="1">
        <v>724</v>
      </c>
      <c r="Y108" s="1">
        <v>616</v>
      </c>
      <c r="Z108" s="1">
        <v>3007</v>
      </c>
      <c r="AA108" s="1">
        <v>1961</v>
      </c>
      <c r="AB108" s="1">
        <v>9598</v>
      </c>
      <c r="AC108" s="1">
        <v>8570</v>
      </c>
      <c r="AD108" s="1">
        <v>293</v>
      </c>
      <c r="AE108" s="1">
        <v>2595</v>
      </c>
      <c r="AF108" s="1">
        <v>1118</v>
      </c>
      <c r="AG108" s="1">
        <v>2293</v>
      </c>
      <c r="AH108" s="1">
        <v>6712</v>
      </c>
      <c r="AI108" s="1">
        <v>510</v>
      </c>
      <c r="AJ108" s="1">
        <v>2564</v>
      </c>
      <c r="AK108" s="1">
        <v>6946</v>
      </c>
      <c r="AL108" s="1">
        <v>7402</v>
      </c>
      <c r="AM108" s="1">
        <v>2721</v>
      </c>
      <c r="AN108" s="1">
        <v>877</v>
      </c>
      <c r="AO108" s="1">
        <v>7906</v>
      </c>
      <c r="AP108" s="1">
        <v>1626</v>
      </c>
      <c r="AQ108" s="1">
        <v>8587</v>
      </c>
      <c r="AR108" s="1">
        <v>4280</v>
      </c>
      <c r="AS108" s="1">
        <v>614</v>
      </c>
      <c r="AT108" s="1">
        <v>1070</v>
      </c>
      <c r="AU108" s="1">
        <v>1472</v>
      </c>
      <c r="AV108" s="1">
        <v>5075</v>
      </c>
      <c r="AW108" s="1">
        <v>14788</v>
      </c>
      <c r="AX108" s="1">
        <v>5916</v>
      </c>
      <c r="AY108" s="1">
        <v>207</v>
      </c>
      <c r="AZ108" s="1">
        <v>2763</v>
      </c>
      <c r="BA108" s="1">
        <v>13247</v>
      </c>
      <c r="BB108" s="1">
        <v>765</v>
      </c>
      <c r="BC108" s="1">
        <v>3765</v>
      </c>
      <c r="BD108" s="1">
        <v>2786</v>
      </c>
      <c r="BE108" s="1">
        <v>1791</v>
      </c>
      <c r="BF108" s="8">
        <f t="shared" si="1"/>
        <v>234248</v>
      </c>
    </row>
    <row r="109" spans="1:58" x14ac:dyDescent="0.25">
      <c r="A109" s="2">
        <v>2012</v>
      </c>
      <c r="B109" t="s">
        <v>6</v>
      </c>
      <c r="C109" s="1">
        <v>2912680</v>
      </c>
      <c r="D109" s="1">
        <v>2453347</v>
      </c>
      <c r="E109" s="1">
        <v>373046</v>
      </c>
      <c r="F109" s="1">
        <v>374</v>
      </c>
      <c r="G109" s="1">
        <v>855</v>
      </c>
      <c r="H109" s="1">
        <v>1677</v>
      </c>
      <c r="I109" s="1" t="s">
        <v>56</v>
      </c>
      <c r="J109" s="1">
        <v>3525</v>
      </c>
      <c r="K109" s="1">
        <v>603</v>
      </c>
      <c r="L109" s="1">
        <v>185</v>
      </c>
      <c r="M109" s="1">
        <v>0</v>
      </c>
      <c r="N109" s="1">
        <v>205</v>
      </c>
      <c r="O109" s="1">
        <v>2682</v>
      </c>
      <c r="P109" s="1">
        <v>1525</v>
      </c>
      <c r="Q109" s="1">
        <v>0</v>
      </c>
      <c r="R109" s="1">
        <v>0</v>
      </c>
      <c r="S109" s="1">
        <v>3576</v>
      </c>
      <c r="T109" s="1">
        <v>1172</v>
      </c>
      <c r="U109" s="1">
        <v>409</v>
      </c>
      <c r="V109" s="1">
        <v>1033</v>
      </c>
      <c r="W109" s="1">
        <v>1310</v>
      </c>
      <c r="X109" s="1">
        <v>3953</v>
      </c>
      <c r="Y109" s="1">
        <v>17</v>
      </c>
      <c r="Z109" s="1">
        <v>169</v>
      </c>
      <c r="AA109" s="1">
        <v>254</v>
      </c>
      <c r="AB109" s="1">
        <v>1283</v>
      </c>
      <c r="AC109" s="1">
        <v>295</v>
      </c>
      <c r="AD109" s="1">
        <v>3689</v>
      </c>
      <c r="AE109" s="1">
        <v>9105</v>
      </c>
      <c r="AF109" s="1">
        <v>258</v>
      </c>
      <c r="AG109" s="1">
        <v>166</v>
      </c>
      <c r="AH109" s="1">
        <v>121</v>
      </c>
      <c r="AI109" s="1">
        <v>0</v>
      </c>
      <c r="AJ109" s="1">
        <v>157</v>
      </c>
      <c r="AK109" s="1">
        <v>547</v>
      </c>
      <c r="AL109" s="1">
        <v>2262</v>
      </c>
      <c r="AM109" s="1">
        <v>3057</v>
      </c>
      <c r="AN109" s="1">
        <v>0</v>
      </c>
      <c r="AO109" s="1">
        <v>1135</v>
      </c>
      <c r="AP109" s="1">
        <v>9938</v>
      </c>
      <c r="AQ109" s="1">
        <v>193</v>
      </c>
      <c r="AR109" s="1">
        <v>516</v>
      </c>
      <c r="AS109" s="1">
        <v>59</v>
      </c>
      <c r="AT109" s="1">
        <v>52</v>
      </c>
      <c r="AU109" s="1">
        <v>673</v>
      </c>
      <c r="AV109" s="1">
        <v>4195</v>
      </c>
      <c r="AW109" s="1">
        <v>11767</v>
      </c>
      <c r="AX109" s="1">
        <v>269</v>
      </c>
      <c r="AY109" s="1">
        <v>0</v>
      </c>
      <c r="AZ109" s="1">
        <v>1159</v>
      </c>
      <c r="BA109" s="1">
        <v>251</v>
      </c>
      <c r="BB109" s="1">
        <v>84</v>
      </c>
      <c r="BC109" s="1">
        <v>695</v>
      </c>
      <c r="BD109" s="1">
        <v>1498</v>
      </c>
      <c r="BE109" s="1">
        <v>0</v>
      </c>
      <c r="BF109" s="8">
        <f t="shared" si="1"/>
        <v>76948</v>
      </c>
    </row>
    <row r="110" spans="1:58" x14ac:dyDescent="0.25">
      <c r="A110" s="2">
        <v>2012</v>
      </c>
      <c r="B110" t="s">
        <v>7</v>
      </c>
      <c r="C110" s="1">
        <v>37572738</v>
      </c>
      <c r="D110" s="1">
        <v>31777868</v>
      </c>
      <c r="E110" s="1">
        <v>5046618</v>
      </c>
      <c r="F110" s="1">
        <v>2509</v>
      </c>
      <c r="G110" s="1">
        <v>6995</v>
      </c>
      <c r="H110" s="1">
        <v>38916</v>
      </c>
      <c r="I110" s="1">
        <v>3472</v>
      </c>
      <c r="J110" s="1" t="s">
        <v>56</v>
      </c>
      <c r="K110" s="1">
        <v>15150</v>
      </c>
      <c r="L110" s="1">
        <v>6764</v>
      </c>
      <c r="M110" s="1">
        <v>474</v>
      </c>
      <c r="N110" s="1">
        <v>3199</v>
      </c>
      <c r="O110" s="1">
        <v>21004</v>
      </c>
      <c r="P110" s="1">
        <v>10790</v>
      </c>
      <c r="Q110" s="1">
        <v>11906</v>
      </c>
      <c r="R110" s="1">
        <v>5331</v>
      </c>
      <c r="S110" s="1">
        <v>21251</v>
      </c>
      <c r="T110" s="1">
        <v>5891</v>
      </c>
      <c r="U110" s="1">
        <v>2284</v>
      </c>
      <c r="V110" s="1">
        <v>2790</v>
      </c>
      <c r="W110" s="1">
        <v>3763</v>
      </c>
      <c r="X110" s="1">
        <v>5180</v>
      </c>
      <c r="Y110" s="1">
        <v>1256</v>
      </c>
      <c r="Z110" s="1">
        <v>7902</v>
      </c>
      <c r="AA110" s="1">
        <v>14356</v>
      </c>
      <c r="AB110" s="1">
        <v>8921</v>
      </c>
      <c r="AC110" s="1">
        <v>8539</v>
      </c>
      <c r="AD110" s="1">
        <v>2556</v>
      </c>
      <c r="AE110" s="1">
        <v>6729</v>
      </c>
      <c r="AF110" s="1">
        <v>3060</v>
      </c>
      <c r="AG110" s="1">
        <v>3302</v>
      </c>
      <c r="AH110" s="1">
        <v>27968</v>
      </c>
      <c r="AI110" s="1">
        <v>1327</v>
      </c>
      <c r="AJ110" s="1">
        <v>12057</v>
      </c>
      <c r="AK110" s="1">
        <v>5921</v>
      </c>
      <c r="AL110" s="1">
        <v>31261</v>
      </c>
      <c r="AM110" s="1">
        <v>11195</v>
      </c>
      <c r="AN110" s="1">
        <v>1827</v>
      </c>
      <c r="AO110" s="1">
        <v>10653</v>
      </c>
      <c r="AP110" s="1">
        <v>6671</v>
      </c>
      <c r="AQ110" s="1">
        <v>22724</v>
      </c>
      <c r="AR110" s="1">
        <v>10466</v>
      </c>
      <c r="AS110" s="1">
        <v>1648</v>
      </c>
      <c r="AT110" s="1">
        <v>4110</v>
      </c>
      <c r="AU110" s="1">
        <v>826</v>
      </c>
      <c r="AV110" s="1">
        <v>5802</v>
      </c>
      <c r="AW110" s="1">
        <v>43005</v>
      </c>
      <c r="AX110" s="1">
        <v>12172</v>
      </c>
      <c r="AY110" s="1">
        <v>544</v>
      </c>
      <c r="AZ110" s="1">
        <v>15625</v>
      </c>
      <c r="BA110" s="1">
        <v>34569</v>
      </c>
      <c r="BB110" s="1">
        <v>1413</v>
      </c>
      <c r="BC110" s="1">
        <v>5681</v>
      </c>
      <c r="BD110" s="1">
        <v>1886</v>
      </c>
      <c r="BE110" s="1">
        <v>2323</v>
      </c>
      <c r="BF110" s="8">
        <f t="shared" si="1"/>
        <v>495964</v>
      </c>
    </row>
    <row r="111" spans="1:58" x14ac:dyDescent="0.25">
      <c r="A111" s="2">
        <v>2012</v>
      </c>
      <c r="B111" t="s">
        <v>8</v>
      </c>
      <c r="C111" s="1">
        <v>5123944</v>
      </c>
      <c r="D111" s="1">
        <v>4131357</v>
      </c>
      <c r="E111" s="1">
        <v>751921</v>
      </c>
      <c r="F111" s="1">
        <v>3108</v>
      </c>
      <c r="G111" s="1">
        <v>3457</v>
      </c>
      <c r="H111" s="1">
        <v>10589</v>
      </c>
      <c r="I111" s="1">
        <v>1043</v>
      </c>
      <c r="J111" s="1">
        <v>22152</v>
      </c>
      <c r="K111" s="1" t="s">
        <v>56</v>
      </c>
      <c r="L111" s="1">
        <v>1317</v>
      </c>
      <c r="M111" s="1">
        <v>70</v>
      </c>
      <c r="N111" s="1">
        <v>488</v>
      </c>
      <c r="O111" s="1">
        <v>8615</v>
      </c>
      <c r="P111" s="1">
        <v>5834</v>
      </c>
      <c r="Q111" s="1">
        <v>2536</v>
      </c>
      <c r="R111" s="1">
        <v>2660</v>
      </c>
      <c r="S111" s="1">
        <v>6374</v>
      </c>
      <c r="T111" s="1">
        <v>4336</v>
      </c>
      <c r="U111" s="1">
        <v>2776</v>
      </c>
      <c r="V111" s="1">
        <v>5283</v>
      </c>
      <c r="W111" s="1">
        <v>2500</v>
      </c>
      <c r="X111" s="1">
        <v>5048</v>
      </c>
      <c r="Y111" s="1">
        <v>20</v>
      </c>
      <c r="Z111" s="1">
        <v>2844</v>
      </c>
      <c r="AA111" s="1">
        <v>5939</v>
      </c>
      <c r="AB111" s="1">
        <v>3343</v>
      </c>
      <c r="AC111" s="1">
        <v>2992</v>
      </c>
      <c r="AD111" s="1">
        <v>835</v>
      </c>
      <c r="AE111" s="1">
        <v>3771</v>
      </c>
      <c r="AF111" s="1">
        <v>2021</v>
      </c>
      <c r="AG111" s="1">
        <v>4472</v>
      </c>
      <c r="AH111" s="1">
        <v>3789</v>
      </c>
      <c r="AI111" s="1">
        <v>679</v>
      </c>
      <c r="AJ111" s="1">
        <v>2464</v>
      </c>
      <c r="AK111" s="1">
        <v>6520</v>
      </c>
      <c r="AL111" s="1">
        <v>7250</v>
      </c>
      <c r="AM111" s="1">
        <v>4378</v>
      </c>
      <c r="AN111" s="1">
        <v>1918</v>
      </c>
      <c r="AO111" s="1">
        <v>4533</v>
      </c>
      <c r="AP111" s="1">
        <v>4582</v>
      </c>
      <c r="AQ111" s="1">
        <v>2419</v>
      </c>
      <c r="AR111" s="1">
        <v>3950</v>
      </c>
      <c r="AS111" s="1">
        <v>137</v>
      </c>
      <c r="AT111" s="1">
        <v>2383</v>
      </c>
      <c r="AU111" s="1">
        <v>756</v>
      </c>
      <c r="AV111" s="1">
        <v>2535</v>
      </c>
      <c r="AW111" s="1">
        <v>17355</v>
      </c>
      <c r="AX111" s="1">
        <v>6398</v>
      </c>
      <c r="AY111" s="1">
        <v>503</v>
      </c>
      <c r="AZ111" s="1">
        <v>3796</v>
      </c>
      <c r="BA111" s="1">
        <v>4853</v>
      </c>
      <c r="BB111" s="1">
        <v>837</v>
      </c>
      <c r="BC111" s="1">
        <v>3000</v>
      </c>
      <c r="BD111" s="1">
        <v>5602</v>
      </c>
      <c r="BE111" s="1">
        <v>1144</v>
      </c>
      <c r="BF111" s="8">
        <f t="shared" si="1"/>
        <v>206204</v>
      </c>
    </row>
    <row r="112" spans="1:58" x14ac:dyDescent="0.25">
      <c r="A112" s="2">
        <v>2012</v>
      </c>
      <c r="B112" t="s">
        <v>9</v>
      </c>
      <c r="C112" s="1">
        <v>3555319</v>
      </c>
      <c r="D112" s="1">
        <v>3114940</v>
      </c>
      <c r="E112" s="1">
        <v>334918</v>
      </c>
      <c r="F112" s="1">
        <v>46</v>
      </c>
      <c r="G112" s="1">
        <v>439</v>
      </c>
      <c r="H112" s="1">
        <v>3167</v>
      </c>
      <c r="I112" s="1">
        <v>200</v>
      </c>
      <c r="J112" s="1">
        <v>3161</v>
      </c>
      <c r="K112" s="1">
        <v>367</v>
      </c>
      <c r="L112" s="1" t="s">
        <v>56</v>
      </c>
      <c r="M112" s="1">
        <v>22</v>
      </c>
      <c r="N112" s="1">
        <v>288</v>
      </c>
      <c r="O112" s="1">
        <v>6578</v>
      </c>
      <c r="P112" s="1">
        <v>1702</v>
      </c>
      <c r="Q112" s="1">
        <v>408</v>
      </c>
      <c r="R112" s="1">
        <v>97</v>
      </c>
      <c r="S112" s="1">
        <v>912</v>
      </c>
      <c r="T112" s="1">
        <v>53</v>
      </c>
      <c r="U112" s="1">
        <v>0</v>
      </c>
      <c r="V112" s="1">
        <v>0</v>
      </c>
      <c r="W112" s="1">
        <v>124</v>
      </c>
      <c r="X112" s="1">
        <v>909</v>
      </c>
      <c r="Y112" s="1">
        <v>1224</v>
      </c>
      <c r="Z112" s="1">
        <v>1752</v>
      </c>
      <c r="AA112" s="1">
        <v>8743</v>
      </c>
      <c r="AB112" s="1">
        <v>753</v>
      </c>
      <c r="AC112" s="1">
        <v>605</v>
      </c>
      <c r="AD112" s="1">
        <v>276</v>
      </c>
      <c r="AE112" s="1">
        <v>358</v>
      </c>
      <c r="AF112" s="1">
        <v>50</v>
      </c>
      <c r="AG112" s="1">
        <v>45</v>
      </c>
      <c r="AH112" s="1">
        <v>172</v>
      </c>
      <c r="AI112" s="1">
        <v>1009</v>
      </c>
      <c r="AJ112" s="1">
        <v>5665</v>
      </c>
      <c r="AK112" s="1">
        <v>444</v>
      </c>
      <c r="AL112" s="1">
        <v>23310</v>
      </c>
      <c r="AM112" s="1">
        <v>3379</v>
      </c>
      <c r="AN112" s="1">
        <v>0</v>
      </c>
      <c r="AO112" s="1">
        <v>287</v>
      </c>
      <c r="AP112" s="1">
        <v>415</v>
      </c>
      <c r="AQ112" s="1">
        <v>35</v>
      </c>
      <c r="AR112" s="1">
        <v>2214</v>
      </c>
      <c r="AS112" s="1">
        <v>1558</v>
      </c>
      <c r="AT112" s="1">
        <v>940</v>
      </c>
      <c r="AU112" s="1">
        <v>0</v>
      </c>
      <c r="AV112" s="1">
        <v>260</v>
      </c>
      <c r="AW112" s="1">
        <v>3279</v>
      </c>
      <c r="AX112" s="1">
        <v>45</v>
      </c>
      <c r="AY112" s="1">
        <v>709</v>
      </c>
      <c r="AZ112" s="1">
        <v>1729</v>
      </c>
      <c r="BA112" s="1">
        <v>1593</v>
      </c>
      <c r="BB112" s="1">
        <v>174</v>
      </c>
      <c r="BC112" s="1">
        <v>711</v>
      </c>
      <c r="BD112" s="1">
        <v>104</v>
      </c>
      <c r="BE112" s="1">
        <v>3228</v>
      </c>
      <c r="BF112" s="8">
        <f t="shared" si="1"/>
        <v>83539</v>
      </c>
    </row>
    <row r="113" spans="1:58" x14ac:dyDescent="0.25">
      <c r="A113" s="2">
        <v>2012</v>
      </c>
      <c r="B113" t="s">
        <v>10</v>
      </c>
      <c r="C113" s="1">
        <v>906576</v>
      </c>
      <c r="D113" s="1">
        <v>782216</v>
      </c>
      <c r="E113" s="1">
        <v>86003</v>
      </c>
      <c r="F113" s="1">
        <v>119</v>
      </c>
      <c r="G113" s="1">
        <v>692</v>
      </c>
      <c r="H113" s="1">
        <v>188</v>
      </c>
      <c r="I113" s="1">
        <v>0</v>
      </c>
      <c r="J113" s="1">
        <v>2221</v>
      </c>
      <c r="K113" s="1">
        <v>0</v>
      </c>
      <c r="L113" s="1">
        <v>1489</v>
      </c>
      <c r="M113" s="1" t="s">
        <v>56</v>
      </c>
      <c r="N113" s="1">
        <v>11</v>
      </c>
      <c r="O113" s="1">
        <v>715</v>
      </c>
      <c r="P113" s="1">
        <v>179</v>
      </c>
      <c r="Q113" s="1">
        <v>0</v>
      </c>
      <c r="R113" s="1">
        <v>32</v>
      </c>
      <c r="S113" s="1">
        <v>567</v>
      </c>
      <c r="T113" s="1">
        <v>62</v>
      </c>
      <c r="U113" s="1">
        <v>30</v>
      </c>
      <c r="V113" s="1">
        <v>113</v>
      </c>
      <c r="W113" s="1">
        <v>0</v>
      </c>
      <c r="X113" s="1">
        <v>178</v>
      </c>
      <c r="Y113" s="1">
        <v>0</v>
      </c>
      <c r="Z113" s="1">
        <v>5649</v>
      </c>
      <c r="AA113" s="1">
        <v>157</v>
      </c>
      <c r="AB113" s="1">
        <v>227</v>
      </c>
      <c r="AC113" s="1">
        <v>351</v>
      </c>
      <c r="AD113" s="1">
        <v>58</v>
      </c>
      <c r="AE113" s="1">
        <v>80</v>
      </c>
      <c r="AF113" s="1">
        <v>0</v>
      </c>
      <c r="AG113" s="1">
        <v>91</v>
      </c>
      <c r="AH113" s="1">
        <v>572</v>
      </c>
      <c r="AI113" s="1">
        <v>99</v>
      </c>
      <c r="AJ113" s="1">
        <v>5846</v>
      </c>
      <c r="AK113" s="1">
        <v>85</v>
      </c>
      <c r="AL113" s="1">
        <v>3566</v>
      </c>
      <c r="AM113" s="1">
        <v>1349</v>
      </c>
      <c r="AN113" s="1">
        <v>0</v>
      </c>
      <c r="AO113" s="1">
        <v>191</v>
      </c>
      <c r="AP113" s="1">
        <v>0</v>
      </c>
      <c r="AQ113" s="1">
        <v>0</v>
      </c>
      <c r="AR113" s="1">
        <v>6828</v>
      </c>
      <c r="AS113" s="1">
        <v>135</v>
      </c>
      <c r="AT113" s="1">
        <v>298</v>
      </c>
      <c r="AU113" s="1">
        <v>0</v>
      </c>
      <c r="AV113" s="1">
        <v>344</v>
      </c>
      <c r="AW113" s="1">
        <v>133</v>
      </c>
      <c r="AX113" s="1">
        <v>166</v>
      </c>
      <c r="AY113" s="1">
        <v>0</v>
      </c>
      <c r="AZ113" s="1">
        <v>1746</v>
      </c>
      <c r="BA113" s="1">
        <v>29</v>
      </c>
      <c r="BB113" s="1">
        <v>161</v>
      </c>
      <c r="BC113" s="1">
        <v>0</v>
      </c>
      <c r="BD113" s="1">
        <v>0</v>
      </c>
      <c r="BE113" s="1">
        <v>56</v>
      </c>
      <c r="BF113" s="8">
        <f t="shared" si="1"/>
        <v>34813</v>
      </c>
    </row>
    <row r="114" spans="1:58" x14ac:dyDescent="0.25">
      <c r="A114" s="2">
        <v>2012</v>
      </c>
      <c r="B114" t="s">
        <v>11</v>
      </c>
      <c r="C114" s="1">
        <v>624847</v>
      </c>
      <c r="D114" s="1">
        <v>500267</v>
      </c>
      <c r="E114" s="1">
        <v>61992</v>
      </c>
      <c r="F114" s="1">
        <v>79</v>
      </c>
      <c r="G114" s="1">
        <v>1247</v>
      </c>
      <c r="H114" s="1">
        <v>902</v>
      </c>
      <c r="I114" s="1">
        <v>35</v>
      </c>
      <c r="J114" s="1">
        <v>4999</v>
      </c>
      <c r="K114" s="1">
        <v>677</v>
      </c>
      <c r="L114" s="1">
        <v>618</v>
      </c>
      <c r="M114" s="1">
        <v>78</v>
      </c>
      <c r="N114" s="1" t="s">
        <v>56</v>
      </c>
      <c r="O114" s="1">
        <v>1705</v>
      </c>
      <c r="P114" s="1">
        <v>1079</v>
      </c>
      <c r="Q114" s="1">
        <v>38</v>
      </c>
      <c r="R114" s="1">
        <v>46</v>
      </c>
      <c r="S114" s="1">
        <v>795</v>
      </c>
      <c r="T114" s="1">
        <v>469</v>
      </c>
      <c r="U114" s="1">
        <v>133</v>
      </c>
      <c r="V114" s="1">
        <v>164</v>
      </c>
      <c r="W114" s="1">
        <v>112</v>
      </c>
      <c r="X114" s="1">
        <v>283</v>
      </c>
      <c r="Y114" s="1">
        <v>194</v>
      </c>
      <c r="Z114" s="1">
        <v>14120</v>
      </c>
      <c r="AA114" s="1">
        <v>1524</v>
      </c>
      <c r="AB114" s="1">
        <v>944</v>
      </c>
      <c r="AC114" s="1">
        <v>393</v>
      </c>
      <c r="AD114" s="1">
        <v>44</v>
      </c>
      <c r="AE114" s="1">
        <v>337</v>
      </c>
      <c r="AF114" s="1">
        <v>0</v>
      </c>
      <c r="AG114" s="1">
        <v>172</v>
      </c>
      <c r="AH114" s="1">
        <v>42</v>
      </c>
      <c r="AI114" s="1">
        <v>197</v>
      </c>
      <c r="AJ114" s="1">
        <v>1451</v>
      </c>
      <c r="AK114" s="1">
        <v>116</v>
      </c>
      <c r="AL114" s="1">
        <v>3085</v>
      </c>
      <c r="AM114" s="1">
        <v>985</v>
      </c>
      <c r="AN114" s="1">
        <v>0</v>
      </c>
      <c r="AO114" s="1">
        <v>651</v>
      </c>
      <c r="AP114" s="1">
        <v>0</v>
      </c>
      <c r="AQ114" s="1">
        <v>157</v>
      </c>
      <c r="AR114" s="1">
        <v>1494</v>
      </c>
      <c r="AS114" s="1">
        <v>635</v>
      </c>
      <c r="AT114" s="1">
        <v>150</v>
      </c>
      <c r="AU114" s="1">
        <v>0</v>
      </c>
      <c r="AV114" s="1">
        <v>577</v>
      </c>
      <c r="AW114" s="1">
        <v>1473</v>
      </c>
      <c r="AX114" s="1">
        <v>116</v>
      </c>
      <c r="AY114" s="1">
        <v>267</v>
      </c>
      <c r="AZ114" s="1">
        <v>9537</v>
      </c>
      <c r="BA114" s="1">
        <v>481</v>
      </c>
      <c r="BB114" s="1">
        <v>293</v>
      </c>
      <c r="BC114" s="1">
        <v>721</v>
      </c>
      <c r="BD114" s="1">
        <v>215</v>
      </c>
      <c r="BE114" s="1">
        <v>0</v>
      </c>
      <c r="BF114" s="8">
        <f t="shared" si="1"/>
        <v>53830</v>
      </c>
    </row>
    <row r="115" spans="1:58" x14ac:dyDescent="0.25">
      <c r="A115" s="2">
        <v>2012</v>
      </c>
      <c r="B115" t="s">
        <v>12</v>
      </c>
      <c r="C115" s="1">
        <v>19114620</v>
      </c>
      <c r="D115" s="1">
        <v>16032617</v>
      </c>
      <c r="E115" s="1">
        <v>2380288</v>
      </c>
      <c r="F115" s="1">
        <v>18599</v>
      </c>
      <c r="G115" s="1">
        <v>10704</v>
      </c>
      <c r="H115" s="1">
        <v>6473</v>
      </c>
      <c r="I115" s="1">
        <v>3321</v>
      </c>
      <c r="J115" s="1">
        <v>20386</v>
      </c>
      <c r="K115" s="1">
        <v>8766</v>
      </c>
      <c r="L115" s="1">
        <v>8975</v>
      </c>
      <c r="M115" s="1">
        <v>1099</v>
      </c>
      <c r="N115" s="1">
        <v>780</v>
      </c>
      <c r="O115" s="1" t="s">
        <v>56</v>
      </c>
      <c r="P115" s="1">
        <v>42754</v>
      </c>
      <c r="Q115" s="1">
        <v>3177</v>
      </c>
      <c r="R115" s="1">
        <v>1268</v>
      </c>
      <c r="S115" s="1">
        <v>22565</v>
      </c>
      <c r="T115" s="1">
        <v>13803</v>
      </c>
      <c r="U115" s="1">
        <v>3864</v>
      </c>
      <c r="V115" s="1">
        <v>5661</v>
      </c>
      <c r="W115" s="1">
        <v>6912</v>
      </c>
      <c r="X115" s="1">
        <v>5550</v>
      </c>
      <c r="Y115" s="1">
        <v>7348</v>
      </c>
      <c r="Z115" s="1">
        <v>10442</v>
      </c>
      <c r="AA115" s="1">
        <v>15159</v>
      </c>
      <c r="AB115" s="1">
        <v>23400</v>
      </c>
      <c r="AC115" s="1">
        <v>5460</v>
      </c>
      <c r="AD115" s="1">
        <v>5490</v>
      </c>
      <c r="AE115" s="1">
        <v>10666</v>
      </c>
      <c r="AF115" s="1">
        <v>1758</v>
      </c>
      <c r="AG115" s="1">
        <v>945</v>
      </c>
      <c r="AH115" s="1">
        <v>1241</v>
      </c>
      <c r="AI115" s="1">
        <v>2362</v>
      </c>
      <c r="AJ115" s="1">
        <v>27606</v>
      </c>
      <c r="AK115" s="1">
        <v>2853</v>
      </c>
      <c r="AL115" s="1">
        <v>53009</v>
      </c>
      <c r="AM115" s="1">
        <v>23133</v>
      </c>
      <c r="AN115" s="1">
        <v>239</v>
      </c>
      <c r="AO115" s="1">
        <v>22927</v>
      </c>
      <c r="AP115" s="1">
        <v>3142</v>
      </c>
      <c r="AQ115" s="1">
        <v>2919</v>
      </c>
      <c r="AR115" s="1">
        <v>25659</v>
      </c>
      <c r="AS115" s="1">
        <v>3050</v>
      </c>
      <c r="AT115" s="1">
        <v>11366</v>
      </c>
      <c r="AU115" s="1">
        <v>1070</v>
      </c>
      <c r="AV115" s="1">
        <v>16275</v>
      </c>
      <c r="AW115" s="1">
        <v>28564</v>
      </c>
      <c r="AX115" s="1">
        <v>2499</v>
      </c>
      <c r="AY115" s="1">
        <v>2747</v>
      </c>
      <c r="AZ115" s="1">
        <v>25697</v>
      </c>
      <c r="BA115" s="1">
        <v>4943</v>
      </c>
      <c r="BB115" s="1">
        <v>3533</v>
      </c>
      <c r="BC115" s="1">
        <v>6216</v>
      </c>
      <c r="BD115" s="1">
        <v>773</v>
      </c>
      <c r="BE115" s="1">
        <v>21638</v>
      </c>
      <c r="BF115" s="8">
        <f t="shared" si="1"/>
        <v>558786</v>
      </c>
    </row>
    <row r="116" spans="1:58" x14ac:dyDescent="0.25">
      <c r="A116" s="2">
        <v>2012</v>
      </c>
      <c r="B116" t="s">
        <v>13</v>
      </c>
      <c r="C116" s="1">
        <v>9796547</v>
      </c>
      <c r="D116" s="1">
        <v>8231384</v>
      </c>
      <c r="E116" s="1">
        <v>1236302</v>
      </c>
      <c r="F116" s="1">
        <v>13864</v>
      </c>
      <c r="G116" s="1">
        <v>2654</v>
      </c>
      <c r="H116" s="1">
        <v>6657</v>
      </c>
      <c r="I116" s="1">
        <v>1041</v>
      </c>
      <c r="J116" s="1">
        <v>14174</v>
      </c>
      <c r="K116" s="1">
        <v>4710</v>
      </c>
      <c r="L116" s="1">
        <v>1829</v>
      </c>
      <c r="M116" s="1">
        <v>226</v>
      </c>
      <c r="N116" s="1">
        <v>1352</v>
      </c>
      <c r="O116" s="1">
        <v>42870</v>
      </c>
      <c r="P116" s="1" t="s">
        <v>56</v>
      </c>
      <c r="Q116" s="1">
        <v>1409</v>
      </c>
      <c r="R116" s="1">
        <v>936</v>
      </c>
      <c r="S116" s="1">
        <v>7143</v>
      </c>
      <c r="T116" s="1">
        <v>5972</v>
      </c>
      <c r="U116" s="1">
        <v>1687</v>
      </c>
      <c r="V116" s="1">
        <v>1497</v>
      </c>
      <c r="W116" s="1">
        <v>6172</v>
      </c>
      <c r="X116" s="1">
        <v>4100</v>
      </c>
      <c r="Y116" s="1">
        <v>222</v>
      </c>
      <c r="Z116" s="1">
        <v>3619</v>
      </c>
      <c r="AA116" s="1">
        <v>4153</v>
      </c>
      <c r="AB116" s="1">
        <v>9949</v>
      </c>
      <c r="AC116" s="1">
        <v>2237</v>
      </c>
      <c r="AD116" s="1">
        <v>3280</v>
      </c>
      <c r="AE116" s="1">
        <v>3377</v>
      </c>
      <c r="AF116" s="1">
        <v>251</v>
      </c>
      <c r="AG116" s="1">
        <v>1283</v>
      </c>
      <c r="AH116" s="1">
        <v>3783</v>
      </c>
      <c r="AI116" s="1">
        <v>15</v>
      </c>
      <c r="AJ116" s="1">
        <v>4920</v>
      </c>
      <c r="AK116" s="1">
        <v>915</v>
      </c>
      <c r="AL116" s="1">
        <v>13957</v>
      </c>
      <c r="AM116" s="1">
        <v>16009</v>
      </c>
      <c r="AN116" s="1">
        <v>207</v>
      </c>
      <c r="AO116" s="1">
        <v>7501</v>
      </c>
      <c r="AP116" s="1">
        <v>3299</v>
      </c>
      <c r="AQ116" s="1">
        <v>453</v>
      </c>
      <c r="AR116" s="1">
        <v>9076</v>
      </c>
      <c r="AS116" s="1">
        <v>440</v>
      </c>
      <c r="AT116" s="1">
        <v>18611</v>
      </c>
      <c r="AU116" s="1">
        <v>257</v>
      </c>
      <c r="AV116" s="1">
        <v>17606</v>
      </c>
      <c r="AW116" s="1">
        <v>16198</v>
      </c>
      <c r="AX116" s="1">
        <v>20</v>
      </c>
      <c r="AY116" s="1">
        <v>84</v>
      </c>
      <c r="AZ116" s="1">
        <v>10702</v>
      </c>
      <c r="BA116" s="1">
        <v>1965</v>
      </c>
      <c r="BB116" s="1">
        <v>1237</v>
      </c>
      <c r="BC116" s="1">
        <v>3441</v>
      </c>
      <c r="BD116" s="1">
        <v>106</v>
      </c>
      <c r="BE116" s="1">
        <v>1730</v>
      </c>
      <c r="BF116" s="8">
        <f t="shared" si="1"/>
        <v>279196</v>
      </c>
    </row>
    <row r="117" spans="1:58" x14ac:dyDescent="0.25">
      <c r="A117" s="2">
        <v>2012</v>
      </c>
      <c r="B117" t="s">
        <v>14</v>
      </c>
      <c r="C117" s="1">
        <v>1374852</v>
      </c>
      <c r="D117" s="1">
        <v>1164145</v>
      </c>
      <c r="E117" s="1">
        <v>134827</v>
      </c>
      <c r="F117" s="1">
        <v>608</v>
      </c>
      <c r="G117" s="1">
        <v>1417</v>
      </c>
      <c r="H117" s="1">
        <v>1865</v>
      </c>
      <c r="I117" s="1">
        <v>24</v>
      </c>
      <c r="J117" s="1">
        <v>9756</v>
      </c>
      <c r="K117" s="1">
        <v>1216</v>
      </c>
      <c r="L117" s="1">
        <v>191</v>
      </c>
      <c r="M117" s="1">
        <v>278</v>
      </c>
      <c r="N117" s="1">
        <v>230</v>
      </c>
      <c r="O117" s="1">
        <v>2780</v>
      </c>
      <c r="P117" s="1">
        <v>1448</v>
      </c>
      <c r="Q117" s="1" t="s">
        <v>56</v>
      </c>
      <c r="R117" s="1">
        <v>404</v>
      </c>
      <c r="S117" s="1">
        <v>318</v>
      </c>
      <c r="T117" s="1">
        <v>292</v>
      </c>
      <c r="U117" s="1">
        <v>84</v>
      </c>
      <c r="V117" s="1">
        <v>1135</v>
      </c>
      <c r="W117" s="1">
        <v>485</v>
      </c>
      <c r="X117" s="1">
        <v>207</v>
      </c>
      <c r="Y117" s="1">
        <v>91</v>
      </c>
      <c r="Z117" s="1">
        <v>2491</v>
      </c>
      <c r="AA117" s="1">
        <v>1266</v>
      </c>
      <c r="AB117" s="1">
        <v>321</v>
      </c>
      <c r="AC117" s="1">
        <v>192</v>
      </c>
      <c r="AD117" s="1">
        <v>44</v>
      </c>
      <c r="AE117" s="1">
        <v>944</v>
      </c>
      <c r="AF117" s="1">
        <v>131</v>
      </c>
      <c r="AG117" s="1">
        <v>75</v>
      </c>
      <c r="AH117" s="1">
        <v>760</v>
      </c>
      <c r="AI117" s="1">
        <v>85</v>
      </c>
      <c r="AJ117" s="1">
        <v>410</v>
      </c>
      <c r="AK117" s="1">
        <v>284</v>
      </c>
      <c r="AL117" s="1">
        <v>2382</v>
      </c>
      <c r="AM117" s="1">
        <v>2241</v>
      </c>
      <c r="AN117" s="1">
        <v>0</v>
      </c>
      <c r="AO117" s="1">
        <v>884</v>
      </c>
      <c r="AP117" s="1">
        <v>1095</v>
      </c>
      <c r="AQ117" s="1">
        <v>1763</v>
      </c>
      <c r="AR117" s="1">
        <v>1087</v>
      </c>
      <c r="AS117" s="1">
        <v>106</v>
      </c>
      <c r="AT117" s="1">
        <v>644</v>
      </c>
      <c r="AU117" s="1">
        <v>459</v>
      </c>
      <c r="AV117" s="1">
        <v>1314</v>
      </c>
      <c r="AW117" s="1">
        <v>3300</v>
      </c>
      <c r="AX117" s="1">
        <v>2183</v>
      </c>
      <c r="AY117" s="1">
        <v>0</v>
      </c>
      <c r="AZ117" s="1">
        <v>1393</v>
      </c>
      <c r="BA117" s="1">
        <v>5920</v>
      </c>
      <c r="BB117" s="1">
        <v>197</v>
      </c>
      <c r="BC117" s="1">
        <v>295</v>
      </c>
      <c r="BD117" s="1">
        <v>50</v>
      </c>
      <c r="BE117" s="1">
        <v>336</v>
      </c>
      <c r="BF117" s="8">
        <f t="shared" si="1"/>
        <v>55481</v>
      </c>
    </row>
    <row r="118" spans="1:58" x14ac:dyDescent="0.25">
      <c r="A118" s="2">
        <v>2012</v>
      </c>
      <c r="B118" t="s">
        <v>15</v>
      </c>
      <c r="C118" s="1">
        <v>1573036</v>
      </c>
      <c r="D118" s="1">
        <v>1296975</v>
      </c>
      <c r="E118" s="1">
        <v>210151</v>
      </c>
      <c r="F118" s="1">
        <v>575</v>
      </c>
      <c r="G118" s="1">
        <v>1198</v>
      </c>
      <c r="H118" s="1">
        <v>2424</v>
      </c>
      <c r="I118" s="1">
        <v>291</v>
      </c>
      <c r="J118" s="1">
        <v>10280</v>
      </c>
      <c r="K118" s="1">
        <v>1186</v>
      </c>
      <c r="L118" s="1">
        <v>44</v>
      </c>
      <c r="M118" s="1">
        <v>120</v>
      </c>
      <c r="N118" s="1">
        <v>116</v>
      </c>
      <c r="O118" s="1">
        <v>2014</v>
      </c>
      <c r="P118" s="1">
        <v>583</v>
      </c>
      <c r="Q118" s="1">
        <v>206</v>
      </c>
      <c r="R118" s="1" t="s">
        <v>56</v>
      </c>
      <c r="S118" s="1">
        <v>532</v>
      </c>
      <c r="T118" s="1">
        <v>283</v>
      </c>
      <c r="U118" s="1">
        <v>90</v>
      </c>
      <c r="V118" s="1">
        <v>63</v>
      </c>
      <c r="W118" s="1">
        <v>83</v>
      </c>
      <c r="X118" s="1">
        <v>54</v>
      </c>
      <c r="Y118" s="1">
        <v>0</v>
      </c>
      <c r="Z118" s="1">
        <v>107</v>
      </c>
      <c r="AA118" s="1">
        <v>338</v>
      </c>
      <c r="AB118" s="1">
        <v>683</v>
      </c>
      <c r="AC118" s="1">
        <v>637</v>
      </c>
      <c r="AD118" s="1">
        <v>87</v>
      </c>
      <c r="AE118" s="1">
        <v>214</v>
      </c>
      <c r="AF118" s="1">
        <v>3800</v>
      </c>
      <c r="AG118" s="1">
        <v>35</v>
      </c>
      <c r="AH118" s="1">
        <v>2535</v>
      </c>
      <c r="AI118" s="1">
        <v>0</v>
      </c>
      <c r="AJ118" s="1">
        <v>214</v>
      </c>
      <c r="AK118" s="1">
        <v>675</v>
      </c>
      <c r="AL118" s="1">
        <v>938</v>
      </c>
      <c r="AM118" s="1">
        <v>817</v>
      </c>
      <c r="AN118" s="1">
        <v>0</v>
      </c>
      <c r="AO118" s="1">
        <v>1018</v>
      </c>
      <c r="AP118" s="1">
        <v>93</v>
      </c>
      <c r="AQ118" s="1">
        <v>4963</v>
      </c>
      <c r="AR118" s="1">
        <v>169</v>
      </c>
      <c r="AS118" s="1">
        <v>0</v>
      </c>
      <c r="AT118" s="1">
        <v>205</v>
      </c>
      <c r="AU118" s="1">
        <v>118</v>
      </c>
      <c r="AV118" s="1">
        <v>1957</v>
      </c>
      <c r="AW118" s="1">
        <v>1352</v>
      </c>
      <c r="AX118" s="1">
        <v>6617</v>
      </c>
      <c r="AY118" s="1">
        <v>0</v>
      </c>
      <c r="AZ118" s="1">
        <v>269</v>
      </c>
      <c r="BA118" s="1">
        <v>10398</v>
      </c>
      <c r="BB118" s="1">
        <v>0</v>
      </c>
      <c r="BC118" s="1">
        <v>225</v>
      </c>
      <c r="BD118" s="1">
        <v>677</v>
      </c>
      <c r="BE118" s="1">
        <v>136</v>
      </c>
      <c r="BF118" s="8">
        <f t="shared" si="1"/>
        <v>59419</v>
      </c>
    </row>
    <row r="119" spans="1:58" x14ac:dyDescent="0.25">
      <c r="A119" s="2">
        <v>2012</v>
      </c>
      <c r="B119" t="s">
        <v>16</v>
      </c>
      <c r="C119" s="1">
        <v>12725119</v>
      </c>
      <c r="D119" s="1">
        <v>11009321</v>
      </c>
      <c r="E119" s="1">
        <v>1441191</v>
      </c>
      <c r="F119" s="1">
        <v>883</v>
      </c>
      <c r="G119" s="1">
        <v>2250</v>
      </c>
      <c r="H119" s="1">
        <v>7139</v>
      </c>
      <c r="I119" s="1">
        <v>1587</v>
      </c>
      <c r="J119" s="1">
        <v>14940</v>
      </c>
      <c r="K119" s="1">
        <v>3036</v>
      </c>
      <c r="L119" s="1">
        <v>955</v>
      </c>
      <c r="M119" s="1">
        <v>234</v>
      </c>
      <c r="N119" s="1">
        <v>1066</v>
      </c>
      <c r="O119" s="1">
        <v>12687</v>
      </c>
      <c r="P119" s="1">
        <v>8745</v>
      </c>
      <c r="Q119" s="1">
        <v>869</v>
      </c>
      <c r="R119" s="1">
        <v>1384</v>
      </c>
      <c r="S119" s="1" t="s">
        <v>56</v>
      </c>
      <c r="T119" s="1">
        <v>16907</v>
      </c>
      <c r="U119" s="1">
        <v>8529</v>
      </c>
      <c r="V119" s="1">
        <v>2009</v>
      </c>
      <c r="W119" s="1">
        <v>2923</v>
      </c>
      <c r="X119" s="1">
        <v>1229</v>
      </c>
      <c r="Y119" s="1">
        <v>526</v>
      </c>
      <c r="Z119" s="1">
        <v>1865</v>
      </c>
      <c r="AA119" s="1">
        <v>3296</v>
      </c>
      <c r="AB119" s="1">
        <v>12583</v>
      </c>
      <c r="AC119" s="1">
        <v>6537</v>
      </c>
      <c r="AD119" s="1">
        <v>2744</v>
      </c>
      <c r="AE119" s="1">
        <v>13264</v>
      </c>
      <c r="AF119" s="1">
        <v>228</v>
      </c>
      <c r="AG119" s="1">
        <v>1302</v>
      </c>
      <c r="AH119" s="1">
        <v>1478</v>
      </c>
      <c r="AI119" s="1">
        <v>283</v>
      </c>
      <c r="AJ119" s="1">
        <v>2366</v>
      </c>
      <c r="AK119" s="1">
        <v>1359</v>
      </c>
      <c r="AL119" s="1">
        <v>7561</v>
      </c>
      <c r="AM119" s="1">
        <v>3761</v>
      </c>
      <c r="AN119" s="1">
        <v>196</v>
      </c>
      <c r="AO119" s="1">
        <v>6872</v>
      </c>
      <c r="AP119" s="1">
        <v>1491</v>
      </c>
      <c r="AQ119" s="1">
        <v>954</v>
      </c>
      <c r="AR119" s="1">
        <v>4588</v>
      </c>
      <c r="AS119" s="1">
        <v>462</v>
      </c>
      <c r="AT119" s="1">
        <v>1583</v>
      </c>
      <c r="AU119" s="1">
        <v>394</v>
      </c>
      <c r="AV119" s="1">
        <v>4648</v>
      </c>
      <c r="AW119" s="1">
        <v>16780</v>
      </c>
      <c r="AX119" s="1">
        <v>1154</v>
      </c>
      <c r="AY119" s="1">
        <v>156</v>
      </c>
      <c r="AZ119" s="1">
        <v>4311</v>
      </c>
      <c r="BA119" s="1">
        <v>2704</v>
      </c>
      <c r="BB119" s="1">
        <v>1221</v>
      </c>
      <c r="BC119" s="1">
        <v>14414</v>
      </c>
      <c r="BD119" s="1">
        <v>302</v>
      </c>
      <c r="BE119" s="1">
        <v>2049</v>
      </c>
      <c r="BF119" s="8">
        <f t="shared" si="1"/>
        <v>210804</v>
      </c>
    </row>
    <row r="120" spans="1:58" x14ac:dyDescent="0.25">
      <c r="A120" s="2">
        <v>2012</v>
      </c>
      <c r="B120" t="s">
        <v>17</v>
      </c>
      <c r="C120" s="1">
        <v>6457067</v>
      </c>
      <c r="D120" s="1">
        <v>5493090</v>
      </c>
      <c r="E120" s="1">
        <v>805228</v>
      </c>
      <c r="F120" s="1">
        <v>1625</v>
      </c>
      <c r="G120" s="1">
        <v>479</v>
      </c>
      <c r="H120" s="1">
        <v>2763</v>
      </c>
      <c r="I120" s="1">
        <v>564</v>
      </c>
      <c r="J120" s="1">
        <v>6033</v>
      </c>
      <c r="K120" s="1">
        <v>1225</v>
      </c>
      <c r="L120" s="1">
        <v>823</v>
      </c>
      <c r="M120" s="1">
        <v>639</v>
      </c>
      <c r="N120" s="1">
        <v>1045</v>
      </c>
      <c r="O120" s="1">
        <v>11472</v>
      </c>
      <c r="P120" s="1">
        <v>2258</v>
      </c>
      <c r="Q120" s="1">
        <v>856</v>
      </c>
      <c r="R120" s="1">
        <v>186</v>
      </c>
      <c r="S120" s="1">
        <v>28436</v>
      </c>
      <c r="T120" s="1" t="s">
        <v>56</v>
      </c>
      <c r="U120" s="1">
        <v>1678</v>
      </c>
      <c r="V120" s="1">
        <v>1624</v>
      </c>
      <c r="W120" s="1">
        <v>11177</v>
      </c>
      <c r="X120" s="1">
        <v>736</v>
      </c>
      <c r="Y120" s="1">
        <v>0</v>
      </c>
      <c r="Z120" s="1">
        <v>1050</v>
      </c>
      <c r="AA120" s="1">
        <v>837</v>
      </c>
      <c r="AB120" s="1">
        <v>11017</v>
      </c>
      <c r="AC120" s="1">
        <v>1543</v>
      </c>
      <c r="AD120" s="1">
        <v>1948</v>
      </c>
      <c r="AE120" s="1">
        <v>4526</v>
      </c>
      <c r="AF120" s="1">
        <v>134</v>
      </c>
      <c r="AG120" s="1">
        <v>591</v>
      </c>
      <c r="AH120" s="1">
        <v>1011</v>
      </c>
      <c r="AI120" s="1">
        <v>0</v>
      </c>
      <c r="AJ120" s="1">
        <v>1537</v>
      </c>
      <c r="AK120" s="1">
        <v>219</v>
      </c>
      <c r="AL120" s="1">
        <v>2316</v>
      </c>
      <c r="AM120" s="1">
        <v>2665</v>
      </c>
      <c r="AN120" s="1">
        <v>113</v>
      </c>
      <c r="AO120" s="1">
        <v>11235</v>
      </c>
      <c r="AP120" s="1">
        <v>1198</v>
      </c>
      <c r="AQ120" s="1">
        <v>387</v>
      </c>
      <c r="AR120" s="1">
        <v>2419</v>
      </c>
      <c r="AS120" s="1">
        <v>0</v>
      </c>
      <c r="AT120" s="1">
        <v>1414</v>
      </c>
      <c r="AU120" s="1">
        <v>111</v>
      </c>
      <c r="AV120" s="1">
        <v>3547</v>
      </c>
      <c r="AW120" s="1">
        <v>4490</v>
      </c>
      <c r="AX120" s="1">
        <v>105</v>
      </c>
      <c r="AY120" s="1">
        <v>0</v>
      </c>
      <c r="AZ120" s="1">
        <v>1932</v>
      </c>
      <c r="BA120" s="1">
        <v>258</v>
      </c>
      <c r="BB120" s="1">
        <v>507</v>
      </c>
      <c r="BC120" s="1">
        <v>1727</v>
      </c>
      <c r="BD120" s="1">
        <v>1681</v>
      </c>
      <c r="BE120" s="1">
        <v>136</v>
      </c>
      <c r="BF120" s="8">
        <f t="shared" si="1"/>
        <v>134273</v>
      </c>
    </row>
    <row r="121" spans="1:58" x14ac:dyDescent="0.25">
      <c r="A121" s="2">
        <v>2012</v>
      </c>
      <c r="B121" t="s">
        <v>18</v>
      </c>
      <c r="C121" s="1">
        <v>3035469</v>
      </c>
      <c r="D121" s="1">
        <v>2585979</v>
      </c>
      <c r="E121" s="1">
        <v>362938</v>
      </c>
      <c r="F121" s="1">
        <v>503</v>
      </c>
      <c r="G121" s="1">
        <v>951</v>
      </c>
      <c r="H121" s="1">
        <v>1590</v>
      </c>
      <c r="I121" s="1">
        <v>451</v>
      </c>
      <c r="J121" s="1">
        <v>3268</v>
      </c>
      <c r="K121" s="1">
        <v>3252</v>
      </c>
      <c r="L121" s="1">
        <v>112</v>
      </c>
      <c r="M121" s="1">
        <v>0</v>
      </c>
      <c r="N121" s="1">
        <v>151</v>
      </c>
      <c r="O121" s="1">
        <v>4335</v>
      </c>
      <c r="P121" s="1">
        <v>596</v>
      </c>
      <c r="Q121" s="1">
        <v>521</v>
      </c>
      <c r="R121" s="1">
        <v>290</v>
      </c>
      <c r="S121" s="1">
        <v>11969</v>
      </c>
      <c r="T121" s="1">
        <v>1716</v>
      </c>
      <c r="U121" s="1" t="s">
        <v>56</v>
      </c>
      <c r="V121" s="1">
        <v>918</v>
      </c>
      <c r="W121" s="1">
        <v>819</v>
      </c>
      <c r="X121" s="1">
        <v>763</v>
      </c>
      <c r="Y121" s="1">
        <v>78</v>
      </c>
      <c r="Z121" s="1">
        <v>419</v>
      </c>
      <c r="AA121" s="1">
        <v>585</v>
      </c>
      <c r="AB121" s="1">
        <v>946</v>
      </c>
      <c r="AC121" s="1">
        <v>7505</v>
      </c>
      <c r="AD121" s="1">
        <v>751</v>
      </c>
      <c r="AE121" s="1">
        <v>4168</v>
      </c>
      <c r="AF121" s="1">
        <v>452</v>
      </c>
      <c r="AG121" s="1">
        <v>7698</v>
      </c>
      <c r="AH121" s="1">
        <v>681</v>
      </c>
      <c r="AI121" s="1">
        <v>56</v>
      </c>
      <c r="AJ121" s="1">
        <v>1018</v>
      </c>
      <c r="AK121" s="1">
        <v>114</v>
      </c>
      <c r="AL121" s="1">
        <v>1230</v>
      </c>
      <c r="AM121" s="1">
        <v>734</v>
      </c>
      <c r="AN121" s="1">
        <v>833</v>
      </c>
      <c r="AO121" s="1">
        <v>1127</v>
      </c>
      <c r="AP121" s="1">
        <v>1465</v>
      </c>
      <c r="AQ121" s="1">
        <v>348</v>
      </c>
      <c r="AR121" s="1">
        <v>451</v>
      </c>
      <c r="AS121" s="1">
        <v>0</v>
      </c>
      <c r="AT121" s="1">
        <v>943</v>
      </c>
      <c r="AU121" s="1">
        <v>1158</v>
      </c>
      <c r="AV121" s="1">
        <v>1148</v>
      </c>
      <c r="AW121" s="1">
        <v>3553</v>
      </c>
      <c r="AX121" s="1">
        <v>886</v>
      </c>
      <c r="AY121" s="1">
        <v>0</v>
      </c>
      <c r="AZ121" s="1">
        <v>268</v>
      </c>
      <c r="BA121" s="1">
        <v>919</v>
      </c>
      <c r="BB121" s="1">
        <v>22</v>
      </c>
      <c r="BC121" s="1">
        <v>3607</v>
      </c>
      <c r="BD121" s="1">
        <v>392</v>
      </c>
      <c r="BE121" s="1">
        <v>786</v>
      </c>
      <c r="BF121" s="8">
        <f t="shared" si="1"/>
        <v>76546</v>
      </c>
    </row>
    <row r="122" spans="1:58" x14ac:dyDescent="0.25">
      <c r="A122" s="2">
        <v>2012</v>
      </c>
      <c r="B122" t="s">
        <v>19</v>
      </c>
      <c r="C122" s="1">
        <v>2848708</v>
      </c>
      <c r="D122" s="1">
        <v>2361899</v>
      </c>
      <c r="E122" s="1">
        <v>381695</v>
      </c>
      <c r="F122" s="1">
        <v>853</v>
      </c>
      <c r="G122" s="1">
        <v>333</v>
      </c>
      <c r="H122" s="1">
        <v>3094</v>
      </c>
      <c r="I122" s="1">
        <v>2158</v>
      </c>
      <c r="J122" s="1">
        <v>5411</v>
      </c>
      <c r="K122" s="1">
        <v>3746</v>
      </c>
      <c r="L122" s="1">
        <v>210</v>
      </c>
      <c r="M122" s="1">
        <v>0</v>
      </c>
      <c r="N122" s="1">
        <v>456</v>
      </c>
      <c r="O122" s="1">
        <v>3118</v>
      </c>
      <c r="P122" s="1">
        <v>1896</v>
      </c>
      <c r="Q122" s="1">
        <v>149</v>
      </c>
      <c r="R122" s="1">
        <v>456</v>
      </c>
      <c r="S122" s="1">
        <v>1702</v>
      </c>
      <c r="T122" s="1">
        <v>1679</v>
      </c>
      <c r="U122" s="1">
        <v>1527</v>
      </c>
      <c r="V122" s="1" t="s">
        <v>56</v>
      </c>
      <c r="W122" s="1">
        <v>617</v>
      </c>
      <c r="X122" s="1">
        <v>438</v>
      </c>
      <c r="Y122" s="1">
        <v>211</v>
      </c>
      <c r="Z122" s="1">
        <v>282</v>
      </c>
      <c r="AA122" s="1">
        <v>187</v>
      </c>
      <c r="AB122" s="1">
        <v>1125</v>
      </c>
      <c r="AC122" s="1">
        <v>682</v>
      </c>
      <c r="AD122" s="1">
        <v>452</v>
      </c>
      <c r="AE122" s="1">
        <v>21022</v>
      </c>
      <c r="AF122" s="1">
        <v>300</v>
      </c>
      <c r="AG122" s="1">
        <v>4126</v>
      </c>
      <c r="AH122" s="1">
        <v>851</v>
      </c>
      <c r="AI122" s="1">
        <v>0</v>
      </c>
      <c r="AJ122" s="1">
        <v>267</v>
      </c>
      <c r="AK122" s="1">
        <v>1029</v>
      </c>
      <c r="AL122" s="1">
        <v>571</v>
      </c>
      <c r="AM122" s="1">
        <v>813</v>
      </c>
      <c r="AN122" s="1">
        <v>261</v>
      </c>
      <c r="AO122" s="1">
        <v>1310</v>
      </c>
      <c r="AP122" s="1">
        <v>8408</v>
      </c>
      <c r="AQ122" s="1">
        <v>848</v>
      </c>
      <c r="AR122" s="1">
        <v>918</v>
      </c>
      <c r="AS122" s="1">
        <v>18</v>
      </c>
      <c r="AT122" s="1">
        <v>556</v>
      </c>
      <c r="AU122" s="1">
        <v>154</v>
      </c>
      <c r="AV122" s="1">
        <v>1542</v>
      </c>
      <c r="AW122" s="1">
        <v>8468</v>
      </c>
      <c r="AX122" s="1">
        <v>97</v>
      </c>
      <c r="AY122" s="1">
        <v>70</v>
      </c>
      <c r="AZ122" s="1">
        <v>1705</v>
      </c>
      <c r="BA122" s="1">
        <v>3265</v>
      </c>
      <c r="BB122" s="1">
        <v>139</v>
      </c>
      <c r="BC122" s="1">
        <v>486</v>
      </c>
      <c r="BD122" s="1">
        <v>278</v>
      </c>
      <c r="BE122" s="1">
        <v>82</v>
      </c>
      <c r="BF122" s="8">
        <f t="shared" si="1"/>
        <v>88366</v>
      </c>
    </row>
    <row r="123" spans="1:58" x14ac:dyDescent="0.25">
      <c r="A123" s="2">
        <v>2012</v>
      </c>
      <c r="B123" t="s">
        <v>20</v>
      </c>
      <c r="C123" s="1">
        <v>4328626</v>
      </c>
      <c r="D123" s="1">
        <v>3676472</v>
      </c>
      <c r="E123" s="1">
        <v>521511</v>
      </c>
      <c r="F123" s="1">
        <v>4137</v>
      </c>
      <c r="G123" s="1">
        <v>304</v>
      </c>
      <c r="H123" s="1">
        <v>1103</v>
      </c>
      <c r="I123" s="1">
        <v>518</v>
      </c>
      <c r="J123" s="1">
        <v>3415</v>
      </c>
      <c r="K123" s="1">
        <v>712</v>
      </c>
      <c r="L123" s="1">
        <v>246</v>
      </c>
      <c r="M123" s="1">
        <v>706</v>
      </c>
      <c r="N123" s="1">
        <v>254</v>
      </c>
      <c r="O123" s="1">
        <v>9232</v>
      </c>
      <c r="P123" s="1">
        <v>4173</v>
      </c>
      <c r="Q123" s="1">
        <v>647</v>
      </c>
      <c r="R123" s="1">
        <v>50</v>
      </c>
      <c r="S123" s="1">
        <v>4445</v>
      </c>
      <c r="T123" s="1">
        <v>12203</v>
      </c>
      <c r="U123" s="1">
        <v>238</v>
      </c>
      <c r="V123" s="1">
        <v>602</v>
      </c>
      <c r="W123" s="1" t="s">
        <v>56</v>
      </c>
      <c r="X123" s="1">
        <v>666</v>
      </c>
      <c r="Y123" s="1">
        <v>46</v>
      </c>
      <c r="Z123" s="1">
        <v>1120</v>
      </c>
      <c r="AA123" s="1">
        <v>419</v>
      </c>
      <c r="AB123" s="1">
        <v>7302</v>
      </c>
      <c r="AC123" s="1">
        <v>605</v>
      </c>
      <c r="AD123" s="1">
        <v>646</v>
      </c>
      <c r="AE123" s="1">
        <v>2381</v>
      </c>
      <c r="AF123" s="1">
        <v>0</v>
      </c>
      <c r="AG123" s="1">
        <v>723</v>
      </c>
      <c r="AH123" s="1">
        <v>301</v>
      </c>
      <c r="AI123" s="1">
        <v>84</v>
      </c>
      <c r="AJ123" s="1">
        <v>496</v>
      </c>
      <c r="AK123" s="1">
        <v>554</v>
      </c>
      <c r="AL123" s="1">
        <v>5239</v>
      </c>
      <c r="AM123" s="1">
        <v>3643</v>
      </c>
      <c r="AN123" s="1">
        <v>122</v>
      </c>
      <c r="AO123" s="1">
        <v>17041</v>
      </c>
      <c r="AP123" s="1">
        <v>577</v>
      </c>
      <c r="AQ123" s="1">
        <v>298</v>
      </c>
      <c r="AR123" s="1">
        <v>2226</v>
      </c>
      <c r="AS123" s="1">
        <v>0</v>
      </c>
      <c r="AT123" s="1">
        <v>1347</v>
      </c>
      <c r="AU123" s="1">
        <v>0</v>
      </c>
      <c r="AV123" s="1">
        <v>10064</v>
      </c>
      <c r="AW123" s="1">
        <v>3345</v>
      </c>
      <c r="AX123" s="1">
        <v>464</v>
      </c>
      <c r="AY123" s="1">
        <v>45</v>
      </c>
      <c r="AZ123" s="1">
        <v>3319</v>
      </c>
      <c r="BA123" s="1">
        <v>1988</v>
      </c>
      <c r="BB123" s="1">
        <v>3346</v>
      </c>
      <c r="BC123" s="1">
        <v>1395</v>
      </c>
      <c r="BD123" s="1">
        <v>0</v>
      </c>
      <c r="BE123" s="1">
        <v>170</v>
      </c>
      <c r="BF123" s="8">
        <f t="shared" si="1"/>
        <v>112957</v>
      </c>
    </row>
    <row r="124" spans="1:58" x14ac:dyDescent="0.25">
      <c r="A124" s="2">
        <v>2012</v>
      </c>
      <c r="B124" t="s">
        <v>21</v>
      </c>
      <c r="C124" s="1">
        <v>4545914</v>
      </c>
      <c r="D124" s="1">
        <v>3912023</v>
      </c>
      <c r="E124" s="1">
        <v>528406</v>
      </c>
      <c r="F124" s="1">
        <v>2329</v>
      </c>
      <c r="G124" s="1">
        <v>403</v>
      </c>
      <c r="H124" s="1">
        <v>2021</v>
      </c>
      <c r="I124" s="1">
        <v>3645</v>
      </c>
      <c r="J124" s="1">
        <v>5139</v>
      </c>
      <c r="K124" s="1">
        <v>1433</v>
      </c>
      <c r="L124" s="1">
        <v>164</v>
      </c>
      <c r="M124" s="1">
        <v>0</v>
      </c>
      <c r="N124" s="1">
        <v>596</v>
      </c>
      <c r="O124" s="1">
        <v>6534</v>
      </c>
      <c r="P124" s="1">
        <v>4478</v>
      </c>
      <c r="Q124" s="1">
        <v>378</v>
      </c>
      <c r="R124" s="1">
        <v>265</v>
      </c>
      <c r="S124" s="1">
        <v>1229</v>
      </c>
      <c r="T124" s="1">
        <v>1359</v>
      </c>
      <c r="U124" s="1">
        <v>544</v>
      </c>
      <c r="V124" s="1">
        <v>420</v>
      </c>
      <c r="W124" s="1">
        <v>1649</v>
      </c>
      <c r="X124" s="1" t="s">
        <v>56</v>
      </c>
      <c r="Y124" s="1">
        <v>251</v>
      </c>
      <c r="Z124" s="1">
        <v>642</v>
      </c>
      <c r="AA124" s="1">
        <v>549</v>
      </c>
      <c r="AB124" s="1">
        <v>1080</v>
      </c>
      <c r="AC124" s="1">
        <v>330</v>
      </c>
      <c r="AD124" s="1">
        <v>6791</v>
      </c>
      <c r="AE124" s="1">
        <v>1591</v>
      </c>
      <c r="AF124" s="1">
        <v>428</v>
      </c>
      <c r="AG124" s="1">
        <v>745</v>
      </c>
      <c r="AH124" s="1">
        <v>931</v>
      </c>
      <c r="AI124" s="1">
        <v>11</v>
      </c>
      <c r="AJ124" s="1">
        <v>975</v>
      </c>
      <c r="AK124" s="1">
        <v>150</v>
      </c>
      <c r="AL124" s="1">
        <v>2786</v>
      </c>
      <c r="AM124" s="1">
        <v>2284</v>
      </c>
      <c r="AN124" s="1">
        <v>64</v>
      </c>
      <c r="AO124" s="1">
        <v>1115</v>
      </c>
      <c r="AP124" s="1">
        <v>2159</v>
      </c>
      <c r="AQ124" s="1">
        <v>195</v>
      </c>
      <c r="AR124" s="1">
        <v>1239</v>
      </c>
      <c r="AS124" s="1">
        <v>737</v>
      </c>
      <c r="AT124" s="1">
        <v>1914</v>
      </c>
      <c r="AU124" s="1">
        <v>0</v>
      </c>
      <c r="AV124" s="1">
        <v>2348</v>
      </c>
      <c r="AW124" s="1">
        <v>24488</v>
      </c>
      <c r="AX124" s="1">
        <v>277</v>
      </c>
      <c r="AY124" s="1">
        <v>45</v>
      </c>
      <c r="AZ124" s="1">
        <v>1857</v>
      </c>
      <c r="BA124" s="1">
        <v>1581</v>
      </c>
      <c r="BB124" s="1">
        <v>238</v>
      </c>
      <c r="BC124" s="1">
        <v>682</v>
      </c>
      <c r="BD124" s="1">
        <v>146</v>
      </c>
      <c r="BE124" s="1">
        <v>655</v>
      </c>
      <c r="BF124" s="8">
        <f t="shared" si="1"/>
        <v>91870</v>
      </c>
    </row>
    <row r="125" spans="1:58" x14ac:dyDescent="0.25">
      <c r="A125" s="2">
        <v>2012</v>
      </c>
      <c r="B125" t="s">
        <v>22</v>
      </c>
      <c r="C125" s="1">
        <v>1315586</v>
      </c>
      <c r="D125" s="1">
        <v>1132344</v>
      </c>
      <c r="E125" s="1">
        <v>151438</v>
      </c>
      <c r="F125" s="1">
        <v>129</v>
      </c>
      <c r="G125" s="1">
        <v>38</v>
      </c>
      <c r="H125" s="1">
        <v>230</v>
      </c>
      <c r="I125" s="1">
        <v>0</v>
      </c>
      <c r="J125" s="1">
        <v>1610</v>
      </c>
      <c r="K125" s="1">
        <v>314</v>
      </c>
      <c r="L125" s="1">
        <v>1468</v>
      </c>
      <c r="M125" s="1">
        <v>234</v>
      </c>
      <c r="N125" s="1">
        <v>32</v>
      </c>
      <c r="O125" s="1">
        <v>2926</v>
      </c>
      <c r="P125" s="1">
        <v>511</v>
      </c>
      <c r="Q125" s="1">
        <v>0</v>
      </c>
      <c r="R125" s="1">
        <v>143</v>
      </c>
      <c r="S125" s="1">
        <v>195</v>
      </c>
      <c r="T125" s="1">
        <v>0</v>
      </c>
      <c r="U125" s="1">
        <v>7</v>
      </c>
      <c r="V125" s="1">
        <v>277</v>
      </c>
      <c r="W125" s="1">
        <v>482</v>
      </c>
      <c r="X125" s="1">
        <v>15</v>
      </c>
      <c r="Y125" s="1" t="s">
        <v>56</v>
      </c>
      <c r="Z125" s="1">
        <v>325</v>
      </c>
      <c r="AA125" s="1">
        <v>3887</v>
      </c>
      <c r="AB125" s="1">
        <v>116</v>
      </c>
      <c r="AC125" s="1">
        <v>430</v>
      </c>
      <c r="AD125" s="1">
        <v>79</v>
      </c>
      <c r="AE125" s="1">
        <v>69</v>
      </c>
      <c r="AF125" s="1">
        <v>0</v>
      </c>
      <c r="AG125" s="1">
        <v>82</v>
      </c>
      <c r="AH125" s="1">
        <v>35</v>
      </c>
      <c r="AI125" s="1">
        <v>3655</v>
      </c>
      <c r="AJ125" s="1">
        <v>405</v>
      </c>
      <c r="AK125" s="1">
        <v>272</v>
      </c>
      <c r="AL125" s="1">
        <v>2519</v>
      </c>
      <c r="AM125" s="1">
        <v>1112</v>
      </c>
      <c r="AN125" s="1">
        <v>0</v>
      </c>
      <c r="AO125" s="1">
        <v>628</v>
      </c>
      <c r="AP125" s="1">
        <v>79</v>
      </c>
      <c r="AQ125" s="1">
        <v>215</v>
      </c>
      <c r="AR125" s="1">
        <v>976</v>
      </c>
      <c r="AS125" s="1">
        <v>1024</v>
      </c>
      <c r="AT125" s="1">
        <v>173</v>
      </c>
      <c r="AU125" s="1">
        <v>0</v>
      </c>
      <c r="AV125" s="1">
        <v>985</v>
      </c>
      <c r="AW125" s="1">
        <v>496</v>
      </c>
      <c r="AX125" s="1">
        <v>200</v>
      </c>
      <c r="AY125" s="1">
        <v>349</v>
      </c>
      <c r="AZ125" s="1">
        <v>573</v>
      </c>
      <c r="BA125" s="1">
        <v>118</v>
      </c>
      <c r="BB125" s="1">
        <v>51</v>
      </c>
      <c r="BC125" s="1">
        <v>0</v>
      </c>
      <c r="BD125" s="1">
        <v>59</v>
      </c>
      <c r="BE125" s="1">
        <v>38</v>
      </c>
      <c r="BF125" s="8">
        <f t="shared" si="1"/>
        <v>27561</v>
      </c>
    </row>
    <row r="126" spans="1:58" x14ac:dyDescent="0.25">
      <c r="A126" s="2">
        <v>2012</v>
      </c>
      <c r="B126" t="s">
        <v>23</v>
      </c>
      <c r="C126" s="1">
        <v>5816472</v>
      </c>
      <c r="D126" s="1">
        <v>5068457</v>
      </c>
      <c r="E126" s="1">
        <v>549973</v>
      </c>
      <c r="F126" s="1">
        <v>1261</v>
      </c>
      <c r="G126" s="1">
        <v>1947</v>
      </c>
      <c r="H126" s="1">
        <v>760</v>
      </c>
      <c r="I126" s="1">
        <v>136</v>
      </c>
      <c r="J126" s="1">
        <v>8614</v>
      </c>
      <c r="K126" s="1">
        <v>1071</v>
      </c>
      <c r="L126" s="1">
        <v>881</v>
      </c>
      <c r="M126" s="1">
        <v>4100</v>
      </c>
      <c r="N126" s="1">
        <v>21213</v>
      </c>
      <c r="O126" s="1">
        <v>9610</v>
      </c>
      <c r="P126" s="1">
        <v>4610</v>
      </c>
      <c r="Q126" s="1">
        <v>610</v>
      </c>
      <c r="R126" s="1">
        <v>429</v>
      </c>
      <c r="S126" s="1">
        <v>3621</v>
      </c>
      <c r="T126" s="1">
        <v>1210</v>
      </c>
      <c r="U126" s="1">
        <v>569</v>
      </c>
      <c r="V126" s="1">
        <v>1726</v>
      </c>
      <c r="W126" s="1">
        <v>715</v>
      </c>
      <c r="X126" s="1">
        <v>606</v>
      </c>
      <c r="Y126" s="1">
        <v>332</v>
      </c>
      <c r="Z126" s="1" t="s">
        <v>56</v>
      </c>
      <c r="AA126" s="1">
        <v>3977</v>
      </c>
      <c r="AB126" s="1">
        <v>2167</v>
      </c>
      <c r="AC126" s="1">
        <v>1422</v>
      </c>
      <c r="AD126" s="1">
        <v>581</v>
      </c>
      <c r="AE126" s="1">
        <v>256</v>
      </c>
      <c r="AF126" s="1">
        <v>0</v>
      </c>
      <c r="AG126" s="1">
        <v>132</v>
      </c>
      <c r="AH126" s="1">
        <v>330</v>
      </c>
      <c r="AI126" s="1">
        <v>1124</v>
      </c>
      <c r="AJ126" s="1">
        <v>6260</v>
      </c>
      <c r="AK126" s="1">
        <v>638</v>
      </c>
      <c r="AL126" s="1">
        <v>11736</v>
      </c>
      <c r="AM126" s="1">
        <v>7507</v>
      </c>
      <c r="AN126" s="1">
        <v>116</v>
      </c>
      <c r="AO126" s="1">
        <v>2522</v>
      </c>
      <c r="AP126" s="1">
        <v>463</v>
      </c>
      <c r="AQ126" s="1">
        <v>378</v>
      </c>
      <c r="AR126" s="1">
        <v>15485</v>
      </c>
      <c r="AS126" s="1">
        <v>82</v>
      </c>
      <c r="AT126" s="1">
        <v>2297</v>
      </c>
      <c r="AU126" s="1">
        <v>0</v>
      </c>
      <c r="AV126" s="1">
        <v>1800</v>
      </c>
      <c r="AW126" s="1">
        <v>5612</v>
      </c>
      <c r="AX126" s="1">
        <v>1061</v>
      </c>
      <c r="AY126" s="1">
        <v>589</v>
      </c>
      <c r="AZ126" s="1">
        <v>20579</v>
      </c>
      <c r="BA126" s="1">
        <v>1431</v>
      </c>
      <c r="BB126" s="1">
        <v>1957</v>
      </c>
      <c r="BC126" s="1">
        <v>460</v>
      </c>
      <c r="BD126" s="1">
        <v>0</v>
      </c>
      <c r="BE126" s="1">
        <v>294</v>
      </c>
      <c r="BF126" s="8">
        <f t="shared" si="1"/>
        <v>155277</v>
      </c>
    </row>
    <row r="127" spans="1:58" x14ac:dyDescent="0.25">
      <c r="A127" s="2">
        <v>2012</v>
      </c>
      <c r="B127" t="s">
        <v>24</v>
      </c>
      <c r="C127" s="1">
        <v>6580641</v>
      </c>
      <c r="D127" s="1">
        <v>5752166</v>
      </c>
      <c r="E127" s="1">
        <v>626380</v>
      </c>
      <c r="F127" s="1">
        <v>636</v>
      </c>
      <c r="G127" s="1">
        <v>890</v>
      </c>
      <c r="H127" s="1">
        <v>1972</v>
      </c>
      <c r="I127" s="1">
        <v>394</v>
      </c>
      <c r="J127" s="1">
        <v>12770</v>
      </c>
      <c r="K127" s="1">
        <v>980</v>
      </c>
      <c r="L127" s="1">
        <v>10525</v>
      </c>
      <c r="M127" s="1">
        <v>506</v>
      </c>
      <c r="N127" s="1">
        <v>379</v>
      </c>
      <c r="O127" s="1">
        <v>12890</v>
      </c>
      <c r="P127" s="1">
        <v>2789</v>
      </c>
      <c r="Q127" s="1">
        <v>1108</v>
      </c>
      <c r="R127" s="1">
        <v>188</v>
      </c>
      <c r="S127" s="1">
        <v>2886</v>
      </c>
      <c r="T127" s="1">
        <v>677</v>
      </c>
      <c r="U127" s="1">
        <v>151</v>
      </c>
      <c r="V127" s="1">
        <v>565</v>
      </c>
      <c r="W127" s="1">
        <v>52</v>
      </c>
      <c r="X127" s="1">
        <v>1556</v>
      </c>
      <c r="Y127" s="1">
        <v>3907</v>
      </c>
      <c r="Z127" s="1">
        <v>2381</v>
      </c>
      <c r="AA127" s="1" t="s">
        <v>56</v>
      </c>
      <c r="AB127" s="1">
        <v>1337</v>
      </c>
      <c r="AC127" s="1">
        <v>966</v>
      </c>
      <c r="AD127" s="1">
        <v>155</v>
      </c>
      <c r="AE127" s="1">
        <v>453</v>
      </c>
      <c r="AF127" s="1">
        <v>49</v>
      </c>
      <c r="AG127" s="1">
        <v>182</v>
      </c>
      <c r="AH127" s="1">
        <v>787</v>
      </c>
      <c r="AI127" s="1">
        <v>13331</v>
      </c>
      <c r="AJ127" s="1">
        <v>8046</v>
      </c>
      <c r="AK127" s="1">
        <v>521</v>
      </c>
      <c r="AL127" s="1">
        <v>19467</v>
      </c>
      <c r="AM127" s="1">
        <v>2514</v>
      </c>
      <c r="AN127" s="1">
        <v>81</v>
      </c>
      <c r="AO127" s="1">
        <v>1829</v>
      </c>
      <c r="AP127" s="1">
        <v>297</v>
      </c>
      <c r="AQ127" s="1">
        <v>1528</v>
      </c>
      <c r="AR127" s="1">
        <v>8236</v>
      </c>
      <c r="AS127" s="1">
        <v>6863</v>
      </c>
      <c r="AT127" s="1">
        <v>2477</v>
      </c>
      <c r="AU127" s="1">
        <v>194</v>
      </c>
      <c r="AV127" s="1">
        <v>823</v>
      </c>
      <c r="AW127" s="1">
        <v>3694</v>
      </c>
      <c r="AX127" s="1">
        <v>1027</v>
      </c>
      <c r="AY127" s="1">
        <v>2534</v>
      </c>
      <c r="AZ127" s="1">
        <v>4098</v>
      </c>
      <c r="BA127" s="1">
        <v>1653</v>
      </c>
      <c r="BB127" s="1">
        <v>385</v>
      </c>
      <c r="BC127" s="1">
        <v>584</v>
      </c>
      <c r="BD127" s="1">
        <v>264</v>
      </c>
      <c r="BE127" s="1">
        <v>4056</v>
      </c>
      <c r="BF127" s="8">
        <f t="shared" si="1"/>
        <v>146633</v>
      </c>
    </row>
    <row r="128" spans="1:58" x14ac:dyDescent="0.25">
      <c r="A128" s="2">
        <v>2012</v>
      </c>
      <c r="B128" t="s">
        <v>25</v>
      </c>
      <c r="C128" s="1">
        <v>9778980</v>
      </c>
      <c r="D128" s="1">
        <v>8330990</v>
      </c>
      <c r="E128" s="1">
        <v>1268105</v>
      </c>
      <c r="F128" s="1">
        <v>2341</v>
      </c>
      <c r="G128" s="1">
        <v>1152</v>
      </c>
      <c r="H128" s="1">
        <v>7168</v>
      </c>
      <c r="I128" s="1">
        <v>906</v>
      </c>
      <c r="J128" s="1">
        <v>8085</v>
      </c>
      <c r="K128" s="1">
        <v>2363</v>
      </c>
      <c r="L128" s="1">
        <v>798</v>
      </c>
      <c r="M128" s="1">
        <v>114</v>
      </c>
      <c r="N128" s="1">
        <v>274</v>
      </c>
      <c r="O128" s="1">
        <v>13146</v>
      </c>
      <c r="P128" s="1">
        <v>4270</v>
      </c>
      <c r="Q128" s="1">
        <v>291</v>
      </c>
      <c r="R128" s="1">
        <v>242</v>
      </c>
      <c r="S128" s="1">
        <v>10047</v>
      </c>
      <c r="T128" s="1">
        <v>10976</v>
      </c>
      <c r="U128" s="1">
        <v>993</v>
      </c>
      <c r="V128" s="1">
        <v>805</v>
      </c>
      <c r="W128" s="1">
        <v>3409</v>
      </c>
      <c r="X128" s="1">
        <v>1284</v>
      </c>
      <c r="Y128" s="1">
        <v>261</v>
      </c>
      <c r="Z128" s="1">
        <v>2201</v>
      </c>
      <c r="AA128" s="1">
        <v>1720</v>
      </c>
      <c r="AB128" s="1" t="s">
        <v>56</v>
      </c>
      <c r="AC128" s="1">
        <v>1127</v>
      </c>
      <c r="AD128" s="1">
        <v>922</v>
      </c>
      <c r="AE128" s="1">
        <v>2206</v>
      </c>
      <c r="AF128" s="1">
        <v>218</v>
      </c>
      <c r="AG128" s="1">
        <v>113</v>
      </c>
      <c r="AH128" s="1">
        <v>1354</v>
      </c>
      <c r="AI128" s="1">
        <v>446</v>
      </c>
      <c r="AJ128" s="1">
        <v>1617</v>
      </c>
      <c r="AK128" s="1">
        <v>1318</v>
      </c>
      <c r="AL128" s="1">
        <v>5731</v>
      </c>
      <c r="AM128" s="1">
        <v>3912</v>
      </c>
      <c r="AN128" s="1">
        <v>265</v>
      </c>
      <c r="AO128" s="1">
        <v>11318</v>
      </c>
      <c r="AP128" s="1">
        <v>705</v>
      </c>
      <c r="AQ128" s="1">
        <v>811</v>
      </c>
      <c r="AR128" s="1">
        <v>2739</v>
      </c>
      <c r="AS128" s="1">
        <v>68</v>
      </c>
      <c r="AT128" s="1">
        <v>1822</v>
      </c>
      <c r="AU128" s="1">
        <v>66</v>
      </c>
      <c r="AV128" s="1">
        <v>3259</v>
      </c>
      <c r="AW128" s="1">
        <v>8638</v>
      </c>
      <c r="AX128" s="1">
        <v>819</v>
      </c>
      <c r="AY128" s="1">
        <v>60</v>
      </c>
      <c r="AZ128" s="1">
        <v>3057</v>
      </c>
      <c r="BA128" s="1">
        <v>2146</v>
      </c>
      <c r="BB128" s="1">
        <v>353</v>
      </c>
      <c r="BC128" s="1">
        <v>4768</v>
      </c>
      <c r="BD128" s="1">
        <v>1277</v>
      </c>
      <c r="BE128" s="1">
        <v>782</v>
      </c>
      <c r="BF128" s="8">
        <f t="shared" si="1"/>
        <v>134763</v>
      </c>
    </row>
    <row r="129" spans="1:58" x14ac:dyDescent="0.25">
      <c r="A129" s="2">
        <v>2012</v>
      </c>
      <c r="B129" t="s">
        <v>26</v>
      </c>
      <c r="C129" s="1">
        <v>5315228</v>
      </c>
      <c r="D129" s="1">
        <v>4536303</v>
      </c>
      <c r="E129" s="1">
        <v>653012</v>
      </c>
      <c r="F129" s="1">
        <v>1299</v>
      </c>
      <c r="G129" s="1">
        <v>523</v>
      </c>
      <c r="H129" s="1">
        <v>3065</v>
      </c>
      <c r="I129" s="1">
        <v>375</v>
      </c>
      <c r="J129" s="1">
        <v>8086</v>
      </c>
      <c r="K129" s="1">
        <v>3565</v>
      </c>
      <c r="L129" s="1">
        <v>696</v>
      </c>
      <c r="M129" s="1">
        <v>0</v>
      </c>
      <c r="N129" s="1">
        <v>310</v>
      </c>
      <c r="O129" s="1">
        <v>2372</v>
      </c>
      <c r="P129" s="1">
        <v>2235</v>
      </c>
      <c r="Q129" s="1">
        <v>1277</v>
      </c>
      <c r="R129" s="1">
        <v>575</v>
      </c>
      <c r="S129" s="1">
        <v>5896</v>
      </c>
      <c r="T129" s="1">
        <v>2026</v>
      </c>
      <c r="U129" s="1">
        <v>7220</v>
      </c>
      <c r="V129" s="1">
        <v>924</v>
      </c>
      <c r="W129" s="1">
        <v>57</v>
      </c>
      <c r="X129" s="1">
        <v>791</v>
      </c>
      <c r="Y129" s="1">
        <v>187</v>
      </c>
      <c r="Z129" s="1">
        <v>1841</v>
      </c>
      <c r="AA129" s="1">
        <v>814</v>
      </c>
      <c r="AB129" s="1">
        <v>2212</v>
      </c>
      <c r="AC129" s="1" t="s">
        <v>56</v>
      </c>
      <c r="AD129" s="1">
        <v>202</v>
      </c>
      <c r="AE129" s="1">
        <v>1709</v>
      </c>
      <c r="AF129" s="1">
        <v>1257</v>
      </c>
      <c r="AG129" s="1">
        <v>992</v>
      </c>
      <c r="AH129" s="1">
        <v>932</v>
      </c>
      <c r="AI129" s="1">
        <v>0</v>
      </c>
      <c r="AJ129" s="1">
        <v>1038</v>
      </c>
      <c r="AK129" s="1">
        <v>322</v>
      </c>
      <c r="AL129" s="1">
        <v>1849</v>
      </c>
      <c r="AM129" s="1">
        <v>1745</v>
      </c>
      <c r="AN129" s="1">
        <v>6672</v>
      </c>
      <c r="AO129" s="1">
        <v>2635</v>
      </c>
      <c r="AP129" s="1">
        <v>1212</v>
      </c>
      <c r="AQ129" s="1">
        <v>781</v>
      </c>
      <c r="AR129" s="1">
        <v>1106</v>
      </c>
      <c r="AS129" s="1">
        <v>299</v>
      </c>
      <c r="AT129" s="1">
        <v>1705</v>
      </c>
      <c r="AU129" s="1">
        <v>3442</v>
      </c>
      <c r="AV129" s="1">
        <v>1738</v>
      </c>
      <c r="AW129" s="1">
        <v>4001</v>
      </c>
      <c r="AX129" s="1">
        <v>429</v>
      </c>
      <c r="AY129" s="1">
        <v>77</v>
      </c>
      <c r="AZ129" s="1">
        <v>1037</v>
      </c>
      <c r="BA129" s="1">
        <v>1685</v>
      </c>
      <c r="BB129" s="1">
        <v>0</v>
      </c>
      <c r="BC129" s="1">
        <v>17618</v>
      </c>
      <c r="BD129" s="1">
        <v>213</v>
      </c>
      <c r="BE129" s="1">
        <v>134</v>
      </c>
      <c r="BF129" s="8">
        <f t="shared" si="1"/>
        <v>101176</v>
      </c>
    </row>
    <row r="130" spans="1:58" x14ac:dyDescent="0.25">
      <c r="A130" s="2">
        <v>2012</v>
      </c>
      <c r="B130" t="s">
        <v>27</v>
      </c>
      <c r="C130" s="1">
        <v>2947696</v>
      </c>
      <c r="D130" s="1">
        <v>2529377</v>
      </c>
      <c r="E130" s="1">
        <v>339807</v>
      </c>
      <c r="F130" s="1">
        <v>5141</v>
      </c>
      <c r="G130" s="1">
        <v>0</v>
      </c>
      <c r="H130" s="1">
        <v>710</v>
      </c>
      <c r="I130" s="1">
        <v>2680</v>
      </c>
      <c r="J130" s="1">
        <v>4371</v>
      </c>
      <c r="K130" s="1">
        <v>799</v>
      </c>
      <c r="L130" s="1">
        <v>106</v>
      </c>
      <c r="M130" s="1">
        <v>0</v>
      </c>
      <c r="N130" s="1">
        <v>97</v>
      </c>
      <c r="O130" s="1">
        <v>4676</v>
      </c>
      <c r="P130" s="1">
        <v>2669</v>
      </c>
      <c r="Q130" s="1">
        <v>184</v>
      </c>
      <c r="R130" s="1">
        <v>586</v>
      </c>
      <c r="S130" s="1">
        <v>2703</v>
      </c>
      <c r="T130" s="1">
        <v>1200</v>
      </c>
      <c r="U130" s="1">
        <v>160</v>
      </c>
      <c r="V130" s="1">
        <v>400</v>
      </c>
      <c r="W130" s="1">
        <v>446</v>
      </c>
      <c r="X130" s="1">
        <v>8588</v>
      </c>
      <c r="Y130" s="1">
        <v>163</v>
      </c>
      <c r="Z130" s="1">
        <v>379</v>
      </c>
      <c r="AA130" s="1">
        <v>67</v>
      </c>
      <c r="AB130" s="1">
        <v>1768</v>
      </c>
      <c r="AC130" s="1">
        <v>568</v>
      </c>
      <c r="AD130" s="1" t="s">
        <v>56</v>
      </c>
      <c r="AE130" s="1">
        <v>2634</v>
      </c>
      <c r="AF130" s="1">
        <v>166</v>
      </c>
      <c r="AG130" s="1">
        <v>138</v>
      </c>
      <c r="AH130" s="1">
        <v>526</v>
      </c>
      <c r="AI130" s="1">
        <v>60</v>
      </c>
      <c r="AJ130" s="1">
        <v>2127</v>
      </c>
      <c r="AK130" s="1">
        <v>86</v>
      </c>
      <c r="AL130" s="1">
        <v>1492</v>
      </c>
      <c r="AM130" s="1">
        <v>1709</v>
      </c>
      <c r="AN130" s="1">
        <v>98</v>
      </c>
      <c r="AO130" s="1">
        <v>896</v>
      </c>
      <c r="AP130" s="1">
        <v>562</v>
      </c>
      <c r="AQ130" s="1">
        <v>465</v>
      </c>
      <c r="AR130" s="1">
        <v>613</v>
      </c>
      <c r="AS130" s="1">
        <v>185</v>
      </c>
      <c r="AT130" s="1">
        <v>596</v>
      </c>
      <c r="AU130" s="1">
        <v>79</v>
      </c>
      <c r="AV130" s="1">
        <v>11643</v>
      </c>
      <c r="AW130" s="1">
        <v>7230</v>
      </c>
      <c r="AX130" s="1">
        <v>454</v>
      </c>
      <c r="AY130" s="1">
        <v>0</v>
      </c>
      <c r="AZ130" s="1">
        <v>1929</v>
      </c>
      <c r="BA130" s="1">
        <v>433</v>
      </c>
      <c r="BB130" s="1">
        <v>0</v>
      </c>
      <c r="BC130" s="1">
        <v>611</v>
      </c>
      <c r="BD130" s="1">
        <v>307</v>
      </c>
      <c r="BE130" s="1">
        <v>81</v>
      </c>
      <c r="BF130" s="8">
        <f t="shared" si="1"/>
        <v>73581</v>
      </c>
    </row>
    <row r="131" spans="1:58" x14ac:dyDescent="0.25">
      <c r="A131" s="2">
        <v>2012</v>
      </c>
      <c r="B131" t="s">
        <v>28</v>
      </c>
      <c r="C131" s="1">
        <v>5951913</v>
      </c>
      <c r="D131" s="1">
        <v>4965459</v>
      </c>
      <c r="E131" s="1">
        <v>801093</v>
      </c>
      <c r="F131" s="1">
        <v>1333</v>
      </c>
      <c r="G131" s="1">
        <v>2186</v>
      </c>
      <c r="H131" s="1">
        <v>2297</v>
      </c>
      <c r="I131" s="1">
        <v>9434</v>
      </c>
      <c r="J131" s="1">
        <v>10717</v>
      </c>
      <c r="K131" s="1">
        <v>3798</v>
      </c>
      <c r="L131" s="1">
        <v>410</v>
      </c>
      <c r="M131" s="1">
        <v>234</v>
      </c>
      <c r="N131" s="1">
        <v>144</v>
      </c>
      <c r="O131" s="1">
        <v>8374</v>
      </c>
      <c r="P131" s="1">
        <v>3451</v>
      </c>
      <c r="Q131" s="1">
        <v>2114</v>
      </c>
      <c r="R131" s="1">
        <v>596</v>
      </c>
      <c r="S131" s="1">
        <v>22001</v>
      </c>
      <c r="T131" s="1">
        <v>4184</v>
      </c>
      <c r="U131" s="1">
        <v>5956</v>
      </c>
      <c r="V131" s="1">
        <v>20218</v>
      </c>
      <c r="W131" s="1">
        <v>2291</v>
      </c>
      <c r="X131" s="1">
        <v>1178</v>
      </c>
      <c r="Y131" s="1">
        <v>996</v>
      </c>
      <c r="Z131" s="1">
        <v>1246</v>
      </c>
      <c r="AA131" s="1">
        <v>810</v>
      </c>
      <c r="AB131" s="1">
        <v>2964</v>
      </c>
      <c r="AC131" s="1">
        <v>2798</v>
      </c>
      <c r="AD131" s="1">
        <v>1110</v>
      </c>
      <c r="AE131" s="1" t="s">
        <v>56</v>
      </c>
      <c r="AF131" s="1">
        <v>511</v>
      </c>
      <c r="AG131" s="1">
        <v>1999</v>
      </c>
      <c r="AH131" s="1">
        <v>836</v>
      </c>
      <c r="AI131" s="1">
        <v>35</v>
      </c>
      <c r="AJ131" s="1">
        <v>960</v>
      </c>
      <c r="AK131" s="1">
        <v>451</v>
      </c>
      <c r="AL131" s="1">
        <v>2834</v>
      </c>
      <c r="AM131" s="1">
        <v>3988</v>
      </c>
      <c r="AN131" s="1">
        <v>636</v>
      </c>
      <c r="AO131" s="1">
        <v>3557</v>
      </c>
      <c r="AP131" s="1">
        <v>5298</v>
      </c>
      <c r="AQ131" s="1">
        <v>1186</v>
      </c>
      <c r="AR131" s="1">
        <v>1535</v>
      </c>
      <c r="AS131" s="1">
        <v>361</v>
      </c>
      <c r="AT131" s="1">
        <v>2856</v>
      </c>
      <c r="AU131" s="1">
        <v>527</v>
      </c>
      <c r="AV131" s="1">
        <v>3122</v>
      </c>
      <c r="AW131" s="1">
        <v>9278</v>
      </c>
      <c r="AX131" s="1">
        <v>3287</v>
      </c>
      <c r="AY131" s="1">
        <v>318</v>
      </c>
      <c r="AZ131" s="1">
        <v>2609</v>
      </c>
      <c r="BA131" s="1">
        <v>2312</v>
      </c>
      <c r="BB131" s="1">
        <v>148</v>
      </c>
      <c r="BC131" s="1">
        <v>2636</v>
      </c>
      <c r="BD131" s="1">
        <v>810</v>
      </c>
      <c r="BE131" s="1">
        <v>826</v>
      </c>
      <c r="BF131" s="8">
        <f t="shared" si="1"/>
        <v>163756</v>
      </c>
    </row>
    <row r="132" spans="1:58" x14ac:dyDescent="0.25">
      <c r="A132" s="2">
        <v>2012</v>
      </c>
      <c r="B132" t="s">
        <v>29</v>
      </c>
      <c r="C132" s="1">
        <v>995544</v>
      </c>
      <c r="D132" s="1">
        <v>829489</v>
      </c>
      <c r="E132" s="1">
        <v>126463</v>
      </c>
      <c r="F132" s="1">
        <v>31</v>
      </c>
      <c r="G132" s="1">
        <v>726</v>
      </c>
      <c r="H132" s="1">
        <v>1548</v>
      </c>
      <c r="I132" s="1">
        <v>63</v>
      </c>
      <c r="J132" s="1">
        <v>5428</v>
      </c>
      <c r="K132" s="1">
        <v>2135</v>
      </c>
      <c r="L132" s="1">
        <v>0</v>
      </c>
      <c r="M132" s="1">
        <v>0</v>
      </c>
      <c r="N132" s="1">
        <v>0</v>
      </c>
      <c r="O132" s="1">
        <v>1875</v>
      </c>
      <c r="P132" s="1">
        <v>292</v>
      </c>
      <c r="Q132" s="1">
        <v>556</v>
      </c>
      <c r="R132" s="1">
        <v>3385</v>
      </c>
      <c r="S132" s="1">
        <v>542</v>
      </c>
      <c r="T132" s="1">
        <v>163</v>
      </c>
      <c r="U132" s="1">
        <v>415</v>
      </c>
      <c r="V132" s="1">
        <v>224</v>
      </c>
      <c r="W132" s="1">
        <v>367</v>
      </c>
      <c r="X132" s="1">
        <v>0</v>
      </c>
      <c r="Y132" s="1">
        <v>225</v>
      </c>
      <c r="Z132" s="1">
        <v>33</v>
      </c>
      <c r="AA132" s="1">
        <v>97</v>
      </c>
      <c r="AB132" s="1">
        <v>822</v>
      </c>
      <c r="AC132" s="1">
        <v>481</v>
      </c>
      <c r="AD132" s="1">
        <v>32</v>
      </c>
      <c r="AE132" s="1">
        <v>447</v>
      </c>
      <c r="AF132" s="1" t="s">
        <v>56</v>
      </c>
      <c r="AG132" s="1">
        <v>108</v>
      </c>
      <c r="AH132" s="1">
        <v>968</v>
      </c>
      <c r="AI132" s="1">
        <v>115</v>
      </c>
      <c r="AJ132" s="1">
        <v>156</v>
      </c>
      <c r="AK132" s="1">
        <v>259</v>
      </c>
      <c r="AL132" s="1">
        <v>482</v>
      </c>
      <c r="AM132" s="1">
        <v>1082</v>
      </c>
      <c r="AN132" s="1">
        <v>977</v>
      </c>
      <c r="AO132" s="1">
        <v>402</v>
      </c>
      <c r="AP132" s="1">
        <v>1018</v>
      </c>
      <c r="AQ132" s="1">
        <v>2950</v>
      </c>
      <c r="AR132" s="1">
        <v>457</v>
      </c>
      <c r="AS132" s="1">
        <v>0</v>
      </c>
      <c r="AT132" s="1">
        <v>230</v>
      </c>
      <c r="AU132" s="1">
        <v>191</v>
      </c>
      <c r="AV132" s="1">
        <v>45</v>
      </c>
      <c r="AW132" s="1">
        <v>1393</v>
      </c>
      <c r="AX132" s="1">
        <v>260</v>
      </c>
      <c r="AY132" s="1">
        <v>87</v>
      </c>
      <c r="AZ132" s="1">
        <v>156</v>
      </c>
      <c r="BA132" s="1">
        <v>4783</v>
      </c>
      <c r="BB132" s="1">
        <v>0</v>
      </c>
      <c r="BC132" s="1">
        <v>750</v>
      </c>
      <c r="BD132" s="1">
        <v>934</v>
      </c>
      <c r="BE132" s="1">
        <v>0</v>
      </c>
      <c r="BF132" s="8">
        <f t="shared" ref="BF132:BF157" si="2">SUM(F132:BE132)</f>
        <v>37690</v>
      </c>
    </row>
    <row r="133" spans="1:58" x14ac:dyDescent="0.25">
      <c r="A133" s="2">
        <v>2012</v>
      </c>
      <c r="B133" t="s">
        <v>30</v>
      </c>
      <c r="C133" s="1">
        <v>1829420</v>
      </c>
      <c r="D133" s="1">
        <v>1540361</v>
      </c>
      <c r="E133" s="1">
        <v>237937</v>
      </c>
      <c r="F133" s="1">
        <v>245</v>
      </c>
      <c r="G133" s="1">
        <v>626</v>
      </c>
      <c r="H133" s="1">
        <v>2406</v>
      </c>
      <c r="I133" s="1">
        <v>363</v>
      </c>
      <c r="J133" s="1">
        <v>3438</v>
      </c>
      <c r="K133" s="1">
        <v>2023</v>
      </c>
      <c r="L133" s="1">
        <v>0</v>
      </c>
      <c r="M133" s="1">
        <v>0</v>
      </c>
      <c r="N133" s="1">
        <v>0</v>
      </c>
      <c r="O133" s="1">
        <v>1368</v>
      </c>
      <c r="P133" s="1">
        <v>786</v>
      </c>
      <c r="Q133" s="1">
        <v>165</v>
      </c>
      <c r="R133" s="1">
        <v>315</v>
      </c>
      <c r="S133" s="1">
        <v>1193</v>
      </c>
      <c r="T133" s="1">
        <v>290</v>
      </c>
      <c r="U133" s="1">
        <v>6815</v>
      </c>
      <c r="V133" s="1">
        <v>3103</v>
      </c>
      <c r="W133" s="1">
        <v>131</v>
      </c>
      <c r="X133" s="1">
        <v>411</v>
      </c>
      <c r="Y133" s="1">
        <v>68</v>
      </c>
      <c r="Z133" s="1">
        <v>129</v>
      </c>
      <c r="AA133" s="1">
        <v>195</v>
      </c>
      <c r="AB133" s="1">
        <v>258</v>
      </c>
      <c r="AC133" s="1">
        <v>1489</v>
      </c>
      <c r="AD133" s="1">
        <v>176</v>
      </c>
      <c r="AE133" s="1">
        <v>2223</v>
      </c>
      <c r="AF133" s="1">
        <v>108</v>
      </c>
      <c r="AG133" s="1" t="s">
        <v>56</v>
      </c>
      <c r="AH133" s="1">
        <v>233</v>
      </c>
      <c r="AI133" s="1">
        <v>0</v>
      </c>
      <c r="AJ133" s="1">
        <v>524</v>
      </c>
      <c r="AK133" s="1">
        <v>158</v>
      </c>
      <c r="AL133" s="1">
        <v>318</v>
      </c>
      <c r="AM133" s="1">
        <v>874</v>
      </c>
      <c r="AN133" s="1">
        <v>497</v>
      </c>
      <c r="AO133" s="1">
        <v>563</v>
      </c>
      <c r="AP133" s="1">
        <v>587</v>
      </c>
      <c r="AQ133" s="1">
        <v>106</v>
      </c>
      <c r="AR133" s="1">
        <v>702</v>
      </c>
      <c r="AS133" s="1">
        <v>0</v>
      </c>
      <c r="AT133" s="1">
        <v>456</v>
      </c>
      <c r="AU133" s="1">
        <v>2507</v>
      </c>
      <c r="AV133" s="1">
        <v>232</v>
      </c>
      <c r="AW133" s="1">
        <v>3130</v>
      </c>
      <c r="AX133" s="1">
        <v>229</v>
      </c>
      <c r="AY133" s="1">
        <v>79</v>
      </c>
      <c r="AZ133" s="1">
        <v>1076</v>
      </c>
      <c r="BA133" s="1">
        <v>1327</v>
      </c>
      <c r="BB133" s="1">
        <v>111</v>
      </c>
      <c r="BC133" s="1">
        <v>316</v>
      </c>
      <c r="BD133" s="1">
        <v>917</v>
      </c>
      <c r="BE133" s="1">
        <v>0</v>
      </c>
      <c r="BF133" s="8">
        <f t="shared" si="2"/>
        <v>43266</v>
      </c>
    </row>
    <row r="134" spans="1:58" x14ac:dyDescent="0.25">
      <c r="A134" s="2">
        <v>2012</v>
      </c>
      <c r="B134" t="s">
        <v>31</v>
      </c>
      <c r="C134" s="1">
        <v>2725280</v>
      </c>
      <c r="D134" s="1">
        <v>2105070</v>
      </c>
      <c r="E134" s="1">
        <v>481496</v>
      </c>
      <c r="F134" s="1">
        <v>761</v>
      </c>
      <c r="G134" s="1">
        <v>2161</v>
      </c>
      <c r="H134" s="1">
        <v>8748</v>
      </c>
      <c r="I134" s="1">
        <v>353</v>
      </c>
      <c r="J134" s="1">
        <v>49978</v>
      </c>
      <c r="K134" s="1">
        <v>6402</v>
      </c>
      <c r="L134" s="1">
        <v>143</v>
      </c>
      <c r="M134" s="1">
        <v>373</v>
      </c>
      <c r="N134" s="1">
        <v>468</v>
      </c>
      <c r="O134" s="1">
        <v>3381</v>
      </c>
      <c r="P134" s="1">
        <v>745</v>
      </c>
      <c r="Q134" s="1">
        <v>2053</v>
      </c>
      <c r="R134" s="1">
        <v>1503</v>
      </c>
      <c r="S134" s="1">
        <v>2822</v>
      </c>
      <c r="T134" s="1">
        <v>362</v>
      </c>
      <c r="U134" s="1">
        <v>714</v>
      </c>
      <c r="V134" s="1">
        <v>1202</v>
      </c>
      <c r="W134" s="1">
        <v>952</v>
      </c>
      <c r="X134" s="1">
        <v>421</v>
      </c>
      <c r="Y134" s="1">
        <v>209</v>
      </c>
      <c r="Z134" s="1">
        <v>934</v>
      </c>
      <c r="AA134" s="1">
        <v>318</v>
      </c>
      <c r="AB134" s="1">
        <v>1235</v>
      </c>
      <c r="AC134" s="1">
        <v>1157</v>
      </c>
      <c r="AD134" s="1">
        <v>783</v>
      </c>
      <c r="AE134" s="1">
        <v>694</v>
      </c>
      <c r="AF134" s="1">
        <v>1086</v>
      </c>
      <c r="AG134" s="1">
        <v>714</v>
      </c>
      <c r="AH134" s="1" t="s">
        <v>56</v>
      </c>
      <c r="AI134" s="1">
        <v>175</v>
      </c>
      <c r="AJ134" s="1">
        <v>912</v>
      </c>
      <c r="AK134" s="1">
        <v>1138</v>
      </c>
      <c r="AL134" s="1">
        <v>3521</v>
      </c>
      <c r="AM134" s="1">
        <v>767</v>
      </c>
      <c r="AN134" s="1">
        <v>702</v>
      </c>
      <c r="AO134" s="1">
        <v>1407</v>
      </c>
      <c r="AP134" s="1">
        <v>1520</v>
      </c>
      <c r="AQ134" s="1">
        <v>3101</v>
      </c>
      <c r="AR134" s="1">
        <v>1601</v>
      </c>
      <c r="AS134" s="1">
        <v>336</v>
      </c>
      <c r="AT134" s="1">
        <v>480</v>
      </c>
      <c r="AU134" s="1">
        <v>0</v>
      </c>
      <c r="AV134" s="1">
        <v>1699</v>
      </c>
      <c r="AW134" s="1">
        <v>5484</v>
      </c>
      <c r="AX134" s="1">
        <v>4605</v>
      </c>
      <c r="AY134" s="1">
        <v>121</v>
      </c>
      <c r="AZ134" s="1">
        <v>1135</v>
      </c>
      <c r="BA134" s="1">
        <v>2997</v>
      </c>
      <c r="BB134" s="1">
        <v>100</v>
      </c>
      <c r="BC134" s="1">
        <v>1046</v>
      </c>
      <c r="BD134" s="1">
        <v>766</v>
      </c>
      <c r="BE134" s="1">
        <v>237</v>
      </c>
      <c r="BF134" s="8">
        <f t="shared" si="2"/>
        <v>124522</v>
      </c>
    </row>
    <row r="135" spans="1:58" x14ac:dyDescent="0.25">
      <c r="A135" s="2">
        <v>2012</v>
      </c>
      <c r="B135" t="s">
        <v>32</v>
      </c>
      <c r="C135" s="1">
        <v>1309203</v>
      </c>
      <c r="D135" s="1">
        <v>1127376</v>
      </c>
      <c r="E135" s="1">
        <v>125118</v>
      </c>
      <c r="F135" s="1">
        <v>0</v>
      </c>
      <c r="G135" s="1">
        <v>437</v>
      </c>
      <c r="H135" s="1">
        <v>440</v>
      </c>
      <c r="I135" s="1">
        <v>0</v>
      </c>
      <c r="J135" s="1">
        <v>1514</v>
      </c>
      <c r="K135" s="1">
        <v>572</v>
      </c>
      <c r="L135" s="1">
        <v>1345</v>
      </c>
      <c r="M135" s="1">
        <v>0</v>
      </c>
      <c r="N135" s="1">
        <v>101</v>
      </c>
      <c r="O135" s="1">
        <v>2746</v>
      </c>
      <c r="P135" s="1">
        <v>470</v>
      </c>
      <c r="Q135" s="1">
        <v>43</v>
      </c>
      <c r="R135" s="1">
        <v>20</v>
      </c>
      <c r="S135" s="1">
        <v>673</v>
      </c>
      <c r="T135" s="1">
        <v>297</v>
      </c>
      <c r="U135" s="1">
        <v>53</v>
      </c>
      <c r="V135" s="1">
        <v>102</v>
      </c>
      <c r="W135" s="1">
        <v>284</v>
      </c>
      <c r="X135" s="1">
        <v>7</v>
      </c>
      <c r="Y135" s="1">
        <v>6118</v>
      </c>
      <c r="Z135" s="1">
        <v>33</v>
      </c>
      <c r="AA135" s="1">
        <v>18990</v>
      </c>
      <c r="AB135" s="1">
        <v>426</v>
      </c>
      <c r="AC135" s="1">
        <v>0</v>
      </c>
      <c r="AD135" s="1">
        <v>0</v>
      </c>
      <c r="AE135" s="1">
        <v>289</v>
      </c>
      <c r="AF135" s="1">
        <v>0</v>
      </c>
      <c r="AG135" s="1">
        <v>110</v>
      </c>
      <c r="AH135" s="1">
        <v>0</v>
      </c>
      <c r="AI135" s="1" t="s">
        <v>56</v>
      </c>
      <c r="AJ135" s="1">
        <v>591</v>
      </c>
      <c r="AK135" s="1">
        <v>223</v>
      </c>
      <c r="AL135" s="1">
        <v>2905</v>
      </c>
      <c r="AM135" s="1">
        <v>1609</v>
      </c>
      <c r="AN135" s="1">
        <v>0</v>
      </c>
      <c r="AO135" s="1">
        <v>324</v>
      </c>
      <c r="AP135" s="1">
        <v>186</v>
      </c>
      <c r="AQ135" s="1">
        <v>208</v>
      </c>
      <c r="AR135" s="1">
        <v>890</v>
      </c>
      <c r="AS135" s="1">
        <v>1248</v>
      </c>
      <c r="AT135" s="1">
        <v>323</v>
      </c>
      <c r="AU135" s="1">
        <v>0</v>
      </c>
      <c r="AV135" s="1">
        <v>77</v>
      </c>
      <c r="AW135" s="1">
        <v>2150</v>
      </c>
      <c r="AX135" s="1">
        <v>557</v>
      </c>
      <c r="AY135" s="1">
        <v>2960</v>
      </c>
      <c r="AZ135" s="1">
        <v>660</v>
      </c>
      <c r="BA135" s="1">
        <v>113</v>
      </c>
      <c r="BB135" s="1">
        <v>80</v>
      </c>
      <c r="BC135" s="1">
        <v>239</v>
      </c>
      <c r="BD135" s="1">
        <v>71</v>
      </c>
      <c r="BE135" s="1">
        <v>75</v>
      </c>
      <c r="BF135" s="8">
        <f t="shared" si="2"/>
        <v>50559</v>
      </c>
    </row>
    <row r="136" spans="1:58" x14ac:dyDescent="0.25">
      <c r="A136" s="2">
        <v>2012</v>
      </c>
      <c r="B136" t="s">
        <v>33</v>
      </c>
      <c r="C136" s="1">
        <v>8772744</v>
      </c>
      <c r="D136" s="1">
        <v>7929570</v>
      </c>
      <c r="E136" s="1">
        <v>655465</v>
      </c>
      <c r="F136" s="1">
        <v>779</v>
      </c>
      <c r="G136" s="1">
        <v>359</v>
      </c>
      <c r="H136" s="1">
        <v>1328</v>
      </c>
      <c r="I136" s="1">
        <v>57</v>
      </c>
      <c r="J136" s="1">
        <v>4330</v>
      </c>
      <c r="K136" s="1">
        <v>380</v>
      </c>
      <c r="L136" s="1">
        <v>3466</v>
      </c>
      <c r="M136" s="1">
        <v>1921</v>
      </c>
      <c r="N136" s="1">
        <v>840</v>
      </c>
      <c r="O136" s="1">
        <v>10649</v>
      </c>
      <c r="P136" s="1">
        <v>3002</v>
      </c>
      <c r="Q136" s="1">
        <v>22</v>
      </c>
      <c r="R136" s="1">
        <v>113</v>
      </c>
      <c r="S136" s="1">
        <v>2052</v>
      </c>
      <c r="T136" s="1">
        <v>1039</v>
      </c>
      <c r="U136" s="1">
        <v>357</v>
      </c>
      <c r="V136" s="1">
        <v>426</v>
      </c>
      <c r="W136" s="1">
        <v>631</v>
      </c>
      <c r="X136" s="1">
        <v>339</v>
      </c>
      <c r="Y136" s="1">
        <v>430</v>
      </c>
      <c r="Z136" s="1">
        <v>3474</v>
      </c>
      <c r="AA136" s="1">
        <v>4907</v>
      </c>
      <c r="AB136" s="1">
        <v>324</v>
      </c>
      <c r="AC136" s="1">
        <v>570</v>
      </c>
      <c r="AD136" s="1">
        <v>106</v>
      </c>
      <c r="AE136" s="1">
        <v>384</v>
      </c>
      <c r="AF136" s="1">
        <v>67</v>
      </c>
      <c r="AG136" s="1">
        <v>35</v>
      </c>
      <c r="AH136" s="1">
        <v>908</v>
      </c>
      <c r="AI136" s="1">
        <v>126</v>
      </c>
      <c r="AJ136" s="1" t="s">
        <v>56</v>
      </c>
      <c r="AK136" s="1">
        <v>45</v>
      </c>
      <c r="AL136" s="1">
        <v>40495</v>
      </c>
      <c r="AM136" s="1">
        <v>3236</v>
      </c>
      <c r="AN136" s="1">
        <v>55</v>
      </c>
      <c r="AO136" s="1">
        <v>1452</v>
      </c>
      <c r="AP136" s="1">
        <v>1540</v>
      </c>
      <c r="AQ136" s="1">
        <v>760</v>
      </c>
      <c r="AR136" s="1">
        <v>23597</v>
      </c>
      <c r="AS136" s="1">
        <v>429</v>
      </c>
      <c r="AT136" s="1">
        <v>2372</v>
      </c>
      <c r="AU136" s="1">
        <v>581</v>
      </c>
      <c r="AV136" s="1">
        <v>1400</v>
      </c>
      <c r="AW136" s="1">
        <v>2509</v>
      </c>
      <c r="AX136" s="1">
        <v>425</v>
      </c>
      <c r="AY136" s="1">
        <v>35</v>
      </c>
      <c r="AZ136" s="1">
        <v>5024</v>
      </c>
      <c r="BA136" s="1">
        <v>1847</v>
      </c>
      <c r="BB136" s="1">
        <v>297</v>
      </c>
      <c r="BC136" s="1">
        <v>680</v>
      </c>
      <c r="BD136" s="1">
        <v>23</v>
      </c>
      <c r="BE136" s="1">
        <v>2574</v>
      </c>
      <c r="BF136" s="8">
        <f t="shared" si="2"/>
        <v>132797</v>
      </c>
    </row>
    <row r="137" spans="1:58" x14ac:dyDescent="0.25">
      <c r="A137" s="2">
        <v>2012</v>
      </c>
      <c r="B137" t="s">
        <v>34</v>
      </c>
      <c r="C137" s="1">
        <v>2060595</v>
      </c>
      <c r="D137" s="1">
        <v>1769341</v>
      </c>
      <c r="E137" s="1">
        <v>226243</v>
      </c>
      <c r="F137" s="1">
        <v>787</v>
      </c>
      <c r="G137" s="1">
        <v>320</v>
      </c>
      <c r="H137" s="1">
        <v>6391</v>
      </c>
      <c r="I137" s="1">
        <v>410</v>
      </c>
      <c r="J137" s="1">
        <v>4536</v>
      </c>
      <c r="K137" s="1">
        <v>4780</v>
      </c>
      <c r="L137" s="1">
        <v>280</v>
      </c>
      <c r="M137" s="1">
        <v>100</v>
      </c>
      <c r="N137" s="1">
        <v>25</v>
      </c>
      <c r="O137" s="1">
        <v>4707</v>
      </c>
      <c r="P137" s="1">
        <v>192</v>
      </c>
      <c r="Q137" s="1">
        <v>168</v>
      </c>
      <c r="R137" s="1">
        <v>355</v>
      </c>
      <c r="S137" s="1">
        <v>790</v>
      </c>
      <c r="T137" s="1">
        <v>660</v>
      </c>
      <c r="U137" s="1">
        <v>384</v>
      </c>
      <c r="V137" s="1">
        <v>672</v>
      </c>
      <c r="W137" s="1">
        <v>159</v>
      </c>
      <c r="X137" s="1">
        <v>790</v>
      </c>
      <c r="Y137" s="1">
        <v>57</v>
      </c>
      <c r="Z137" s="1">
        <v>505</v>
      </c>
      <c r="AA137" s="1">
        <v>303</v>
      </c>
      <c r="AB137" s="1">
        <v>602</v>
      </c>
      <c r="AC137" s="1">
        <v>284</v>
      </c>
      <c r="AD137" s="1">
        <v>451</v>
      </c>
      <c r="AE137" s="1">
        <v>1216</v>
      </c>
      <c r="AF137" s="1">
        <v>139</v>
      </c>
      <c r="AG137" s="1">
        <v>194</v>
      </c>
      <c r="AH137" s="1">
        <v>604</v>
      </c>
      <c r="AI137" s="1">
        <v>268</v>
      </c>
      <c r="AJ137" s="1">
        <v>252</v>
      </c>
      <c r="AK137" s="1" t="s">
        <v>56</v>
      </c>
      <c r="AL137" s="1">
        <v>1111</v>
      </c>
      <c r="AM137" s="1">
        <v>335</v>
      </c>
      <c r="AN137" s="1">
        <v>41</v>
      </c>
      <c r="AO137" s="1">
        <v>1178</v>
      </c>
      <c r="AP137" s="1">
        <v>1076</v>
      </c>
      <c r="AQ137" s="1">
        <v>932</v>
      </c>
      <c r="AR137" s="1">
        <v>822</v>
      </c>
      <c r="AS137" s="1">
        <v>0</v>
      </c>
      <c r="AT137" s="1">
        <v>325</v>
      </c>
      <c r="AU137" s="1">
        <v>509</v>
      </c>
      <c r="AV137" s="1">
        <v>338</v>
      </c>
      <c r="AW137" s="1">
        <v>11955</v>
      </c>
      <c r="AX137" s="1">
        <v>1382</v>
      </c>
      <c r="AY137" s="1">
        <v>81</v>
      </c>
      <c r="AZ137" s="1">
        <v>1560</v>
      </c>
      <c r="BA137" s="1">
        <v>1251</v>
      </c>
      <c r="BB137" s="1">
        <v>0</v>
      </c>
      <c r="BC137" s="1">
        <v>321</v>
      </c>
      <c r="BD137" s="1">
        <v>95</v>
      </c>
      <c r="BE137" s="1">
        <v>429</v>
      </c>
      <c r="BF137" s="8">
        <f t="shared" si="2"/>
        <v>55122</v>
      </c>
    </row>
    <row r="138" spans="1:58" x14ac:dyDescent="0.25">
      <c r="A138" s="2">
        <v>2012</v>
      </c>
      <c r="B138" t="s">
        <v>35</v>
      </c>
      <c r="C138" s="1">
        <v>19352153</v>
      </c>
      <c r="D138" s="1">
        <v>17202134</v>
      </c>
      <c r="E138" s="1">
        <v>1723117</v>
      </c>
      <c r="F138" s="1">
        <v>1364</v>
      </c>
      <c r="G138" s="1">
        <v>4002</v>
      </c>
      <c r="H138" s="1">
        <v>4146</v>
      </c>
      <c r="I138" s="1">
        <v>247</v>
      </c>
      <c r="J138" s="1">
        <v>24623</v>
      </c>
      <c r="K138" s="1">
        <v>3596</v>
      </c>
      <c r="L138" s="1">
        <v>14595</v>
      </c>
      <c r="M138" s="1">
        <v>477</v>
      </c>
      <c r="N138" s="1">
        <v>3936</v>
      </c>
      <c r="O138" s="1">
        <v>27392</v>
      </c>
      <c r="P138" s="1">
        <v>7592</v>
      </c>
      <c r="Q138" s="1">
        <v>1598</v>
      </c>
      <c r="R138" s="1">
        <v>607</v>
      </c>
      <c r="S138" s="1">
        <v>8017</v>
      </c>
      <c r="T138" s="1">
        <v>3040</v>
      </c>
      <c r="U138" s="1">
        <v>955</v>
      </c>
      <c r="V138" s="1">
        <v>1437</v>
      </c>
      <c r="W138" s="1">
        <v>1753</v>
      </c>
      <c r="X138" s="1">
        <v>1083</v>
      </c>
      <c r="Y138" s="1">
        <v>1345</v>
      </c>
      <c r="Z138" s="1">
        <v>7321</v>
      </c>
      <c r="AA138" s="1">
        <v>15073</v>
      </c>
      <c r="AB138" s="1">
        <v>5191</v>
      </c>
      <c r="AC138" s="1">
        <v>1059</v>
      </c>
      <c r="AD138" s="1">
        <v>773</v>
      </c>
      <c r="AE138" s="1">
        <v>3310</v>
      </c>
      <c r="AF138" s="1">
        <v>421</v>
      </c>
      <c r="AG138" s="1">
        <v>78</v>
      </c>
      <c r="AH138" s="1">
        <v>600</v>
      </c>
      <c r="AI138" s="1">
        <v>2760</v>
      </c>
      <c r="AJ138" s="1">
        <v>42574</v>
      </c>
      <c r="AK138" s="1">
        <v>646</v>
      </c>
      <c r="AL138" s="1" t="s">
        <v>56</v>
      </c>
      <c r="AM138" s="1">
        <v>10544</v>
      </c>
      <c r="AN138" s="1">
        <v>77</v>
      </c>
      <c r="AO138" s="1">
        <v>4625</v>
      </c>
      <c r="AP138" s="1">
        <v>1327</v>
      </c>
      <c r="AQ138" s="1">
        <v>1055</v>
      </c>
      <c r="AR138" s="1">
        <v>22895</v>
      </c>
      <c r="AS138" s="1">
        <v>3222</v>
      </c>
      <c r="AT138" s="1">
        <v>5952</v>
      </c>
      <c r="AU138" s="1">
        <v>0</v>
      </c>
      <c r="AV138" s="1">
        <v>1279</v>
      </c>
      <c r="AW138" s="1">
        <v>11231</v>
      </c>
      <c r="AX138" s="1">
        <v>622</v>
      </c>
      <c r="AY138" s="1">
        <v>2764</v>
      </c>
      <c r="AZ138" s="1">
        <v>7939</v>
      </c>
      <c r="BA138" s="1">
        <v>2614</v>
      </c>
      <c r="BB138" s="1">
        <v>921</v>
      </c>
      <c r="BC138" s="1">
        <v>979</v>
      </c>
      <c r="BD138" s="1">
        <v>396</v>
      </c>
      <c r="BE138" s="1">
        <v>7321</v>
      </c>
      <c r="BF138" s="8">
        <f t="shared" si="2"/>
        <v>277374</v>
      </c>
    </row>
    <row r="139" spans="1:58" x14ac:dyDescent="0.25">
      <c r="A139" s="2">
        <v>2012</v>
      </c>
      <c r="B139" t="s">
        <v>36</v>
      </c>
      <c r="C139" s="1">
        <v>9640490</v>
      </c>
      <c r="D139" s="1">
        <v>8167830</v>
      </c>
      <c r="E139" s="1">
        <v>1149080</v>
      </c>
      <c r="F139" s="1">
        <v>4329</v>
      </c>
      <c r="G139" s="1">
        <v>1458</v>
      </c>
      <c r="H139" s="1">
        <v>3493</v>
      </c>
      <c r="I139" s="1">
        <v>861</v>
      </c>
      <c r="J139" s="1">
        <v>13883</v>
      </c>
      <c r="K139" s="1">
        <v>4790</v>
      </c>
      <c r="L139" s="1">
        <v>4914</v>
      </c>
      <c r="M139" s="1">
        <v>2180</v>
      </c>
      <c r="N139" s="1">
        <v>1801</v>
      </c>
      <c r="O139" s="1">
        <v>26365</v>
      </c>
      <c r="P139" s="1">
        <v>16823</v>
      </c>
      <c r="Q139" s="1">
        <v>1566</v>
      </c>
      <c r="R139" s="1">
        <v>334</v>
      </c>
      <c r="S139" s="1">
        <v>6378</v>
      </c>
      <c r="T139" s="1">
        <v>4532</v>
      </c>
      <c r="U139" s="1">
        <v>775</v>
      </c>
      <c r="V139" s="1">
        <v>1595</v>
      </c>
      <c r="W139" s="1">
        <v>1531</v>
      </c>
      <c r="X139" s="1">
        <v>919</v>
      </c>
      <c r="Y139" s="1">
        <v>1259</v>
      </c>
      <c r="Z139" s="1">
        <v>9005</v>
      </c>
      <c r="AA139" s="1">
        <v>3710</v>
      </c>
      <c r="AB139" s="1">
        <v>6161</v>
      </c>
      <c r="AC139" s="1">
        <v>1523</v>
      </c>
      <c r="AD139" s="1">
        <v>2377</v>
      </c>
      <c r="AE139" s="1">
        <v>2623</v>
      </c>
      <c r="AF139" s="1">
        <v>244</v>
      </c>
      <c r="AG139" s="1">
        <v>628</v>
      </c>
      <c r="AH139" s="1">
        <v>1627</v>
      </c>
      <c r="AI139" s="1">
        <v>754</v>
      </c>
      <c r="AJ139" s="1">
        <v>11468</v>
      </c>
      <c r="AK139" s="1">
        <v>1138</v>
      </c>
      <c r="AL139" s="1">
        <v>19891</v>
      </c>
      <c r="AM139" s="1" t="s">
        <v>56</v>
      </c>
      <c r="AN139" s="1">
        <v>206</v>
      </c>
      <c r="AO139" s="1">
        <v>9337</v>
      </c>
      <c r="AP139" s="1">
        <v>1263</v>
      </c>
      <c r="AQ139" s="1">
        <v>1333</v>
      </c>
      <c r="AR139" s="1">
        <v>12179</v>
      </c>
      <c r="AS139" s="1">
        <v>290</v>
      </c>
      <c r="AT139" s="1">
        <v>25532</v>
      </c>
      <c r="AU139" s="1">
        <v>351</v>
      </c>
      <c r="AV139" s="1">
        <v>9230</v>
      </c>
      <c r="AW139" s="1">
        <v>12638</v>
      </c>
      <c r="AX139" s="1">
        <v>1189</v>
      </c>
      <c r="AY139" s="1">
        <v>445</v>
      </c>
      <c r="AZ139" s="1">
        <v>26759</v>
      </c>
      <c r="BA139" s="1">
        <v>5915</v>
      </c>
      <c r="BB139" s="1">
        <v>2677</v>
      </c>
      <c r="BC139" s="1">
        <v>2266</v>
      </c>
      <c r="BD139" s="1">
        <v>604</v>
      </c>
      <c r="BE139" s="1">
        <v>2025</v>
      </c>
      <c r="BF139" s="8">
        <f t="shared" si="2"/>
        <v>275174</v>
      </c>
    </row>
    <row r="140" spans="1:58" x14ac:dyDescent="0.25">
      <c r="A140" s="2">
        <v>2012</v>
      </c>
      <c r="B140" t="s">
        <v>37</v>
      </c>
      <c r="C140" s="1">
        <v>689838</v>
      </c>
      <c r="D140" s="1">
        <v>563978</v>
      </c>
      <c r="E140" s="1">
        <v>84294</v>
      </c>
      <c r="F140" s="1">
        <v>83</v>
      </c>
      <c r="G140" s="1">
        <v>70</v>
      </c>
      <c r="H140" s="1">
        <v>1571</v>
      </c>
      <c r="I140" s="1">
        <v>0</v>
      </c>
      <c r="J140" s="1">
        <v>999</v>
      </c>
      <c r="K140" s="1">
        <v>546</v>
      </c>
      <c r="L140" s="1">
        <v>65</v>
      </c>
      <c r="M140" s="1">
        <v>0</v>
      </c>
      <c r="N140" s="1">
        <v>70</v>
      </c>
      <c r="O140" s="1">
        <v>950</v>
      </c>
      <c r="P140" s="1">
        <v>98</v>
      </c>
      <c r="Q140" s="1">
        <v>160</v>
      </c>
      <c r="R140" s="1">
        <v>540</v>
      </c>
      <c r="S140" s="1">
        <v>799</v>
      </c>
      <c r="T140" s="1">
        <v>55</v>
      </c>
      <c r="U140" s="1">
        <v>458</v>
      </c>
      <c r="V140" s="1">
        <v>161</v>
      </c>
      <c r="W140" s="1">
        <v>22</v>
      </c>
      <c r="X140" s="1">
        <v>18</v>
      </c>
      <c r="Y140" s="1">
        <v>98</v>
      </c>
      <c r="Z140" s="1">
        <v>232</v>
      </c>
      <c r="AA140" s="1">
        <v>187</v>
      </c>
      <c r="AB140" s="1">
        <v>757</v>
      </c>
      <c r="AC140" s="1">
        <v>15257</v>
      </c>
      <c r="AD140" s="1">
        <v>72</v>
      </c>
      <c r="AE140" s="1">
        <v>1490</v>
      </c>
      <c r="AF140" s="1">
        <v>1776</v>
      </c>
      <c r="AG140" s="1">
        <v>950</v>
      </c>
      <c r="AH140" s="1">
        <v>854</v>
      </c>
      <c r="AI140" s="1">
        <v>0</v>
      </c>
      <c r="AJ140" s="1">
        <v>140</v>
      </c>
      <c r="AK140" s="1">
        <v>161</v>
      </c>
      <c r="AL140" s="1">
        <v>331</v>
      </c>
      <c r="AM140" s="1">
        <v>231</v>
      </c>
      <c r="AN140" s="1" t="s">
        <v>56</v>
      </c>
      <c r="AO140" s="1">
        <v>6</v>
      </c>
      <c r="AP140" s="1">
        <v>280</v>
      </c>
      <c r="AQ140" s="1">
        <v>724</v>
      </c>
      <c r="AR140" s="1">
        <v>114</v>
      </c>
      <c r="AS140" s="1">
        <v>244</v>
      </c>
      <c r="AT140" s="1">
        <v>14</v>
      </c>
      <c r="AU140" s="1">
        <v>1754</v>
      </c>
      <c r="AV140" s="1">
        <v>746</v>
      </c>
      <c r="AW140" s="1">
        <v>1414</v>
      </c>
      <c r="AX140" s="1">
        <v>43</v>
      </c>
      <c r="AY140" s="1">
        <v>758</v>
      </c>
      <c r="AZ140" s="1">
        <v>403</v>
      </c>
      <c r="BA140" s="1">
        <v>1604</v>
      </c>
      <c r="BB140" s="1">
        <v>0</v>
      </c>
      <c r="BC140" s="1">
        <v>543</v>
      </c>
      <c r="BD140" s="1">
        <v>365</v>
      </c>
      <c r="BE140" s="1">
        <v>0</v>
      </c>
      <c r="BF140" s="8">
        <f t="shared" si="2"/>
        <v>38213</v>
      </c>
    </row>
    <row r="141" spans="1:58" x14ac:dyDescent="0.25">
      <c r="A141" s="2">
        <v>2012</v>
      </c>
      <c r="B141" t="s">
        <v>38</v>
      </c>
      <c r="C141" s="1">
        <v>11414635</v>
      </c>
      <c r="D141" s="1">
        <v>9735390</v>
      </c>
      <c r="E141" s="1">
        <v>1440815</v>
      </c>
      <c r="F141" s="1">
        <v>3705</v>
      </c>
      <c r="G141" s="1">
        <v>2207</v>
      </c>
      <c r="H141" s="1">
        <v>4929</v>
      </c>
      <c r="I141" s="1">
        <v>884</v>
      </c>
      <c r="J141" s="1">
        <v>8995</v>
      </c>
      <c r="K141" s="1">
        <v>3180</v>
      </c>
      <c r="L141" s="1">
        <v>1355</v>
      </c>
      <c r="M141" s="1">
        <v>1079</v>
      </c>
      <c r="N141" s="1">
        <v>985</v>
      </c>
      <c r="O141" s="1">
        <v>16366</v>
      </c>
      <c r="P141" s="1">
        <v>8052</v>
      </c>
      <c r="Q141" s="1">
        <v>1198</v>
      </c>
      <c r="R141" s="1">
        <v>412</v>
      </c>
      <c r="S141" s="1">
        <v>9510</v>
      </c>
      <c r="T141" s="1">
        <v>13534</v>
      </c>
      <c r="U141" s="1">
        <v>1039</v>
      </c>
      <c r="V141" s="1">
        <v>1166</v>
      </c>
      <c r="W141" s="1">
        <v>13227</v>
      </c>
      <c r="X141" s="1">
        <v>2214</v>
      </c>
      <c r="Y141" s="1">
        <v>1189</v>
      </c>
      <c r="Z141" s="1">
        <v>5026</v>
      </c>
      <c r="AA141" s="1">
        <v>2189</v>
      </c>
      <c r="AB141" s="1">
        <v>16336</v>
      </c>
      <c r="AC141" s="1">
        <v>1122</v>
      </c>
      <c r="AD141" s="1">
        <v>1017</v>
      </c>
      <c r="AE141" s="1">
        <v>3026</v>
      </c>
      <c r="AF141" s="1">
        <v>276</v>
      </c>
      <c r="AG141" s="1">
        <v>1052</v>
      </c>
      <c r="AH141" s="1">
        <v>907</v>
      </c>
      <c r="AI141" s="1">
        <v>189</v>
      </c>
      <c r="AJ141" s="1">
        <v>4703</v>
      </c>
      <c r="AK141" s="1">
        <v>1361</v>
      </c>
      <c r="AL141" s="1">
        <v>8732</v>
      </c>
      <c r="AM141" s="1">
        <v>5498</v>
      </c>
      <c r="AN141" s="1">
        <v>453</v>
      </c>
      <c r="AO141" s="1" t="s">
        <v>56</v>
      </c>
      <c r="AP141" s="1">
        <v>858</v>
      </c>
      <c r="AQ141" s="1">
        <v>432</v>
      </c>
      <c r="AR141" s="1">
        <v>14147</v>
      </c>
      <c r="AS141" s="1">
        <v>435</v>
      </c>
      <c r="AT141" s="1">
        <v>2445</v>
      </c>
      <c r="AU141" s="1">
        <v>47</v>
      </c>
      <c r="AV141" s="1">
        <v>3542</v>
      </c>
      <c r="AW141" s="1">
        <v>11760</v>
      </c>
      <c r="AX141" s="1">
        <v>197</v>
      </c>
      <c r="AY141" s="1">
        <v>364</v>
      </c>
      <c r="AZ141" s="1">
        <v>3193</v>
      </c>
      <c r="BA141" s="1">
        <v>2862</v>
      </c>
      <c r="BB141" s="1">
        <v>7820</v>
      </c>
      <c r="BC141" s="1">
        <v>974</v>
      </c>
      <c r="BD141" s="1">
        <v>202</v>
      </c>
      <c r="BE141" s="1">
        <v>1403</v>
      </c>
      <c r="BF141" s="8">
        <f t="shared" si="2"/>
        <v>197794</v>
      </c>
    </row>
    <row r="142" spans="1:58" x14ac:dyDescent="0.25">
      <c r="A142" s="2">
        <v>2012</v>
      </c>
      <c r="B142" t="s">
        <v>39</v>
      </c>
      <c r="C142" s="1">
        <v>3762311</v>
      </c>
      <c r="D142" s="1">
        <v>3107367</v>
      </c>
      <c r="E142" s="1">
        <v>531347</v>
      </c>
      <c r="F142" s="1">
        <v>1030</v>
      </c>
      <c r="G142" s="1">
        <v>1279</v>
      </c>
      <c r="H142" s="1">
        <v>2974</v>
      </c>
      <c r="I142" s="1">
        <v>5777</v>
      </c>
      <c r="J142" s="1">
        <v>8950</v>
      </c>
      <c r="K142" s="1">
        <v>4717</v>
      </c>
      <c r="L142" s="1">
        <v>0</v>
      </c>
      <c r="M142" s="1">
        <v>380</v>
      </c>
      <c r="N142" s="1">
        <v>151</v>
      </c>
      <c r="O142" s="1">
        <v>5011</v>
      </c>
      <c r="P142" s="1">
        <v>2581</v>
      </c>
      <c r="Q142" s="1">
        <v>189</v>
      </c>
      <c r="R142" s="1">
        <v>905</v>
      </c>
      <c r="S142" s="1">
        <v>1100</v>
      </c>
      <c r="T142" s="1">
        <v>1490</v>
      </c>
      <c r="U142" s="1">
        <v>1088</v>
      </c>
      <c r="V142" s="1">
        <v>7065</v>
      </c>
      <c r="W142" s="1">
        <v>1354</v>
      </c>
      <c r="X142" s="1">
        <v>2562</v>
      </c>
      <c r="Y142" s="1">
        <v>167</v>
      </c>
      <c r="Z142" s="1">
        <v>750</v>
      </c>
      <c r="AA142" s="1">
        <v>1233</v>
      </c>
      <c r="AB142" s="1">
        <v>1347</v>
      </c>
      <c r="AC142" s="1">
        <v>906</v>
      </c>
      <c r="AD142" s="1">
        <v>1850</v>
      </c>
      <c r="AE142" s="1">
        <v>5210</v>
      </c>
      <c r="AF142" s="1">
        <v>798</v>
      </c>
      <c r="AG142" s="1">
        <v>300</v>
      </c>
      <c r="AH142" s="1">
        <v>1101</v>
      </c>
      <c r="AI142" s="1">
        <v>549</v>
      </c>
      <c r="AJ142" s="1">
        <v>1523</v>
      </c>
      <c r="AK142" s="1">
        <v>1244</v>
      </c>
      <c r="AL142" s="1">
        <v>1981</v>
      </c>
      <c r="AM142" s="1">
        <v>1961</v>
      </c>
      <c r="AN142" s="1">
        <v>308</v>
      </c>
      <c r="AO142" s="1">
        <v>1148</v>
      </c>
      <c r="AP142" s="1" t="s">
        <v>56</v>
      </c>
      <c r="AQ142" s="1">
        <v>1261</v>
      </c>
      <c r="AR142" s="1">
        <v>494</v>
      </c>
      <c r="AS142" s="1">
        <v>0</v>
      </c>
      <c r="AT142" s="1">
        <v>569</v>
      </c>
      <c r="AU142" s="1">
        <v>108</v>
      </c>
      <c r="AV142" s="1">
        <v>2471</v>
      </c>
      <c r="AW142" s="1">
        <v>25508</v>
      </c>
      <c r="AX142" s="1">
        <v>2588</v>
      </c>
      <c r="AY142" s="1">
        <v>197</v>
      </c>
      <c r="AZ142" s="1">
        <v>1749</v>
      </c>
      <c r="BA142" s="1">
        <v>1574</v>
      </c>
      <c r="BB142" s="1">
        <v>368</v>
      </c>
      <c r="BC142" s="1">
        <v>1061</v>
      </c>
      <c r="BD142" s="1">
        <v>45</v>
      </c>
      <c r="BE142" s="1">
        <v>0</v>
      </c>
      <c r="BF142" s="8">
        <f t="shared" si="2"/>
        <v>108972</v>
      </c>
    </row>
    <row r="143" spans="1:58" x14ac:dyDescent="0.25">
      <c r="A143" s="2">
        <v>2012</v>
      </c>
      <c r="B143" t="s">
        <v>40</v>
      </c>
      <c r="C143" s="1">
        <v>3857465</v>
      </c>
      <c r="D143" s="1">
        <v>3158450</v>
      </c>
      <c r="E143" s="1">
        <v>560673</v>
      </c>
      <c r="F143" s="1">
        <v>373</v>
      </c>
      <c r="G143" s="1">
        <v>2513</v>
      </c>
      <c r="H143" s="1">
        <v>7954</v>
      </c>
      <c r="I143" s="1">
        <v>165</v>
      </c>
      <c r="J143" s="1">
        <v>31862</v>
      </c>
      <c r="K143" s="1">
        <v>4472</v>
      </c>
      <c r="L143" s="1">
        <v>381</v>
      </c>
      <c r="M143" s="1">
        <v>0</v>
      </c>
      <c r="N143" s="1">
        <v>696</v>
      </c>
      <c r="O143" s="1">
        <v>1660</v>
      </c>
      <c r="P143" s="1">
        <v>1032</v>
      </c>
      <c r="Q143" s="1">
        <v>2501</v>
      </c>
      <c r="R143" s="1">
        <v>5093</v>
      </c>
      <c r="S143" s="1">
        <v>1676</v>
      </c>
      <c r="T143" s="1">
        <v>1380</v>
      </c>
      <c r="U143" s="1">
        <v>834</v>
      </c>
      <c r="V143" s="1">
        <v>556</v>
      </c>
      <c r="W143" s="1">
        <v>202</v>
      </c>
      <c r="X143" s="1">
        <v>227</v>
      </c>
      <c r="Y143" s="1">
        <v>446</v>
      </c>
      <c r="Z143" s="1">
        <v>457</v>
      </c>
      <c r="AA143" s="1">
        <v>760</v>
      </c>
      <c r="AB143" s="1">
        <v>570</v>
      </c>
      <c r="AC143" s="1">
        <v>1792</v>
      </c>
      <c r="AD143" s="1">
        <v>186</v>
      </c>
      <c r="AE143" s="1">
        <v>403</v>
      </c>
      <c r="AF143" s="1">
        <v>2192</v>
      </c>
      <c r="AG143" s="1">
        <v>570</v>
      </c>
      <c r="AH143" s="1">
        <v>5935</v>
      </c>
      <c r="AI143" s="1">
        <v>39</v>
      </c>
      <c r="AJ143" s="1">
        <v>385</v>
      </c>
      <c r="AK143" s="1">
        <v>920</v>
      </c>
      <c r="AL143" s="1">
        <v>2379</v>
      </c>
      <c r="AM143" s="1">
        <v>1482</v>
      </c>
      <c r="AN143" s="1">
        <v>42</v>
      </c>
      <c r="AO143" s="1">
        <v>1411</v>
      </c>
      <c r="AP143" s="1">
        <v>725</v>
      </c>
      <c r="AQ143" s="1" t="s">
        <v>56</v>
      </c>
      <c r="AR143" s="1">
        <v>904</v>
      </c>
      <c r="AS143" s="1">
        <v>177</v>
      </c>
      <c r="AT143" s="1">
        <v>461</v>
      </c>
      <c r="AU143" s="1">
        <v>119</v>
      </c>
      <c r="AV143" s="1">
        <v>802</v>
      </c>
      <c r="AW143" s="1">
        <v>3347</v>
      </c>
      <c r="AX143" s="1">
        <v>4793</v>
      </c>
      <c r="AY143" s="1">
        <v>367</v>
      </c>
      <c r="AZ143" s="1">
        <v>676</v>
      </c>
      <c r="BA143" s="1">
        <v>21224</v>
      </c>
      <c r="BB143" s="1">
        <v>593</v>
      </c>
      <c r="BC143" s="1">
        <v>426</v>
      </c>
      <c r="BD143" s="1">
        <v>765</v>
      </c>
      <c r="BE143" s="1">
        <v>152</v>
      </c>
      <c r="BF143" s="8">
        <f t="shared" si="2"/>
        <v>119077</v>
      </c>
    </row>
    <row r="144" spans="1:58" x14ac:dyDescent="0.25">
      <c r="A144" s="2">
        <v>2012</v>
      </c>
      <c r="B144" t="s">
        <v>41</v>
      </c>
      <c r="C144" s="1">
        <v>12630082</v>
      </c>
      <c r="D144" s="1">
        <v>11107110</v>
      </c>
      <c r="E144" s="1">
        <v>1252378</v>
      </c>
      <c r="F144" s="1">
        <v>1926</v>
      </c>
      <c r="G144" s="1">
        <v>1658</v>
      </c>
      <c r="H144" s="1">
        <v>3529</v>
      </c>
      <c r="I144" s="1">
        <v>573</v>
      </c>
      <c r="J144" s="1">
        <v>7772</v>
      </c>
      <c r="K144" s="1">
        <v>2574</v>
      </c>
      <c r="L144" s="1">
        <v>3311</v>
      </c>
      <c r="M144" s="1">
        <v>4814</v>
      </c>
      <c r="N144" s="1">
        <v>2921</v>
      </c>
      <c r="O144" s="1">
        <v>14631</v>
      </c>
      <c r="P144" s="1">
        <v>4337</v>
      </c>
      <c r="Q144" s="1">
        <v>245</v>
      </c>
      <c r="R144" s="1">
        <v>359</v>
      </c>
      <c r="S144" s="1">
        <v>3749</v>
      </c>
      <c r="T144" s="1">
        <v>1599</v>
      </c>
      <c r="U144" s="1">
        <v>125</v>
      </c>
      <c r="V144" s="1">
        <v>967</v>
      </c>
      <c r="W144" s="1">
        <v>1233</v>
      </c>
      <c r="X144" s="1">
        <v>694</v>
      </c>
      <c r="Y144" s="1">
        <v>988</v>
      </c>
      <c r="Z144" s="1">
        <v>17529</v>
      </c>
      <c r="AA144" s="1">
        <v>5900</v>
      </c>
      <c r="AB144" s="1">
        <v>2642</v>
      </c>
      <c r="AC144" s="1">
        <v>1169</v>
      </c>
      <c r="AD144" s="1">
        <v>55</v>
      </c>
      <c r="AE144" s="1">
        <v>1171</v>
      </c>
      <c r="AF144" s="1">
        <v>135</v>
      </c>
      <c r="AG144" s="1">
        <v>214</v>
      </c>
      <c r="AH144" s="1">
        <v>1600</v>
      </c>
      <c r="AI144" s="1">
        <v>1138</v>
      </c>
      <c r="AJ144" s="1">
        <v>33791</v>
      </c>
      <c r="AK144" s="1">
        <v>1001</v>
      </c>
      <c r="AL144" s="1">
        <v>32898</v>
      </c>
      <c r="AM144" s="1">
        <v>6380</v>
      </c>
      <c r="AN144" s="1">
        <v>166</v>
      </c>
      <c r="AO144" s="1">
        <v>14319</v>
      </c>
      <c r="AP144" s="1">
        <v>378</v>
      </c>
      <c r="AQ144" s="1">
        <v>234</v>
      </c>
      <c r="AR144" s="1" t="s">
        <v>56</v>
      </c>
      <c r="AS144" s="1">
        <v>771</v>
      </c>
      <c r="AT144" s="1">
        <v>3023</v>
      </c>
      <c r="AU144" s="1">
        <v>159</v>
      </c>
      <c r="AV144" s="1">
        <v>1273</v>
      </c>
      <c r="AW144" s="1">
        <v>6768</v>
      </c>
      <c r="AX144" s="1">
        <v>1276</v>
      </c>
      <c r="AY144" s="1">
        <v>1012</v>
      </c>
      <c r="AZ144" s="1">
        <v>11960</v>
      </c>
      <c r="BA144" s="1">
        <v>1787</v>
      </c>
      <c r="BB144" s="1">
        <v>6762</v>
      </c>
      <c r="BC144" s="1">
        <v>1550</v>
      </c>
      <c r="BD144" s="1">
        <v>434</v>
      </c>
      <c r="BE144" s="1">
        <v>7847</v>
      </c>
      <c r="BF144" s="8">
        <f t="shared" si="2"/>
        <v>223347</v>
      </c>
    </row>
    <row r="145" spans="1:58" x14ac:dyDescent="0.25">
      <c r="A145" s="2">
        <v>2012</v>
      </c>
      <c r="B145" t="s">
        <v>42</v>
      </c>
      <c r="C145" s="1">
        <v>1040527</v>
      </c>
      <c r="D145" s="1">
        <v>899551</v>
      </c>
      <c r="E145" s="1">
        <v>101165</v>
      </c>
      <c r="F145" s="1">
        <v>20</v>
      </c>
      <c r="G145" s="1">
        <v>0</v>
      </c>
      <c r="H145" s="1">
        <v>93</v>
      </c>
      <c r="I145" s="1">
        <v>0</v>
      </c>
      <c r="J145" s="1">
        <v>2146</v>
      </c>
      <c r="K145" s="1">
        <v>332</v>
      </c>
      <c r="L145" s="1">
        <v>4170</v>
      </c>
      <c r="M145" s="1">
        <v>0</v>
      </c>
      <c r="N145" s="1">
        <v>313</v>
      </c>
      <c r="O145" s="1">
        <v>2752</v>
      </c>
      <c r="P145" s="1">
        <v>168</v>
      </c>
      <c r="Q145" s="1">
        <v>120</v>
      </c>
      <c r="R145" s="1">
        <v>0</v>
      </c>
      <c r="S145" s="1">
        <v>385</v>
      </c>
      <c r="T145" s="1">
        <v>0</v>
      </c>
      <c r="U145" s="1">
        <v>0</v>
      </c>
      <c r="V145" s="1">
        <v>27</v>
      </c>
      <c r="W145" s="1">
        <v>286</v>
      </c>
      <c r="X145" s="1">
        <v>24</v>
      </c>
      <c r="Y145" s="1">
        <v>279</v>
      </c>
      <c r="Z145" s="1">
        <v>482</v>
      </c>
      <c r="AA145" s="1">
        <v>11253</v>
      </c>
      <c r="AB145" s="1">
        <v>230</v>
      </c>
      <c r="AC145" s="1">
        <v>131</v>
      </c>
      <c r="AD145" s="1">
        <v>0</v>
      </c>
      <c r="AE145" s="1">
        <v>210</v>
      </c>
      <c r="AF145" s="1">
        <v>0</v>
      </c>
      <c r="AG145" s="1">
        <v>188</v>
      </c>
      <c r="AH145" s="1">
        <v>25</v>
      </c>
      <c r="AI145" s="1">
        <v>611</v>
      </c>
      <c r="AJ145" s="1">
        <v>1219</v>
      </c>
      <c r="AK145" s="1">
        <v>36</v>
      </c>
      <c r="AL145" s="1">
        <v>3603</v>
      </c>
      <c r="AM145" s="1">
        <v>478</v>
      </c>
      <c r="AN145" s="1">
        <v>0</v>
      </c>
      <c r="AO145" s="1">
        <v>63</v>
      </c>
      <c r="AP145" s="1">
        <v>0</v>
      </c>
      <c r="AQ145" s="1">
        <v>139</v>
      </c>
      <c r="AR145" s="1">
        <v>735</v>
      </c>
      <c r="AS145" s="1" t="s">
        <v>56</v>
      </c>
      <c r="AT145" s="1">
        <v>481</v>
      </c>
      <c r="AU145" s="1">
        <v>0</v>
      </c>
      <c r="AV145" s="1">
        <v>120</v>
      </c>
      <c r="AW145" s="1">
        <v>823</v>
      </c>
      <c r="AX145" s="1">
        <v>0</v>
      </c>
      <c r="AY145" s="1">
        <v>53</v>
      </c>
      <c r="AZ145" s="1">
        <v>1008</v>
      </c>
      <c r="BA145" s="1">
        <v>287</v>
      </c>
      <c r="BB145" s="1">
        <v>0</v>
      </c>
      <c r="BC145" s="1">
        <v>135</v>
      </c>
      <c r="BD145" s="1">
        <v>21</v>
      </c>
      <c r="BE145" s="1">
        <v>116</v>
      </c>
      <c r="BF145" s="8">
        <f t="shared" si="2"/>
        <v>33562</v>
      </c>
    </row>
    <row r="146" spans="1:58" x14ac:dyDescent="0.25">
      <c r="A146" s="2">
        <v>2012</v>
      </c>
      <c r="B146" t="s">
        <v>43</v>
      </c>
      <c r="C146" s="1">
        <v>4668886</v>
      </c>
      <c r="D146" s="1">
        <v>3929626</v>
      </c>
      <c r="E146" s="1">
        <v>564350</v>
      </c>
      <c r="F146" s="1">
        <v>1665</v>
      </c>
      <c r="G146" s="1">
        <v>1244</v>
      </c>
      <c r="H146" s="1">
        <v>2222</v>
      </c>
      <c r="I146" s="1">
        <v>839</v>
      </c>
      <c r="J146" s="1">
        <v>5979</v>
      </c>
      <c r="K146" s="1">
        <v>1915</v>
      </c>
      <c r="L146" s="1">
        <v>1590</v>
      </c>
      <c r="M146" s="1">
        <v>697</v>
      </c>
      <c r="N146" s="1">
        <v>435</v>
      </c>
      <c r="O146" s="1">
        <v>11552</v>
      </c>
      <c r="P146" s="1">
        <v>18570</v>
      </c>
      <c r="Q146" s="1">
        <v>638</v>
      </c>
      <c r="R146" s="1">
        <v>198</v>
      </c>
      <c r="S146" s="1">
        <v>2125</v>
      </c>
      <c r="T146" s="1">
        <v>3802</v>
      </c>
      <c r="U146" s="1">
        <v>643</v>
      </c>
      <c r="V146" s="1">
        <v>1064</v>
      </c>
      <c r="W146" s="1">
        <v>1924</v>
      </c>
      <c r="X146" s="1">
        <v>2709</v>
      </c>
      <c r="Y146" s="1">
        <v>2077</v>
      </c>
      <c r="Z146" s="1">
        <v>3565</v>
      </c>
      <c r="AA146" s="1">
        <v>2313</v>
      </c>
      <c r="AB146" s="1">
        <v>2966</v>
      </c>
      <c r="AC146" s="1">
        <v>757</v>
      </c>
      <c r="AD146" s="1">
        <v>1407</v>
      </c>
      <c r="AE146" s="1">
        <v>1884</v>
      </c>
      <c r="AF146" s="1">
        <v>93</v>
      </c>
      <c r="AG146" s="1">
        <v>158</v>
      </c>
      <c r="AH146" s="1">
        <v>1025</v>
      </c>
      <c r="AI146" s="1">
        <v>917</v>
      </c>
      <c r="AJ146" s="1">
        <v>6517</v>
      </c>
      <c r="AK146" s="1">
        <v>1052</v>
      </c>
      <c r="AL146" s="1">
        <v>10746</v>
      </c>
      <c r="AM146" s="1">
        <v>24764</v>
      </c>
      <c r="AN146" s="1">
        <v>656</v>
      </c>
      <c r="AO146" s="1">
        <v>4388</v>
      </c>
      <c r="AP146" s="1">
        <v>555</v>
      </c>
      <c r="AQ146" s="1">
        <v>255</v>
      </c>
      <c r="AR146" s="1">
        <v>6497</v>
      </c>
      <c r="AS146" s="1">
        <v>538</v>
      </c>
      <c r="AT146" s="1" t="s">
        <v>56</v>
      </c>
      <c r="AU146" s="1">
        <v>816</v>
      </c>
      <c r="AV146" s="1">
        <v>3550</v>
      </c>
      <c r="AW146" s="1">
        <v>5351</v>
      </c>
      <c r="AX146" s="1">
        <v>566</v>
      </c>
      <c r="AY146" s="1">
        <v>298</v>
      </c>
      <c r="AZ146" s="1">
        <v>9377</v>
      </c>
      <c r="BA146" s="1">
        <v>1629</v>
      </c>
      <c r="BB146" s="1">
        <v>1345</v>
      </c>
      <c r="BC146" s="1">
        <v>832</v>
      </c>
      <c r="BD146" s="1">
        <v>0</v>
      </c>
      <c r="BE146" s="1">
        <v>1070</v>
      </c>
      <c r="BF146" s="8">
        <f t="shared" si="2"/>
        <v>157775</v>
      </c>
    </row>
    <row r="147" spans="1:58" x14ac:dyDescent="0.25">
      <c r="A147" s="2">
        <v>2012</v>
      </c>
      <c r="B147" t="s">
        <v>44</v>
      </c>
      <c r="C147" s="1">
        <v>821669</v>
      </c>
      <c r="D147" s="1">
        <v>676014</v>
      </c>
      <c r="E147" s="1">
        <v>115606</v>
      </c>
      <c r="F147" s="1">
        <v>0</v>
      </c>
      <c r="G147" s="1">
        <v>855</v>
      </c>
      <c r="H147" s="1">
        <v>435</v>
      </c>
      <c r="I147" s="1">
        <v>227</v>
      </c>
      <c r="J147" s="1">
        <v>1494</v>
      </c>
      <c r="K147" s="1">
        <v>1744</v>
      </c>
      <c r="L147" s="1">
        <v>2</v>
      </c>
      <c r="M147" s="1">
        <v>0</v>
      </c>
      <c r="N147" s="1">
        <v>0</v>
      </c>
      <c r="O147" s="1">
        <v>970</v>
      </c>
      <c r="P147" s="1">
        <v>122</v>
      </c>
      <c r="Q147" s="1">
        <v>8</v>
      </c>
      <c r="R147" s="1">
        <v>78</v>
      </c>
      <c r="S147" s="1">
        <v>74</v>
      </c>
      <c r="T147" s="1">
        <v>210</v>
      </c>
      <c r="U147" s="1">
        <v>2441</v>
      </c>
      <c r="V147" s="1">
        <v>403</v>
      </c>
      <c r="W147" s="1">
        <v>0</v>
      </c>
      <c r="X147" s="1">
        <v>0</v>
      </c>
      <c r="Y147" s="1">
        <v>0</v>
      </c>
      <c r="Z147" s="1">
        <v>60</v>
      </c>
      <c r="AA147" s="1">
        <v>61</v>
      </c>
      <c r="AB147" s="1">
        <v>892</v>
      </c>
      <c r="AC147" s="1">
        <v>3568</v>
      </c>
      <c r="AD147" s="1">
        <v>34</v>
      </c>
      <c r="AE147" s="1">
        <v>474</v>
      </c>
      <c r="AF147" s="1">
        <v>248</v>
      </c>
      <c r="AG147" s="1">
        <v>2175</v>
      </c>
      <c r="AH147" s="1">
        <v>135</v>
      </c>
      <c r="AI147" s="1">
        <v>0</v>
      </c>
      <c r="AJ147" s="1">
        <v>0</v>
      </c>
      <c r="AK147" s="1">
        <v>175</v>
      </c>
      <c r="AL147" s="1">
        <v>371</v>
      </c>
      <c r="AM147" s="1">
        <v>240</v>
      </c>
      <c r="AN147" s="1">
        <v>1725</v>
      </c>
      <c r="AO147" s="1">
        <v>64</v>
      </c>
      <c r="AP147" s="1">
        <v>21</v>
      </c>
      <c r="AQ147" s="1">
        <v>667</v>
      </c>
      <c r="AR147" s="1">
        <v>515</v>
      </c>
      <c r="AS147" s="1">
        <v>0</v>
      </c>
      <c r="AT147" s="1">
        <v>158</v>
      </c>
      <c r="AU147" s="1" t="s">
        <v>56</v>
      </c>
      <c r="AV147" s="1">
        <v>507</v>
      </c>
      <c r="AW147" s="1">
        <v>1715</v>
      </c>
      <c r="AX147" s="1">
        <v>388</v>
      </c>
      <c r="AY147" s="1">
        <v>5</v>
      </c>
      <c r="AZ147" s="1">
        <v>340</v>
      </c>
      <c r="BA147" s="1">
        <v>1026</v>
      </c>
      <c r="BB147" s="1">
        <v>131</v>
      </c>
      <c r="BC147" s="1">
        <v>314</v>
      </c>
      <c r="BD147" s="1">
        <v>979</v>
      </c>
      <c r="BE147" s="1">
        <v>134</v>
      </c>
      <c r="BF147" s="8">
        <f t="shared" si="2"/>
        <v>26185</v>
      </c>
    </row>
    <row r="148" spans="1:58" x14ac:dyDescent="0.25">
      <c r="A148" s="2">
        <v>2012</v>
      </c>
      <c r="B148" t="s">
        <v>45</v>
      </c>
      <c r="C148" s="1">
        <v>6378278</v>
      </c>
      <c r="D148" s="1">
        <v>5396833</v>
      </c>
      <c r="E148" s="1">
        <v>783077</v>
      </c>
      <c r="F148" s="1">
        <v>12116</v>
      </c>
      <c r="G148" s="1">
        <v>1281</v>
      </c>
      <c r="H148" s="1">
        <v>2250</v>
      </c>
      <c r="I148" s="1">
        <v>3306</v>
      </c>
      <c r="J148" s="1">
        <v>8396</v>
      </c>
      <c r="K148" s="1">
        <v>2473</v>
      </c>
      <c r="L148" s="1">
        <v>936</v>
      </c>
      <c r="M148" s="1">
        <v>176</v>
      </c>
      <c r="N148" s="1">
        <v>180</v>
      </c>
      <c r="O148" s="1">
        <v>15641</v>
      </c>
      <c r="P148" s="1">
        <v>16012</v>
      </c>
      <c r="Q148" s="1">
        <v>1058</v>
      </c>
      <c r="R148" s="1">
        <v>787</v>
      </c>
      <c r="S148" s="1">
        <v>7094</v>
      </c>
      <c r="T148" s="1">
        <v>5591</v>
      </c>
      <c r="U148" s="1">
        <v>617</v>
      </c>
      <c r="V148" s="1">
        <v>2630</v>
      </c>
      <c r="W148" s="1">
        <v>13202</v>
      </c>
      <c r="X148" s="1">
        <v>2452</v>
      </c>
      <c r="Y148" s="1">
        <v>1040</v>
      </c>
      <c r="Z148" s="1">
        <v>1743</v>
      </c>
      <c r="AA148" s="1">
        <v>1525</v>
      </c>
      <c r="AB148" s="1">
        <v>4507</v>
      </c>
      <c r="AC148" s="1">
        <v>1178</v>
      </c>
      <c r="AD148" s="1">
        <v>10568</v>
      </c>
      <c r="AE148" s="1">
        <v>2694</v>
      </c>
      <c r="AF148" s="1">
        <v>308</v>
      </c>
      <c r="AG148" s="1">
        <v>432</v>
      </c>
      <c r="AH148" s="1">
        <v>735</v>
      </c>
      <c r="AI148" s="1">
        <v>271</v>
      </c>
      <c r="AJ148" s="1">
        <v>783</v>
      </c>
      <c r="AK148" s="1">
        <v>751</v>
      </c>
      <c r="AL148" s="1">
        <v>6279</v>
      </c>
      <c r="AM148" s="1">
        <v>5904</v>
      </c>
      <c r="AN148" s="1">
        <v>7</v>
      </c>
      <c r="AO148" s="1">
        <v>6200</v>
      </c>
      <c r="AP148" s="1">
        <v>2495</v>
      </c>
      <c r="AQ148" s="1">
        <v>1080</v>
      </c>
      <c r="AR148" s="1">
        <v>3329</v>
      </c>
      <c r="AS148" s="1">
        <v>26</v>
      </c>
      <c r="AT148" s="1">
        <v>4300</v>
      </c>
      <c r="AU148" s="1">
        <v>0</v>
      </c>
      <c r="AV148" s="1" t="s">
        <v>56</v>
      </c>
      <c r="AW148" s="1">
        <v>8716</v>
      </c>
      <c r="AX148" s="1">
        <v>784</v>
      </c>
      <c r="AY148" s="1">
        <v>133</v>
      </c>
      <c r="AZ148" s="1">
        <v>8008</v>
      </c>
      <c r="BA148" s="1">
        <v>1876</v>
      </c>
      <c r="BB148" s="1">
        <v>3248</v>
      </c>
      <c r="BC148" s="1">
        <v>1622</v>
      </c>
      <c r="BD148" s="1">
        <v>358</v>
      </c>
      <c r="BE148" s="1">
        <v>717</v>
      </c>
      <c r="BF148" s="8">
        <f t="shared" si="2"/>
        <v>177815</v>
      </c>
    </row>
    <row r="149" spans="1:58" x14ac:dyDescent="0.25">
      <c r="A149" s="2">
        <v>2012</v>
      </c>
      <c r="B149" t="s">
        <v>46</v>
      </c>
      <c r="C149" s="1">
        <v>25711791</v>
      </c>
      <c r="D149" s="1">
        <v>21354247</v>
      </c>
      <c r="E149" s="1">
        <v>3656070</v>
      </c>
      <c r="F149" s="1">
        <v>9993</v>
      </c>
      <c r="G149" s="1">
        <v>6759</v>
      </c>
      <c r="H149" s="1">
        <v>18908</v>
      </c>
      <c r="I149" s="1">
        <v>13781</v>
      </c>
      <c r="J149" s="1">
        <v>62702</v>
      </c>
      <c r="K149" s="1">
        <v>16616</v>
      </c>
      <c r="L149" s="1">
        <v>2769</v>
      </c>
      <c r="M149" s="1">
        <v>181</v>
      </c>
      <c r="N149" s="1">
        <v>1189</v>
      </c>
      <c r="O149" s="1">
        <v>31259</v>
      </c>
      <c r="P149" s="1">
        <v>20362</v>
      </c>
      <c r="Q149" s="1">
        <v>5040</v>
      </c>
      <c r="R149" s="1">
        <v>2387</v>
      </c>
      <c r="S149" s="1">
        <v>19672</v>
      </c>
      <c r="T149" s="1">
        <v>8264</v>
      </c>
      <c r="U149" s="1">
        <v>4934</v>
      </c>
      <c r="V149" s="1">
        <v>12699</v>
      </c>
      <c r="W149" s="1">
        <v>6040</v>
      </c>
      <c r="X149" s="1">
        <v>29348</v>
      </c>
      <c r="Y149" s="1">
        <v>1293</v>
      </c>
      <c r="Z149" s="1">
        <v>4969</v>
      </c>
      <c r="AA149" s="1">
        <v>4813</v>
      </c>
      <c r="AB149" s="1">
        <v>9501</v>
      </c>
      <c r="AC149" s="1">
        <v>2803</v>
      </c>
      <c r="AD149" s="1">
        <v>6402</v>
      </c>
      <c r="AE149" s="1">
        <v>12319</v>
      </c>
      <c r="AF149" s="1">
        <v>1813</v>
      </c>
      <c r="AG149" s="1">
        <v>4794</v>
      </c>
      <c r="AH149" s="1">
        <v>8266</v>
      </c>
      <c r="AI149" s="1">
        <v>761</v>
      </c>
      <c r="AJ149" s="1">
        <v>6797</v>
      </c>
      <c r="AK149" s="1">
        <v>16762</v>
      </c>
      <c r="AL149" s="1">
        <v>20274</v>
      </c>
      <c r="AM149" s="1">
        <v>22660</v>
      </c>
      <c r="AN149" s="1">
        <v>989</v>
      </c>
      <c r="AO149" s="1">
        <v>8728</v>
      </c>
      <c r="AP149" s="1">
        <v>26284</v>
      </c>
      <c r="AQ149" s="1">
        <v>3827</v>
      </c>
      <c r="AR149" s="1">
        <v>10449</v>
      </c>
      <c r="AS149" s="1">
        <v>1763</v>
      </c>
      <c r="AT149" s="1">
        <v>4470</v>
      </c>
      <c r="AU149" s="1">
        <v>1264</v>
      </c>
      <c r="AV149" s="1">
        <v>10368</v>
      </c>
      <c r="AW149" s="1" t="s">
        <v>56</v>
      </c>
      <c r="AX149" s="1">
        <v>4610</v>
      </c>
      <c r="AY149" s="1">
        <v>113</v>
      </c>
      <c r="AZ149" s="1">
        <v>17734</v>
      </c>
      <c r="BA149" s="1">
        <v>11630</v>
      </c>
      <c r="BB149" s="1">
        <v>1729</v>
      </c>
      <c r="BC149" s="1">
        <v>4192</v>
      </c>
      <c r="BD149" s="1">
        <v>2472</v>
      </c>
      <c r="BE149" s="1">
        <v>4435</v>
      </c>
      <c r="BF149" s="8">
        <f t="shared" si="2"/>
        <v>512187</v>
      </c>
    </row>
    <row r="150" spans="1:58" x14ac:dyDescent="0.25">
      <c r="A150" s="2">
        <v>2012</v>
      </c>
      <c r="B150" t="s">
        <v>47</v>
      </c>
      <c r="C150" s="1">
        <v>2805440</v>
      </c>
      <c r="D150" s="1">
        <v>2324019</v>
      </c>
      <c r="E150" s="1">
        <v>373980</v>
      </c>
      <c r="F150" s="1">
        <v>126</v>
      </c>
      <c r="G150" s="1">
        <v>2819</v>
      </c>
      <c r="H150" s="1">
        <v>7966</v>
      </c>
      <c r="I150" s="1">
        <v>361</v>
      </c>
      <c r="J150" s="1">
        <v>15286</v>
      </c>
      <c r="K150" s="1">
        <v>5350</v>
      </c>
      <c r="L150" s="1">
        <v>142</v>
      </c>
      <c r="M150" s="1">
        <v>0</v>
      </c>
      <c r="N150" s="1">
        <v>0</v>
      </c>
      <c r="O150" s="1">
        <v>2428</v>
      </c>
      <c r="P150" s="1">
        <v>1142</v>
      </c>
      <c r="Q150" s="1">
        <v>1436</v>
      </c>
      <c r="R150" s="1">
        <v>5129</v>
      </c>
      <c r="S150" s="1">
        <v>1588</v>
      </c>
      <c r="T150" s="1">
        <v>475</v>
      </c>
      <c r="U150" s="1">
        <v>2791</v>
      </c>
      <c r="V150" s="1">
        <v>398</v>
      </c>
      <c r="W150" s="1">
        <v>217</v>
      </c>
      <c r="X150" s="1">
        <v>345</v>
      </c>
      <c r="Y150" s="1">
        <v>380</v>
      </c>
      <c r="Z150" s="1">
        <v>613</v>
      </c>
      <c r="AA150" s="1">
        <v>1503</v>
      </c>
      <c r="AB150" s="1">
        <v>1670</v>
      </c>
      <c r="AC150" s="1">
        <v>385</v>
      </c>
      <c r="AD150" s="1">
        <v>284</v>
      </c>
      <c r="AE150" s="1">
        <v>1553</v>
      </c>
      <c r="AF150" s="1">
        <v>1057</v>
      </c>
      <c r="AG150" s="1">
        <v>489</v>
      </c>
      <c r="AH150" s="1">
        <v>5391</v>
      </c>
      <c r="AI150" s="1">
        <v>507</v>
      </c>
      <c r="AJ150" s="1">
        <v>437</v>
      </c>
      <c r="AK150" s="1">
        <v>686</v>
      </c>
      <c r="AL150" s="1">
        <v>2129</v>
      </c>
      <c r="AM150" s="1">
        <v>842</v>
      </c>
      <c r="AN150" s="1">
        <v>175</v>
      </c>
      <c r="AO150" s="1">
        <v>1875</v>
      </c>
      <c r="AP150" s="1">
        <v>1338</v>
      </c>
      <c r="AQ150" s="1">
        <v>4089</v>
      </c>
      <c r="AR150" s="1">
        <v>944</v>
      </c>
      <c r="AS150" s="1">
        <v>351</v>
      </c>
      <c r="AT150" s="1">
        <v>60</v>
      </c>
      <c r="AU150" s="1">
        <v>47</v>
      </c>
      <c r="AV150" s="1">
        <v>863</v>
      </c>
      <c r="AW150" s="1">
        <v>3605</v>
      </c>
      <c r="AX150" s="1" t="s">
        <v>56</v>
      </c>
      <c r="AY150" s="1">
        <v>39</v>
      </c>
      <c r="AZ150" s="1">
        <v>1369</v>
      </c>
      <c r="BA150" s="1">
        <v>3529</v>
      </c>
      <c r="BB150" s="1">
        <v>0</v>
      </c>
      <c r="BC150" s="1">
        <v>1445</v>
      </c>
      <c r="BD150" s="1">
        <v>2216</v>
      </c>
      <c r="BE150" s="1">
        <v>239</v>
      </c>
      <c r="BF150" s="8">
        <f t="shared" si="2"/>
        <v>88109</v>
      </c>
    </row>
    <row r="151" spans="1:58" x14ac:dyDescent="0.25">
      <c r="A151" s="2">
        <v>2012</v>
      </c>
      <c r="B151" t="s">
        <v>48</v>
      </c>
      <c r="C151" s="1">
        <v>620224</v>
      </c>
      <c r="D151" s="1">
        <v>532237</v>
      </c>
      <c r="E151" s="1">
        <v>61242</v>
      </c>
      <c r="F151" s="1">
        <v>16</v>
      </c>
      <c r="G151" s="1">
        <v>93</v>
      </c>
      <c r="H151" s="1">
        <v>127</v>
      </c>
      <c r="I151" s="1">
        <v>0</v>
      </c>
      <c r="J151" s="1">
        <v>1112</v>
      </c>
      <c r="K151" s="1">
        <v>382</v>
      </c>
      <c r="L151" s="1">
        <v>1626</v>
      </c>
      <c r="M151" s="1">
        <v>0</v>
      </c>
      <c r="N151" s="1">
        <v>116</v>
      </c>
      <c r="O151" s="1">
        <v>966</v>
      </c>
      <c r="P151" s="1">
        <v>56</v>
      </c>
      <c r="Q151" s="1">
        <v>6</v>
      </c>
      <c r="R151" s="1">
        <v>0</v>
      </c>
      <c r="S151" s="1">
        <v>230</v>
      </c>
      <c r="T151" s="1">
        <v>68</v>
      </c>
      <c r="U151" s="1">
        <v>30</v>
      </c>
      <c r="V151" s="1">
        <v>0</v>
      </c>
      <c r="W151" s="1">
        <v>1243</v>
      </c>
      <c r="X151" s="1">
        <v>73</v>
      </c>
      <c r="Y151" s="1">
        <v>883</v>
      </c>
      <c r="Z151" s="1">
        <v>862</v>
      </c>
      <c r="AA151" s="1">
        <v>3318</v>
      </c>
      <c r="AB151" s="1">
        <v>284</v>
      </c>
      <c r="AC151" s="1">
        <v>315</v>
      </c>
      <c r="AD151" s="1">
        <v>0</v>
      </c>
      <c r="AE151" s="1">
        <v>23</v>
      </c>
      <c r="AF151" s="1">
        <v>147</v>
      </c>
      <c r="AG151" s="1">
        <v>0</v>
      </c>
      <c r="AH151" s="1">
        <v>17</v>
      </c>
      <c r="AI151" s="1">
        <v>2893</v>
      </c>
      <c r="AJ151" s="1">
        <v>833</v>
      </c>
      <c r="AK151" s="1">
        <v>74</v>
      </c>
      <c r="AL151" s="1">
        <v>4780</v>
      </c>
      <c r="AM151" s="1">
        <v>328</v>
      </c>
      <c r="AN151" s="1">
        <v>0</v>
      </c>
      <c r="AO151" s="1">
        <v>214</v>
      </c>
      <c r="AP151" s="1">
        <v>11</v>
      </c>
      <c r="AQ151" s="1">
        <v>26</v>
      </c>
      <c r="AR151" s="1">
        <v>935</v>
      </c>
      <c r="AS151" s="1">
        <v>341</v>
      </c>
      <c r="AT151" s="1">
        <v>124</v>
      </c>
      <c r="AU151" s="1">
        <v>39</v>
      </c>
      <c r="AV151" s="1">
        <v>193</v>
      </c>
      <c r="AW151" s="1">
        <v>493</v>
      </c>
      <c r="AX151" s="1">
        <v>81</v>
      </c>
      <c r="AY151" s="1" t="s">
        <v>56</v>
      </c>
      <c r="AZ151" s="1">
        <v>728</v>
      </c>
      <c r="BA151" s="1">
        <v>98</v>
      </c>
      <c r="BB151" s="1">
        <v>0</v>
      </c>
      <c r="BC151" s="1">
        <v>151</v>
      </c>
      <c r="BD151" s="1">
        <v>96</v>
      </c>
      <c r="BE151" s="1">
        <v>0</v>
      </c>
      <c r="BF151" s="8">
        <f t="shared" si="2"/>
        <v>24431</v>
      </c>
    </row>
    <row r="152" spans="1:58" x14ac:dyDescent="0.25">
      <c r="A152" s="2">
        <v>2012</v>
      </c>
      <c r="B152" t="s">
        <v>49</v>
      </c>
      <c r="C152" s="1">
        <v>8085389</v>
      </c>
      <c r="D152" s="1">
        <v>6857430</v>
      </c>
      <c r="E152" s="1">
        <v>915242</v>
      </c>
      <c r="F152" s="1">
        <v>2515</v>
      </c>
      <c r="G152" s="1">
        <v>1906</v>
      </c>
      <c r="H152" s="1">
        <v>2420</v>
      </c>
      <c r="I152" s="1">
        <v>445</v>
      </c>
      <c r="J152" s="1">
        <v>14780</v>
      </c>
      <c r="K152" s="1">
        <v>5352</v>
      </c>
      <c r="L152" s="1">
        <v>2725</v>
      </c>
      <c r="M152" s="1">
        <v>2279</v>
      </c>
      <c r="N152" s="1">
        <v>10964</v>
      </c>
      <c r="O152" s="1">
        <v>19574</v>
      </c>
      <c r="P152" s="1">
        <v>9535</v>
      </c>
      <c r="Q152" s="1">
        <v>3823</v>
      </c>
      <c r="R152" s="1">
        <v>652</v>
      </c>
      <c r="S152" s="1">
        <v>7089</v>
      </c>
      <c r="T152" s="1">
        <v>2663</v>
      </c>
      <c r="U152" s="1">
        <v>221</v>
      </c>
      <c r="V152" s="1">
        <v>1144</v>
      </c>
      <c r="W152" s="1">
        <v>3908</v>
      </c>
      <c r="X152" s="1">
        <v>1638</v>
      </c>
      <c r="Y152" s="1">
        <v>1144</v>
      </c>
      <c r="Z152" s="1">
        <v>23925</v>
      </c>
      <c r="AA152" s="1">
        <v>3767</v>
      </c>
      <c r="AB152" s="1">
        <v>2982</v>
      </c>
      <c r="AC152" s="1">
        <v>2294</v>
      </c>
      <c r="AD152" s="1">
        <v>1344</v>
      </c>
      <c r="AE152" s="1">
        <v>1914</v>
      </c>
      <c r="AF152" s="1">
        <v>658</v>
      </c>
      <c r="AG152" s="1">
        <v>357</v>
      </c>
      <c r="AH152" s="1">
        <v>973</v>
      </c>
      <c r="AI152" s="1">
        <v>535</v>
      </c>
      <c r="AJ152" s="1">
        <v>9073</v>
      </c>
      <c r="AK152" s="1">
        <v>947</v>
      </c>
      <c r="AL152" s="1">
        <v>15893</v>
      </c>
      <c r="AM152" s="1">
        <v>25575</v>
      </c>
      <c r="AN152" s="1">
        <v>852</v>
      </c>
      <c r="AO152" s="1">
        <v>5622</v>
      </c>
      <c r="AP152" s="1">
        <v>2810</v>
      </c>
      <c r="AQ152" s="1">
        <v>1541</v>
      </c>
      <c r="AR152" s="1">
        <v>14190</v>
      </c>
      <c r="AS152" s="1">
        <v>1605</v>
      </c>
      <c r="AT152" s="1">
        <v>7936</v>
      </c>
      <c r="AU152" s="1">
        <v>35</v>
      </c>
      <c r="AV152" s="1">
        <v>6189</v>
      </c>
      <c r="AW152" s="1">
        <v>12944</v>
      </c>
      <c r="AX152" s="1">
        <v>2092</v>
      </c>
      <c r="AY152" s="1">
        <v>423</v>
      </c>
      <c r="AZ152" s="1" t="s">
        <v>56</v>
      </c>
      <c r="BA152" s="1">
        <v>4160</v>
      </c>
      <c r="BB152" s="1">
        <v>3839</v>
      </c>
      <c r="BC152" s="1">
        <v>1258</v>
      </c>
      <c r="BD152" s="1">
        <v>143</v>
      </c>
      <c r="BE152" s="1">
        <v>516</v>
      </c>
      <c r="BF152" s="8">
        <f t="shared" si="2"/>
        <v>251169</v>
      </c>
    </row>
    <row r="153" spans="1:58" x14ac:dyDescent="0.25">
      <c r="A153" s="2">
        <v>2012</v>
      </c>
      <c r="B153" t="s">
        <v>50</v>
      </c>
      <c r="C153" s="1">
        <v>6815763</v>
      </c>
      <c r="D153" s="1">
        <v>5648199</v>
      </c>
      <c r="E153" s="1">
        <v>904695</v>
      </c>
      <c r="F153" s="1">
        <v>1507</v>
      </c>
      <c r="G153" s="1">
        <v>4328</v>
      </c>
      <c r="H153" s="1">
        <v>8362</v>
      </c>
      <c r="I153" s="1">
        <v>1413</v>
      </c>
      <c r="J153" s="1">
        <v>45597</v>
      </c>
      <c r="K153" s="1">
        <v>5195</v>
      </c>
      <c r="L153" s="1">
        <v>2901</v>
      </c>
      <c r="M153" s="1">
        <v>100</v>
      </c>
      <c r="N153" s="1">
        <v>773</v>
      </c>
      <c r="O153" s="1">
        <v>9370</v>
      </c>
      <c r="P153" s="1">
        <v>6363</v>
      </c>
      <c r="Q153" s="1">
        <v>5239</v>
      </c>
      <c r="R153" s="1">
        <v>10604</v>
      </c>
      <c r="S153" s="1">
        <v>4298</v>
      </c>
      <c r="T153" s="1">
        <v>1089</v>
      </c>
      <c r="U153" s="1">
        <v>1159</v>
      </c>
      <c r="V153" s="1">
        <v>2544</v>
      </c>
      <c r="W153" s="1">
        <v>1368</v>
      </c>
      <c r="X153" s="1">
        <v>1646</v>
      </c>
      <c r="Y153" s="1">
        <v>532</v>
      </c>
      <c r="Z153" s="1">
        <v>1191</v>
      </c>
      <c r="AA153" s="1">
        <v>2911</v>
      </c>
      <c r="AB153" s="1">
        <v>3470</v>
      </c>
      <c r="AC153" s="1">
        <v>2703</v>
      </c>
      <c r="AD153" s="1">
        <v>615</v>
      </c>
      <c r="AE153" s="1">
        <v>2802</v>
      </c>
      <c r="AF153" s="1">
        <v>2919</v>
      </c>
      <c r="AG153" s="1">
        <v>682</v>
      </c>
      <c r="AH153" s="1">
        <v>5671</v>
      </c>
      <c r="AI153" s="1">
        <v>309</v>
      </c>
      <c r="AJ153" s="1">
        <v>2300</v>
      </c>
      <c r="AK153" s="1">
        <v>872</v>
      </c>
      <c r="AL153" s="1">
        <v>5562</v>
      </c>
      <c r="AM153" s="1">
        <v>4088</v>
      </c>
      <c r="AN153" s="1">
        <v>217</v>
      </c>
      <c r="AO153" s="1">
        <v>3192</v>
      </c>
      <c r="AP153" s="1">
        <v>1223</v>
      </c>
      <c r="AQ153" s="1">
        <v>25525</v>
      </c>
      <c r="AR153" s="1">
        <v>3397</v>
      </c>
      <c r="AS153" s="1">
        <v>97</v>
      </c>
      <c r="AT153" s="1">
        <v>2727</v>
      </c>
      <c r="AU153" s="1">
        <v>94</v>
      </c>
      <c r="AV153" s="1">
        <v>3206</v>
      </c>
      <c r="AW153" s="1">
        <v>14196</v>
      </c>
      <c r="AX153" s="1">
        <v>5298</v>
      </c>
      <c r="AY153" s="1">
        <v>223</v>
      </c>
      <c r="AZ153" s="1">
        <v>3839</v>
      </c>
      <c r="BA153" s="1" t="s">
        <v>56</v>
      </c>
      <c r="BB153" s="1">
        <v>215</v>
      </c>
      <c r="BC153" s="1">
        <v>1168</v>
      </c>
      <c r="BD153" s="1">
        <v>394</v>
      </c>
      <c r="BE153" s="1">
        <v>1025</v>
      </c>
      <c r="BF153" s="8">
        <f t="shared" si="2"/>
        <v>216519</v>
      </c>
    </row>
    <row r="154" spans="1:58" x14ac:dyDescent="0.25">
      <c r="A154" s="2">
        <v>2012</v>
      </c>
      <c r="B154" t="s">
        <v>51</v>
      </c>
      <c r="C154" s="1">
        <v>1837518</v>
      </c>
      <c r="D154" s="1">
        <v>1613322</v>
      </c>
      <c r="E154" s="1">
        <v>174112</v>
      </c>
      <c r="F154" s="1">
        <v>477</v>
      </c>
      <c r="G154" s="1">
        <v>306</v>
      </c>
      <c r="H154" s="1">
        <v>79</v>
      </c>
      <c r="I154" s="1">
        <v>0</v>
      </c>
      <c r="J154" s="1">
        <v>1231</v>
      </c>
      <c r="K154" s="1">
        <v>104</v>
      </c>
      <c r="L154" s="1">
        <v>143</v>
      </c>
      <c r="M154" s="1">
        <v>674</v>
      </c>
      <c r="N154" s="1">
        <v>294</v>
      </c>
      <c r="O154" s="1">
        <v>1919</v>
      </c>
      <c r="P154" s="1">
        <v>1108</v>
      </c>
      <c r="Q154" s="1">
        <v>166</v>
      </c>
      <c r="R154" s="1">
        <v>181</v>
      </c>
      <c r="S154" s="1">
        <v>220</v>
      </c>
      <c r="T154" s="1">
        <v>328</v>
      </c>
      <c r="U154" s="1">
        <v>68</v>
      </c>
      <c r="V154" s="1">
        <v>39</v>
      </c>
      <c r="W154" s="1">
        <v>2249</v>
      </c>
      <c r="X154" s="1">
        <v>90</v>
      </c>
      <c r="Y154" s="1">
        <v>35</v>
      </c>
      <c r="Z154" s="1">
        <v>5352</v>
      </c>
      <c r="AA154" s="1">
        <v>164</v>
      </c>
      <c r="AB154" s="1">
        <v>778</v>
      </c>
      <c r="AC154" s="1">
        <v>20</v>
      </c>
      <c r="AD154" s="1">
        <v>0</v>
      </c>
      <c r="AE154" s="1">
        <v>59</v>
      </c>
      <c r="AF154" s="1">
        <v>0</v>
      </c>
      <c r="AG154" s="1">
        <v>0</v>
      </c>
      <c r="AH154" s="1">
        <v>229</v>
      </c>
      <c r="AI154" s="1">
        <v>129</v>
      </c>
      <c r="AJ154" s="1">
        <v>1213</v>
      </c>
      <c r="AK154" s="1">
        <v>81</v>
      </c>
      <c r="AL154" s="1">
        <v>1721</v>
      </c>
      <c r="AM154" s="1">
        <v>4683</v>
      </c>
      <c r="AN154" s="1">
        <v>175</v>
      </c>
      <c r="AO154" s="1">
        <v>6757</v>
      </c>
      <c r="AP154" s="1">
        <v>520</v>
      </c>
      <c r="AQ154" s="1">
        <v>118</v>
      </c>
      <c r="AR154" s="1">
        <v>5208</v>
      </c>
      <c r="AS154" s="1">
        <v>0</v>
      </c>
      <c r="AT154" s="1">
        <v>1098</v>
      </c>
      <c r="AU154" s="1">
        <v>36</v>
      </c>
      <c r="AV154" s="1">
        <v>1061</v>
      </c>
      <c r="AW154" s="1">
        <v>622</v>
      </c>
      <c r="AX154" s="1">
        <v>0</v>
      </c>
      <c r="AY154" s="1">
        <v>54</v>
      </c>
      <c r="AZ154" s="1">
        <v>6317</v>
      </c>
      <c r="BA154" s="1">
        <v>297</v>
      </c>
      <c r="BB154" s="1" t="s">
        <v>56</v>
      </c>
      <c r="BC154" s="1">
        <v>470</v>
      </c>
      <c r="BD154" s="1">
        <v>252</v>
      </c>
      <c r="BE154" s="1">
        <v>79</v>
      </c>
      <c r="BF154" s="8">
        <f t="shared" si="2"/>
        <v>47204</v>
      </c>
    </row>
    <row r="155" spans="1:58" x14ac:dyDescent="0.25">
      <c r="A155" s="2">
        <v>2012</v>
      </c>
      <c r="B155" t="s">
        <v>52</v>
      </c>
      <c r="C155" s="1">
        <v>5660677</v>
      </c>
      <c r="D155" s="1">
        <v>4849945</v>
      </c>
      <c r="E155" s="1">
        <v>693737</v>
      </c>
      <c r="F155" s="1">
        <v>323</v>
      </c>
      <c r="G155" s="1">
        <v>236</v>
      </c>
      <c r="H155" s="1">
        <v>3257</v>
      </c>
      <c r="I155" s="1">
        <v>253</v>
      </c>
      <c r="J155" s="1">
        <v>5347</v>
      </c>
      <c r="K155" s="1">
        <v>1600</v>
      </c>
      <c r="L155" s="1">
        <v>657</v>
      </c>
      <c r="M155" s="1">
        <v>296</v>
      </c>
      <c r="N155" s="1">
        <v>15</v>
      </c>
      <c r="O155" s="1">
        <v>4937</v>
      </c>
      <c r="P155" s="1">
        <v>970</v>
      </c>
      <c r="Q155" s="1">
        <v>333</v>
      </c>
      <c r="R155" s="1">
        <v>360</v>
      </c>
      <c r="S155" s="1">
        <v>22285</v>
      </c>
      <c r="T155" s="1">
        <v>2480</v>
      </c>
      <c r="U155" s="1">
        <v>4161</v>
      </c>
      <c r="V155" s="1">
        <v>1160</v>
      </c>
      <c r="W155" s="1">
        <v>635</v>
      </c>
      <c r="X155" s="1">
        <v>598</v>
      </c>
      <c r="Y155" s="1">
        <v>233</v>
      </c>
      <c r="Z155" s="1">
        <v>1306</v>
      </c>
      <c r="AA155" s="1">
        <v>489</v>
      </c>
      <c r="AB155" s="1">
        <v>3917</v>
      </c>
      <c r="AC155" s="1">
        <v>18965</v>
      </c>
      <c r="AD155" s="1">
        <v>238</v>
      </c>
      <c r="AE155" s="1">
        <v>1263</v>
      </c>
      <c r="AF155" s="1">
        <v>784</v>
      </c>
      <c r="AG155" s="1">
        <v>324</v>
      </c>
      <c r="AH155" s="1">
        <v>1163</v>
      </c>
      <c r="AI155" s="1">
        <v>3</v>
      </c>
      <c r="AJ155" s="1">
        <v>606</v>
      </c>
      <c r="AK155" s="1">
        <v>526</v>
      </c>
      <c r="AL155" s="1">
        <v>2033</v>
      </c>
      <c r="AM155" s="1">
        <v>2939</v>
      </c>
      <c r="AN155" s="1">
        <v>284</v>
      </c>
      <c r="AO155" s="1">
        <v>2610</v>
      </c>
      <c r="AP155" s="1">
        <v>289</v>
      </c>
      <c r="AQ155" s="1">
        <v>945</v>
      </c>
      <c r="AR155" s="1">
        <v>1563</v>
      </c>
      <c r="AS155" s="1">
        <v>144</v>
      </c>
      <c r="AT155" s="1">
        <v>1053</v>
      </c>
      <c r="AU155" s="1">
        <v>329</v>
      </c>
      <c r="AV155" s="1">
        <v>1051</v>
      </c>
      <c r="AW155" s="1">
        <v>2765</v>
      </c>
      <c r="AX155" s="1">
        <v>900</v>
      </c>
      <c r="AY155" s="1">
        <v>62</v>
      </c>
      <c r="AZ155" s="1">
        <v>1267</v>
      </c>
      <c r="BA155" s="1">
        <v>1208</v>
      </c>
      <c r="BB155" s="1">
        <v>0</v>
      </c>
      <c r="BC155" s="1" t="s">
        <v>56</v>
      </c>
      <c r="BD155" s="1">
        <v>30</v>
      </c>
      <c r="BE155" s="1">
        <v>975</v>
      </c>
      <c r="BF155" s="8">
        <f t="shared" si="2"/>
        <v>100167</v>
      </c>
    </row>
    <row r="156" spans="1:58" x14ac:dyDescent="0.25">
      <c r="A156" s="2">
        <v>2012</v>
      </c>
      <c r="B156" t="s">
        <v>53</v>
      </c>
      <c r="C156" s="1">
        <v>569734</v>
      </c>
      <c r="D156" s="1">
        <v>459226</v>
      </c>
      <c r="E156" s="1">
        <v>77324</v>
      </c>
      <c r="F156" s="1">
        <v>260</v>
      </c>
      <c r="G156" s="1">
        <v>590</v>
      </c>
      <c r="H156" s="1">
        <v>2014</v>
      </c>
      <c r="I156" s="1">
        <v>244</v>
      </c>
      <c r="J156" s="1">
        <v>2035</v>
      </c>
      <c r="K156" s="1">
        <v>5599</v>
      </c>
      <c r="L156" s="1">
        <v>0</v>
      </c>
      <c r="M156" s="1">
        <v>0</v>
      </c>
      <c r="N156" s="1">
        <v>0</v>
      </c>
      <c r="O156" s="1">
        <v>733</v>
      </c>
      <c r="P156" s="1">
        <v>166</v>
      </c>
      <c r="Q156" s="1">
        <v>0</v>
      </c>
      <c r="R156" s="1">
        <v>745</v>
      </c>
      <c r="S156" s="1">
        <v>905</v>
      </c>
      <c r="T156" s="1">
        <v>179</v>
      </c>
      <c r="U156" s="1">
        <v>259</v>
      </c>
      <c r="V156" s="1">
        <v>539</v>
      </c>
      <c r="W156" s="1">
        <v>4</v>
      </c>
      <c r="X156" s="1">
        <v>88</v>
      </c>
      <c r="Y156" s="1">
        <v>0</v>
      </c>
      <c r="Z156" s="1">
        <v>294</v>
      </c>
      <c r="AA156" s="1">
        <v>548</v>
      </c>
      <c r="AB156" s="1">
        <v>965</v>
      </c>
      <c r="AC156" s="1">
        <v>290</v>
      </c>
      <c r="AD156" s="1">
        <v>136</v>
      </c>
      <c r="AE156" s="1">
        <v>244</v>
      </c>
      <c r="AF156" s="1">
        <v>1901</v>
      </c>
      <c r="AG156" s="1">
        <v>1216</v>
      </c>
      <c r="AH156" s="1">
        <v>355</v>
      </c>
      <c r="AI156" s="1">
        <v>0</v>
      </c>
      <c r="AJ156" s="1">
        <v>121</v>
      </c>
      <c r="AK156" s="1">
        <v>604</v>
      </c>
      <c r="AL156" s="1">
        <v>231</v>
      </c>
      <c r="AM156" s="1">
        <v>459</v>
      </c>
      <c r="AN156" s="1">
        <v>338</v>
      </c>
      <c r="AO156" s="1">
        <v>819</v>
      </c>
      <c r="AP156" s="1">
        <v>964</v>
      </c>
      <c r="AQ156" s="1">
        <v>893</v>
      </c>
      <c r="AR156" s="1">
        <v>230</v>
      </c>
      <c r="AS156" s="1">
        <v>0</v>
      </c>
      <c r="AT156" s="1">
        <v>122</v>
      </c>
      <c r="AU156" s="1">
        <v>1175</v>
      </c>
      <c r="AV156" s="1">
        <v>4</v>
      </c>
      <c r="AW156" s="1">
        <v>1427</v>
      </c>
      <c r="AX156" s="1">
        <v>1710</v>
      </c>
      <c r="AY156" s="1">
        <v>0</v>
      </c>
      <c r="AZ156" s="1">
        <v>138</v>
      </c>
      <c r="BA156" s="1">
        <v>1323</v>
      </c>
      <c r="BB156" s="1">
        <v>0</v>
      </c>
      <c r="BC156" s="1">
        <v>282</v>
      </c>
      <c r="BD156" s="1" t="s">
        <v>56</v>
      </c>
      <c r="BE156" s="1">
        <v>16</v>
      </c>
      <c r="BF156" s="8">
        <f t="shared" si="2"/>
        <v>31165</v>
      </c>
    </row>
    <row r="157" spans="1:58" x14ac:dyDescent="0.25">
      <c r="A157" s="2">
        <v>2012</v>
      </c>
      <c r="B157" t="s">
        <v>54</v>
      </c>
      <c r="C157" s="1">
        <v>3628402</v>
      </c>
      <c r="D157" s="1">
        <v>3366593</v>
      </c>
      <c r="E157" s="1">
        <v>238042</v>
      </c>
      <c r="F157" s="1">
        <v>8</v>
      </c>
      <c r="G157" s="1">
        <v>57</v>
      </c>
      <c r="H157" s="1">
        <v>54</v>
      </c>
      <c r="I157" s="1">
        <v>93</v>
      </c>
      <c r="J157" s="1">
        <v>519</v>
      </c>
      <c r="K157" s="1">
        <v>0</v>
      </c>
      <c r="L157" s="1">
        <v>370</v>
      </c>
      <c r="M157" s="1">
        <v>0</v>
      </c>
      <c r="N157" s="1">
        <v>0</v>
      </c>
      <c r="O157" s="1">
        <v>4192</v>
      </c>
      <c r="P157" s="1">
        <v>232</v>
      </c>
      <c r="Q157" s="1">
        <v>110</v>
      </c>
      <c r="R157" s="1">
        <v>0</v>
      </c>
      <c r="S157" s="1">
        <v>1021</v>
      </c>
      <c r="T157" s="1">
        <v>121</v>
      </c>
      <c r="U157" s="1">
        <v>0</v>
      </c>
      <c r="V157" s="1">
        <v>143</v>
      </c>
      <c r="W157" s="1">
        <v>37</v>
      </c>
      <c r="X157" s="1">
        <v>59</v>
      </c>
      <c r="Y157" s="1">
        <v>0</v>
      </c>
      <c r="Z157" s="1">
        <v>108</v>
      </c>
      <c r="AA157" s="1">
        <v>2258</v>
      </c>
      <c r="AB157" s="1">
        <v>435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1922</v>
      </c>
      <c r="AK157" s="1">
        <v>28</v>
      </c>
      <c r="AL157" s="1">
        <v>2314</v>
      </c>
      <c r="AM157" s="1">
        <v>638</v>
      </c>
      <c r="AN157" s="1">
        <v>0</v>
      </c>
      <c r="AO157" s="1">
        <v>328</v>
      </c>
      <c r="AP157" s="1">
        <v>0</v>
      </c>
      <c r="AQ157" s="1">
        <v>0</v>
      </c>
      <c r="AR157" s="1">
        <v>2313</v>
      </c>
      <c r="AS157" s="1">
        <v>624</v>
      </c>
      <c r="AT157" s="1">
        <v>4</v>
      </c>
      <c r="AU157" s="1">
        <v>0</v>
      </c>
      <c r="AV157" s="1">
        <v>15</v>
      </c>
      <c r="AW157" s="1">
        <v>360</v>
      </c>
      <c r="AX157" s="1">
        <v>0</v>
      </c>
      <c r="AY157" s="1">
        <v>0</v>
      </c>
      <c r="AZ157" s="1">
        <v>684</v>
      </c>
      <c r="BA157" s="1">
        <v>0</v>
      </c>
      <c r="BB157" s="1">
        <v>8</v>
      </c>
      <c r="BC157" s="1">
        <v>989</v>
      </c>
      <c r="BD157" s="1">
        <v>0</v>
      </c>
      <c r="BE157" s="1" t="s">
        <v>56</v>
      </c>
      <c r="BF157" s="8">
        <f t="shared" si="2"/>
        <v>20044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R55"/>
  <sheetViews>
    <sheetView topLeftCell="B11" zoomScaleNormal="100" workbookViewId="0">
      <selection activeCell="E32" sqref="E32"/>
    </sheetView>
  </sheetViews>
  <sheetFormatPr defaultRowHeight="15" x14ac:dyDescent="0.25"/>
  <cols>
    <col min="2" max="2" width="18.140625" customWidth="1"/>
    <col min="8" max="8" width="16.85546875" style="11" customWidth="1"/>
    <col min="11" max="11" width="17" customWidth="1"/>
    <col min="12" max="12" width="17" style="2" customWidth="1"/>
    <col min="13" max="13" width="20.42578125" style="11" customWidth="1"/>
    <col min="14" max="14" width="15.85546875" style="11" customWidth="1"/>
    <col min="15" max="15" width="12.85546875" style="11" customWidth="1"/>
  </cols>
  <sheetData>
    <row r="1" spans="2:18" x14ac:dyDescent="0.25">
      <c r="O1" s="2"/>
      <c r="P1" s="11"/>
      <c r="Q1" s="11"/>
      <c r="R1" s="11"/>
    </row>
    <row r="2" spans="2:18" ht="41.25" customHeight="1" x14ac:dyDescent="0.25">
      <c r="H2" s="19" t="s">
        <v>83</v>
      </c>
    </row>
    <row r="3" spans="2:18" ht="43.5" customHeight="1" x14ac:dyDescent="0.25">
      <c r="H3" s="16" t="s">
        <v>3</v>
      </c>
      <c r="M3" s="9"/>
      <c r="N3" s="9"/>
      <c r="O3" s="9"/>
    </row>
    <row r="4" spans="2:18" ht="41.25" customHeight="1" x14ac:dyDescent="0.25">
      <c r="H4" s="16" t="s">
        <v>4</v>
      </c>
      <c r="M4" s="10"/>
      <c r="N4" s="10"/>
      <c r="O4" s="10"/>
    </row>
    <row r="5" spans="2:18" x14ac:dyDescent="0.25">
      <c r="H5" s="16" t="s">
        <v>5</v>
      </c>
      <c r="M5" s="10"/>
      <c r="N5" s="10"/>
      <c r="O5" s="10"/>
    </row>
    <row r="6" spans="2:18" x14ac:dyDescent="0.25">
      <c r="B6" s="2"/>
      <c r="C6" s="17">
        <v>2010</v>
      </c>
      <c r="D6" s="17">
        <v>2011</v>
      </c>
      <c r="E6" s="17">
        <v>2012</v>
      </c>
      <c r="H6" s="16" t="s">
        <v>6</v>
      </c>
      <c r="M6"/>
      <c r="N6"/>
      <c r="O6"/>
    </row>
    <row r="7" spans="2:18" ht="60" x14ac:dyDescent="0.25">
      <c r="B7" s="15" t="s">
        <v>74</v>
      </c>
      <c r="C7" s="18" t="e">
        <f>IF('Processing 4'!$C$3,'Processing 4'!#REF!,NA())</f>
        <v>#REF!</v>
      </c>
      <c r="D7" s="18" t="e">
        <f>IF('Processing 4'!$C$3,'Processing 4'!#REF!,NA())</f>
        <v>#REF!</v>
      </c>
      <c r="E7" s="18" t="e">
        <f>IF('Processing 4'!$C$3,'Processing 4'!#REF!,NA())</f>
        <v>#REF!</v>
      </c>
      <c r="F7" s="9"/>
      <c r="H7" s="16" t="s">
        <v>7</v>
      </c>
    </row>
    <row r="8" spans="2:18" ht="90" x14ac:dyDescent="0.25">
      <c r="B8" s="15" t="s">
        <v>73</v>
      </c>
      <c r="C8" s="18" t="e">
        <f>IF('Processing 4'!$C$4,'Processing 4'!#REF!,NA())</f>
        <v>#REF!</v>
      </c>
      <c r="D8" s="18" t="e">
        <f>IF('Processing 4'!$C$4,'Processing 4'!#REF!,NA())</f>
        <v>#REF!</v>
      </c>
      <c r="E8" s="18" t="e">
        <f>IF('Processing 4'!$C$4,'Processing 4'!#REF!,NA())</f>
        <v>#REF!</v>
      </c>
      <c r="F8" s="9"/>
      <c r="H8" s="16" t="s">
        <v>8</v>
      </c>
    </row>
    <row r="9" spans="2:18" ht="60" x14ac:dyDescent="0.25">
      <c r="B9" s="15" t="s">
        <v>82</v>
      </c>
      <c r="C9" s="18" t="e">
        <f>IF('Processing 4'!$C$5,'Processing 4'!#REF!,NA())</f>
        <v>#REF!</v>
      </c>
      <c r="D9" s="18" t="e">
        <f>IF('Processing 4'!$C$5,'Processing 4'!#REF!,NA())</f>
        <v>#REF!</v>
      </c>
      <c r="E9" s="18" t="e">
        <f>IF('Processing 4'!$C$5,'Processing 4'!#REF!,NA())</f>
        <v>#REF!</v>
      </c>
      <c r="F9" s="9"/>
      <c r="H9" s="16" t="s">
        <v>9</v>
      </c>
    </row>
    <row r="10" spans="2:18" x14ac:dyDescent="0.25">
      <c r="B10" s="51" t="s">
        <v>68</v>
      </c>
      <c r="C10" s="9" t="e">
        <f>'Processing 4'!#REF!</f>
        <v>#REF!</v>
      </c>
      <c r="D10" s="9" t="e">
        <f>'Processing 4'!#REF!</f>
        <v>#REF!</v>
      </c>
      <c r="E10" s="9" t="e">
        <f>'Processing 4'!#REF!</f>
        <v>#REF!</v>
      </c>
      <c r="H10" s="16" t="s">
        <v>10</v>
      </c>
    </row>
    <row r="11" spans="2:18" ht="30" x14ac:dyDescent="0.25">
      <c r="H11" s="16" t="s">
        <v>11</v>
      </c>
    </row>
    <row r="12" spans="2:18" x14ac:dyDescent="0.25">
      <c r="H12" s="16" t="s">
        <v>12</v>
      </c>
    </row>
    <row r="13" spans="2:18" x14ac:dyDescent="0.25">
      <c r="H13" s="16" t="s">
        <v>13</v>
      </c>
    </row>
    <row r="14" spans="2:18" x14ac:dyDescent="0.25">
      <c r="H14" s="16" t="s">
        <v>14</v>
      </c>
    </row>
    <row r="15" spans="2:18" x14ac:dyDescent="0.25">
      <c r="H15" s="16" t="s">
        <v>15</v>
      </c>
    </row>
    <row r="16" spans="2:18" x14ac:dyDescent="0.25">
      <c r="H16" s="16" t="s">
        <v>16</v>
      </c>
    </row>
    <row r="17" spans="8:8" x14ac:dyDescent="0.25">
      <c r="H17" s="16" t="s">
        <v>17</v>
      </c>
    </row>
    <row r="18" spans="8:8" x14ac:dyDescent="0.25">
      <c r="H18" s="16" t="s">
        <v>18</v>
      </c>
    </row>
    <row r="19" spans="8:8" x14ac:dyDescent="0.25">
      <c r="H19" s="16" t="s">
        <v>19</v>
      </c>
    </row>
    <row r="20" spans="8:8" x14ac:dyDescent="0.25">
      <c r="H20" s="16" t="s">
        <v>20</v>
      </c>
    </row>
    <row r="21" spans="8:8" x14ac:dyDescent="0.25">
      <c r="H21" s="16" t="s">
        <v>21</v>
      </c>
    </row>
    <row r="22" spans="8:8" x14ac:dyDescent="0.25">
      <c r="H22" s="16" t="s">
        <v>22</v>
      </c>
    </row>
    <row r="23" spans="8:8" x14ac:dyDescent="0.25">
      <c r="H23" s="16" t="s">
        <v>23</v>
      </c>
    </row>
    <row r="24" spans="8:8" x14ac:dyDescent="0.25">
      <c r="H24" s="16" t="s">
        <v>24</v>
      </c>
    </row>
    <row r="25" spans="8:8" x14ac:dyDescent="0.25">
      <c r="H25" s="16" t="s">
        <v>25</v>
      </c>
    </row>
    <row r="26" spans="8:8" x14ac:dyDescent="0.25">
      <c r="H26" s="16" t="s">
        <v>26</v>
      </c>
    </row>
    <row r="27" spans="8:8" x14ac:dyDescent="0.25">
      <c r="H27" s="16" t="s">
        <v>27</v>
      </c>
    </row>
    <row r="28" spans="8:8" x14ac:dyDescent="0.25">
      <c r="H28" s="16" t="s">
        <v>28</v>
      </c>
    </row>
    <row r="29" spans="8:8" x14ac:dyDescent="0.25">
      <c r="H29" s="16" t="s">
        <v>29</v>
      </c>
    </row>
    <row r="30" spans="8:8" x14ac:dyDescent="0.25">
      <c r="H30" s="16" t="s">
        <v>30</v>
      </c>
    </row>
    <row r="31" spans="8:8" x14ac:dyDescent="0.25">
      <c r="H31" s="16" t="s">
        <v>31</v>
      </c>
    </row>
    <row r="32" spans="8:8" x14ac:dyDescent="0.25">
      <c r="H32" s="16" t="s">
        <v>32</v>
      </c>
    </row>
    <row r="33" spans="8:8" x14ac:dyDescent="0.25">
      <c r="H33" s="16" t="s">
        <v>33</v>
      </c>
    </row>
    <row r="34" spans="8:8" x14ac:dyDescent="0.25">
      <c r="H34" s="16" t="s">
        <v>34</v>
      </c>
    </row>
    <row r="35" spans="8:8" x14ac:dyDescent="0.25">
      <c r="H35" s="16" t="s">
        <v>35</v>
      </c>
    </row>
    <row r="36" spans="8:8" x14ac:dyDescent="0.25">
      <c r="H36" s="16" t="s">
        <v>36</v>
      </c>
    </row>
    <row r="37" spans="8:8" x14ac:dyDescent="0.25">
      <c r="H37" s="16" t="s">
        <v>37</v>
      </c>
    </row>
    <row r="38" spans="8:8" x14ac:dyDescent="0.25">
      <c r="H38" s="16" t="s">
        <v>38</v>
      </c>
    </row>
    <row r="39" spans="8:8" x14ac:dyDescent="0.25">
      <c r="H39" s="16" t="s">
        <v>39</v>
      </c>
    </row>
    <row r="40" spans="8:8" x14ac:dyDescent="0.25">
      <c r="H40" s="16" t="s">
        <v>40</v>
      </c>
    </row>
    <row r="41" spans="8:8" x14ac:dyDescent="0.25">
      <c r="H41" s="16" t="s">
        <v>41</v>
      </c>
    </row>
    <row r="42" spans="8:8" x14ac:dyDescent="0.25">
      <c r="H42" s="16" t="s">
        <v>42</v>
      </c>
    </row>
    <row r="43" spans="8:8" x14ac:dyDescent="0.25">
      <c r="H43" s="16" t="s">
        <v>43</v>
      </c>
    </row>
    <row r="44" spans="8:8" x14ac:dyDescent="0.25">
      <c r="H44" s="16" t="s">
        <v>44</v>
      </c>
    </row>
    <row r="45" spans="8:8" x14ac:dyDescent="0.25">
      <c r="H45" s="16" t="s">
        <v>45</v>
      </c>
    </row>
    <row r="46" spans="8:8" x14ac:dyDescent="0.25">
      <c r="H46" s="16" t="s">
        <v>46</v>
      </c>
    </row>
    <row r="47" spans="8:8" x14ac:dyDescent="0.25">
      <c r="H47" s="16" t="s">
        <v>47</v>
      </c>
    </row>
    <row r="48" spans="8:8" x14ac:dyDescent="0.25">
      <c r="H48" s="16" t="s">
        <v>48</v>
      </c>
    </row>
    <row r="49" spans="8:8" x14ac:dyDescent="0.25">
      <c r="H49" s="16" t="s">
        <v>49</v>
      </c>
    </row>
    <row r="50" spans="8:8" x14ac:dyDescent="0.25">
      <c r="H50" s="16" t="s">
        <v>50</v>
      </c>
    </row>
    <row r="51" spans="8:8" x14ac:dyDescent="0.25">
      <c r="H51" s="16" t="s">
        <v>51</v>
      </c>
    </row>
    <row r="52" spans="8:8" x14ac:dyDescent="0.25">
      <c r="H52" s="16" t="s">
        <v>52</v>
      </c>
    </row>
    <row r="53" spans="8:8" x14ac:dyDescent="0.25">
      <c r="H53" s="16" t="s">
        <v>53</v>
      </c>
    </row>
    <row r="54" spans="8:8" x14ac:dyDescent="0.25">
      <c r="H54" s="16" t="s">
        <v>54</v>
      </c>
    </row>
    <row r="55" spans="8:8" x14ac:dyDescent="0.25">
      <c r="H55" s="16" t="s">
        <v>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H4:K5"/>
  <sheetViews>
    <sheetView workbookViewId="0">
      <selection activeCell="I24" sqref="I24"/>
    </sheetView>
  </sheetViews>
  <sheetFormatPr defaultRowHeight="15" x14ac:dyDescent="0.25"/>
  <sheetData>
    <row r="4" spans="8:11" x14ac:dyDescent="0.25">
      <c r="I4">
        <v>2010</v>
      </c>
      <c r="J4">
        <v>2011</v>
      </c>
      <c r="K4">
        <v>2012</v>
      </c>
    </row>
    <row r="5" spans="8:11" x14ac:dyDescent="0.25">
      <c r="H5" t="s">
        <v>68</v>
      </c>
      <c r="I5" s="13">
        <f>INDEX('Donut Data'!B5:B56,'Processing 4'!$O$4)</f>
        <v>143247</v>
      </c>
      <c r="J5" s="13">
        <f>INDEX('Donut Data'!B58:B109,'Processing 4'!$O$4)</f>
        <v>144243</v>
      </c>
      <c r="K5" s="13">
        <f>INDEX('Donut Data'!B111:B162,'Processing 4'!$O$4)</f>
        <v>146633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F2:BF256"/>
  <sheetViews>
    <sheetView topLeftCell="E1" workbookViewId="0">
      <selection activeCell="F2" sqref="F2:K5"/>
    </sheetView>
  </sheetViews>
  <sheetFormatPr defaultRowHeight="15" x14ac:dyDescent="0.25"/>
  <cols>
    <col min="11" max="11" width="11.28515625" customWidth="1"/>
  </cols>
  <sheetData>
    <row r="2" spans="6:58" ht="60" x14ac:dyDescent="0.25">
      <c r="G2" s="16" t="s">
        <v>3</v>
      </c>
      <c r="H2" s="16" t="s">
        <v>4</v>
      </c>
      <c r="I2" s="16" t="s">
        <v>5</v>
      </c>
      <c r="J2" s="16" t="s">
        <v>6</v>
      </c>
      <c r="K2" s="16" t="s">
        <v>7</v>
      </c>
      <c r="L2" s="16" t="s">
        <v>8</v>
      </c>
      <c r="M2" s="16" t="s">
        <v>9</v>
      </c>
      <c r="N2" s="16" t="s">
        <v>10</v>
      </c>
      <c r="O2" s="16" t="s">
        <v>11</v>
      </c>
      <c r="P2" s="16" t="s">
        <v>12</v>
      </c>
      <c r="Q2" s="16" t="s">
        <v>13</v>
      </c>
      <c r="R2" s="16" t="s">
        <v>14</v>
      </c>
      <c r="S2" s="16" t="s">
        <v>15</v>
      </c>
      <c r="T2" s="16" t="s">
        <v>16</v>
      </c>
      <c r="U2" s="16" t="s">
        <v>17</v>
      </c>
      <c r="V2" s="16" t="s">
        <v>18</v>
      </c>
      <c r="W2" s="16" t="s">
        <v>19</v>
      </c>
      <c r="X2" s="16" t="s">
        <v>20</v>
      </c>
      <c r="Y2" s="16" t="s">
        <v>21</v>
      </c>
      <c r="Z2" s="16" t="s">
        <v>22</v>
      </c>
      <c r="AA2" s="16" t="s">
        <v>23</v>
      </c>
      <c r="AB2" s="16" t="s">
        <v>24</v>
      </c>
      <c r="AC2" s="16" t="s">
        <v>25</v>
      </c>
      <c r="AD2" s="16" t="s">
        <v>26</v>
      </c>
      <c r="AE2" s="16" t="s">
        <v>27</v>
      </c>
      <c r="AF2" s="16" t="s">
        <v>28</v>
      </c>
      <c r="AG2" s="16" t="s">
        <v>29</v>
      </c>
      <c r="AH2" s="16" t="s">
        <v>30</v>
      </c>
      <c r="AI2" s="16" t="s">
        <v>31</v>
      </c>
      <c r="AJ2" s="16" t="s">
        <v>32</v>
      </c>
      <c r="AK2" s="16" t="s">
        <v>33</v>
      </c>
      <c r="AL2" s="16" t="s">
        <v>34</v>
      </c>
      <c r="AM2" s="16" t="s">
        <v>35</v>
      </c>
      <c r="AN2" s="16" t="s">
        <v>36</v>
      </c>
      <c r="AO2" s="16" t="s">
        <v>37</v>
      </c>
      <c r="AP2" s="16" t="s">
        <v>38</v>
      </c>
      <c r="AQ2" s="16" t="s">
        <v>39</v>
      </c>
      <c r="AR2" s="16" t="s">
        <v>40</v>
      </c>
      <c r="AS2" s="16" t="s">
        <v>41</v>
      </c>
      <c r="AT2" s="16" t="s">
        <v>42</v>
      </c>
      <c r="AU2" s="16" t="s">
        <v>43</v>
      </c>
      <c r="AV2" s="16" t="s">
        <v>44</v>
      </c>
      <c r="AW2" s="16" t="s">
        <v>45</v>
      </c>
      <c r="AX2" s="16" t="s">
        <v>46</v>
      </c>
      <c r="AY2" s="16" t="s">
        <v>47</v>
      </c>
      <c r="AZ2" s="16" t="s">
        <v>48</v>
      </c>
      <c r="BA2" s="16" t="s">
        <v>49</v>
      </c>
      <c r="BB2" s="16" t="s">
        <v>50</v>
      </c>
      <c r="BC2" s="16" t="s">
        <v>51</v>
      </c>
      <c r="BD2" s="16" t="s">
        <v>52</v>
      </c>
      <c r="BE2" s="16" t="s">
        <v>53</v>
      </c>
      <c r="BF2" s="16" t="s">
        <v>54</v>
      </c>
    </row>
    <row r="3" spans="6:58" x14ac:dyDescent="0.25">
      <c r="F3" s="16">
        <v>2010</v>
      </c>
      <c r="G3" s="13">
        <f>INDEX(RawData!F2:BE2,'Processing 4'!$O$4)</f>
        <v>435</v>
      </c>
      <c r="H3" s="13">
        <f>INDEX(RawData!G2:BF2,'Processing 4'!$O$4)</f>
        <v>2334</v>
      </c>
      <c r="I3" s="13">
        <f>INDEX(RawData!H2:BG2,'Processing 4'!$O$4)</f>
        <v>386</v>
      </c>
      <c r="J3" s="13">
        <f>INDEX(RawData!I2:BH2,'Processing 4'!$O$4)</f>
        <v>7233</v>
      </c>
      <c r="K3" s="13">
        <f>INDEX(RawData!J2:BI2,'Processing 4'!$O$4)</f>
        <v>1373</v>
      </c>
      <c r="L3" s="13">
        <f>INDEX(RawData!K2:BJ2,'Processing 4'!$O$4)</f>
        <v>229</v>
      </c>
      <c r="M3" s="13">
        <f>INDEX(RawData!L2:BK2,'Processing 4'!$O$4)</f>
        <v>169</v>
      </c>
      <c r="N3" s="13">
        <f>INDEX(RawData!M2:BL2,'Processing 4'!$O$4)</f>
        <v>265</v>
      </c>
      <c r="O3" s="13">
        <f>INDEX(RawData!N2:BM2,'Processing 4'!$O$4)</f>
        <v>0</v>
      </c>
      <c r="P3" s="13">
        <f>INDEX(RawData!O2:BN2,'Processing 4'!$O$4)</f>
        <v>356</v>
      </c>
      <c r="Q3" s="13">
        <f>INDEX(RawData!P2:BO2,'Processing 4'!$O$4)</f>
        <v>650</v>
      </c>
      <c r="R3" s="13">
        <f>INDEX(RawData!Q2:BP2,'Processing 4'!$O$4)</f>
        <v>3686</v>
      </c>
      <c r="S3" s="13">
        <f>INDEX(RawData!R2:BQ2,'Processing 4'!$O$4)</f>
        <v>2371</v>
      </c>
      <c r="T3" s="13">
        <f>INDEX(RawData!S2:BR2,'Processing 4'!$O$4)</f>
        <v>169</v>
      </c>
      <c r="U3" s="13">
        <f>INDEX(RawData!T2:BS2,'Processing 4'!$O$4)</f>
        <v>2222</v>
      </c>
      <c r="V3" s="13">
        <f>INDEX(RawData!U2:BT2,'Processing 4'!$O$4)</f>
        <v>880</v>
      </c>
      <c r="W3" s="13">
        <f>INDEX(RawData!V2:BU2,'Processing 4'!$O$4)</f>
        <v>485</v>
      </c>
      <c r="X3" s="13">
        <f>INDEX(RawData!W2:BV2,'Processing 4'!$O$4)</f>
        <v>1477</v>
      </c>
      <c r="Y3" s="13">
        <f>INDEX(RawData!X2:BW2,'Processing 4'!$O$4)</f>
        <v>0</v>
      </c>
      <c r="Z3" s="13">
        <f>INDEX(RawData!Y2:BX2,'Processing 4'!$O$4)</f>
        <v>2368</v>
      </c>
      <c r="AA3" s="13">
        <f>INDEX(RawData!Z2:BY2,'Processing 4'!$O$4)</f>
        <v>31</v>
      </c>
      <c r="AB3" s="13">
        <f>INDEX(RawData!AA2:BZ2,'Processing 4'!$O$4)</f>
        <v>7409</v>
      </c>
      <c r="AC3" s="13">
        <f>INDEX(RawData!AB2:CA2,'Processing 4'!$O$4)</f>
        <v>6500</v>
      </c>
      <c r="AD3" s="13">
        <f>INDEX(RawData!AC2:CB2,'Processing 4'!$O$4)</f>
        <v>1336</v>
      </c>
      <c r="AE3" s="13">
        <f>INDEX(RawData!AD2:CC2,'Processing 4'!$O$4)</f>
        <v>0</v>
      </c>
      <c r="AF3" s="13">
        <f>INDEX(RawData!AE2:CD2,'Processing 4'!$O$4)</f>
        <v>2490</v>
      </c>
      <c r="AG3" s="13">
        <f>INDEX(RawData!AF2:CE2,'Processing 4'!$O$4)</f>
        <v>1171</v>
      </c>
      <c r="AH3" s="13">
        <f>INDEX(RawData!AG2:CF2,'Processing 4'!$O$4)</f>
        <v>41</v>
      </c>
      <c r="AI3" s="13">
        <f>INDEX(RawData!AH2:CG2,'Processing 4'!$O$4)</f>
        <v>1155</v>
      </c>
      <c r="AJ3" s="13">
        <f>INDEX(RawData!AI2:CH2,'Processing 4'!$O$4)</f>
        <v>27</v>
      </c>
      <c r="AK3" s="13">
        <f>INDEX(RawData!AJ2:CI2,'Processing 4'!$O$4)</f>
        <v>228</v>
      </c>
      <c r="AL3" s="13">
        <f>INDEX(RawData!AK2:CJ2,'Processing 4'!$O$4)</f>
        <v>108951</v>
      </c>
      <c r="AM3" s="13">
        <f>INDEX(RawData!AL2:CK2,'Processing 4'!$O$4)</f>
        <v>0</v>
      </c>
      <c r="AN3" s="13">
        <f>INDEX(RawData!AM2:CL2,'Processing 4'!$O$4)</f>
        <v>0</v>
      </c>
      <c r="AO3" s="13">
        <f>INDEX(RawData!AN2:CM2,'Processing 4'!$O$4)</f>
        <v>0</v>
      </c>
      <c r="AP3" s="13">
        <f>INDEX(RawData!AO2:CN2,'Processing 4'!$O$4)</f>
        <v>0</v>
      </c>
      <c r="AQ3" s="13">
        <f>INDEX(RawData!AP2:CO2,'Processing 4'!$O$4)</f>
        <v>0</v>
      </c>
      <c r="AR3" s="13">
        <f>INDEX(RawData!AQ2:CP2,'Processing 4'!$O$4)</f>
        <v>0</v>
      </c>
      <c r="AS3" s="13">
        <f>INDEX(RawData!AR2:CQ2,'Processing 4'!$O$4)</f>
        <v>0</v>
      </c>
      <c r="AT3" s="13">
        <f>INDEX(RawData!AS2:CR2,'Processing 4'!$O$4)</f>
        <v>0</v>
      </c>
      <c r="AU3" s="13">
        <f>INDEX(RawData!AT2:CS2,'Processing 4'!$O$4)</f>
        <v>0</v>
      </c>
      <c r="AV3" s="13">
        <f>INDEX(RawData!AU2:CT2,'Processing 4'!$O$4)</f>
        <v>0</v>
      </c>
      <c r="AW3" s="13">
        <f>INDEX(RawData!AV2:CU2,'Processing 4'!$O$4)</f>
        <v>0</v>
      </c>
      <c r="AX3" s="13">
        <f>INDEX(RawData!AW2:CV2,'Processing 4'!$O$4)</f>
        <v>0</v>
      </c>
      <c r="AY3" s="13">
        <f>INDEX(RawData!AX2:CW2,'Processing 4'!$O$4)</f>
        <v>0</v>
      </c>
      <c r="AZ3" s="13">
        <f>INDEX(RawData!AY2:CX2,'Processing 4'!$O$4)</f>
        <v>0</v>
      </c>
      <c r="BA3" s="13">
        <f>INDEX(RawData!AZ2:CY2,'Processing 4'!$O$4)</f>
        <v>0</v>
      </c>
      <c r="BB3" s="13">
        <f>INDEX(RawData!BA2:CZ2,'Processing 4'!$O$4)</f>
        <v>0</v>
      </c>
      <c r="BC3" s="13">
        <f>INDEX(RawData!BB2:DA2,'Processing 4'!$O$4)</f>
        <v>0</v>
      </c>
      <c r="BD3" s="13">
        <f>INDEX(RawData!BC2:DB2,'Processing 4'!$O$4)</f>
        <v>0</v>
      </c>
      <c r="BE3" s="13">
        <f>INDEX(RawData!BD2:DC2,'Processing 4'!$O$4)</f>
        <v>0</v>
      </c>
      <c r="BF3" s="13">
        <f>INDEX(RawData!BE2:DD2,'Processing 4'!$O$4)</f>
        <v>0</v>
      </c>
    </row>
    <row r="4" spans="6:58" x14ac:dyDescent="0.25">
      <c r="F4" s="14">
        <v>2011</v>
      </c>
      <c r="G4" s="13">
        <f>INDEX(RawData!F54:BE54,'Processing 4'!$O$4)</f>
        <v>112</v>
      </c>
      <c r="H4" s="13">
        <f>INDEX(RawData!G54:BF54,'Processing 4'!$O$4)</f>
        <v>2797</v>
      </c>
      <c r="I4" s="13">
        <f>INDEX(RawData!H54:BG54,'Processing 4'!$O$4)</f>
        <v>327</v>
      </c>
      <c r="J4" s="13">
        <f>INDEX(RawData!I54:BH54,'Processing 4'!$O$4)</f>
        <v>3945</v>
      </c>
      <c r="K4" s="13">
        <f>INDEX(RawData!J54:BI54,'Processing 4'!$O$4)</f>
        <v>1086</v>
      </c>
      <c r="L4" s="13">
        <f>INDEX(RawData!K54:BJ54,'Processing 4'!$O$4)</f>
        <v>317</v>
      </c>
      <c r="M4" s="13">
        <f>INDEX(RawData!L54:BK54,'Processing 4'!$O$4)</f>
        <v>770</v>
      </c>
      <c r="N4" s="13">
        <f>INDEX(RawData!M54:BL54,'Processing 4'!$O$4)</f>
        <v>257</v>
      </c>
      <c r="O4" s="13">
        <f>INDEX(RawData!N54:BM54,'Processing 4'!$O$4)</f>
        <v>64</v>
      </c>
      <c r="P4" s="13">
        <f>INDEX(RawData!O54:BN54,'Processing 4'!$O$4)</f>
        <v>1996</v>
      </c>
      <c r="Q4" s="13">
        <f>INDEX(RawData!P54:BO54,'Processing 4'!$O$4)</f>
        <v>119</v>
      </c>
      <c r="R4" s="13">
        <f>INDEX(RawData!Q54:BP54,'Processing 4'!$O$4)</f>
        <v>1108</v>
      </c>
      <c r="S4" s="13">
        <f>INDEX(RawData!R54:BQ54,'Processing 4'!$O$4)</f>
        <v>2697</v>
      </c>
      <c r="T4" s="13">
        <f>INDEX(RawData!S54:BR54,'Processing 4'!$O$4)</f>
        <v>284</v>
      </c>
      <c r="U4" s="13">
        <f>INDEX(RawData!T54:BS54,'Processing 4'!$O$4)</f>
        <v>2596</v>
      </c>
      <c r="V4" s="13">
        <f>INDEX(RawData!U54:BT54,'Processing 4'!$O$4)</f>
        <v>973</v>
      </c>
      <c r="W4" s="13">
        <f>INDEX(RawData!V54:BU54,'Processing 4'!$O$4)</f>
        <v>169</v>
      </c>
      <c r="X4" s="13">
        <f>INDEX(RawData!W54:BV54,'Processing 4'!$O$4)</f>
        <v>1075</v>
      </c>
      <c r="Y4" s="13">
        <f>INDEX(RawData!X54:BW54,'Processing 4'!$O$4)</f>
        <v>0</v>
      </c>
      <c r="Z4" s="13">
        <f>INDEX(RawData!Y54:BX54,'Processing 4'!$O$4)</f>
        <v>2036</v>
      </c>
      <c r="AA4" s="13">
        <f>INDEX(RawData!Z54:BY54,'Processing 4'!$O$4)</f>
        <v>90</v>
      </c>
      <c r="AB4" s="13">
        <f>INDEX(RawData!AA54:BZ54,'Processing 4'!$O$4)</f>
        <v>8710</v>
      </c>
      <c r="AC4" s="13">
        <f>INDEX(RawData!AB54:CA54,'Processing 4'!$O$4)</f>
        <v>7973</v>
      </c>
      <c r="AD4" s="13">
        <f>INDEX(RawData!AC54:CB54,'Processing 4'!$O$4)</f>
        <v>300</v>
      </c>
      <c r="AE4" s="13">
        <f>INDEX(RawData!AD54:CC54,'Processing 4'!$O$4)</f>
        <v>66</v>
      </c>
      <c r="AF4" s="13">
        <f>INDEX(RawData!AE54:CD54,'Processing 4'!$O$4)</f>
        <v>4935</v>
      </c>
      <c r="AG4" s="13">
        <f>INDEX(RawData!AF54:CE54,'Processing 4'!$O$4)</f>
        <v>2621</v>
      </c>
      <c r="AH4" s="13">
        <f>INDEX(RawData!AG54:CF54,'Processing 4'!$O$4)</f>
        <v>65</v>
      </c>
      <c r="AI4" s="13">
        <f>INDEX(RawData!AH54:CG54,'Processing 4'!$O$4)</f>
        <v>417</v>
      </c>
      <c r="AJ4" s="13">
        <f>INDEX(RawData!AI54:CH54,'Processing 4'!$O$4)</f>
        <v>9</v>
      </c>
      <c r="AK4" s="13">
        <f>INDEX(RawData!AJ54:CI54,'Processing 4'!$O$4)</f>
        <v>569</v>
      </c>
      <c r="AL4" s="13">
        <f>INDEX(RawData!AK54:CJ54,'Processing 4'!$O$4)</f>
        <v>118295</v>
      </c>
      <c r="AM4" s="13">
        <f>INDEX(RawData!AL54:CK54,'Processing 4'!$O$4)</f>
        <v>0</v>
      </c>
      <c r="AN4" s="13">
        <f>INDEX(RawData!AM54:CL54,'Processing 4'!$O$4)</f>
        <v>0</v>
      </c>
      <c r="AO4" s="13">
        <f>INDEX(RawData!AN54:CM54,'Processing 4'!$O$4)</f>
        <v>0</v>
      </c>
      <c r="AP4" s="13">
        <f>INDEX(RawData!AO54:CN54,'Processing 4'!$O$4)</f>
        <v>0</v>
      </c>
      <c r="AQ4" s="13">
        <f>INDEX(RawData!AP54:CO54,'Processing 4'!$O$4)</f>
        <v>0</v>
      </c>
      <c r="AR4" s="13">
        <f>INDEX(RawData!AQ54:CP54,'Processing 4'!$O$4)</f>
        <v>0</v>
      </c>
      <c r="AS4" s="13">
        <f>INDEX(RawData!AR54:CQ54,'Processing 4'!$O$4)</f>
        <v>0</v>
      </c>
      <c r="AT4" s="13">
        <f>INDEX(RawData!AS54:CR54,'Processing 4'!$O$4)</f>
        <v>0</v>
      </c>
      <c r="AU4" s="13">
        <f>INDEX(RawData!AT54:CS54,'Processing 4'!$O$4)</f>
        <v>0</v>
      </c>
      <c r="AV4" s="13">
        <f>INDEX(RawData!AU54:CT54,'Processing 4'!$O$4)</f>
        <v>0</v>
      </c>
      <c r="AW4" s="13">
        <f>INDEX(RawData!AV54:CU54,'Processing 4'!$O$4)</f>
        <v>0</v>
      </c>
      <c r="AX4" s="13">
        <f>INDEX(RawData!AW54:CV54,'Processing 4'!$O$4)</f>
        <v>0</v>
      </c>
      <c r="AY4" s="13">
        <f>INDEX(RawData!AX54:CW54,'Processing 4'!$O$4)</f>
        <v>0</v>
      </c>
      <c r="AZ4" s="13">
        <f>INDEX(RawData!AY54:CX54,'Processing 4'!$O$4)</f>
        <v>0</v>
      </c>
      <c r="BA4" s="13">
        <f>INDEX(RawData!AZ54:CY54,'Processing 4'!$O$4)</f>
        <v>0</v>
      </c>
      <c r="BB4" s="13">
        <f>INDEX(RawData!BA54:CZ54,'Processing 4'!$O$4)</f>
        <v>0</v>
      </c>
      <c r="BC4" s="13">
        <f>INDEX(RawData!BB54:DA54,'Processing 4'!$O$4)</f>
        <v>0</v>
      </c>
      <c r="BD4" s="13">
        <f>INDEX(RawData!BC54:DB54,'Processing 4'!$O$4)</f>
        <v>0</v>
      </c>
      <c r="BE4" s="13">
        <f>INDEX(RawData!BD54:DC54,'Processing 4'!$O$4)</f>
        <v>0</v>
      </c>
      <c r="BF4" s="13">
        <f>INDEX(RawData!BE54:DD54,'Processing 4'!$O$4)</f>
        <v>0</v>
      </c>
    </row>
    <row r="5" spans="6:58" x14ac:dyDescent="0.25">
      <c r="F5" s="14">
        <v>2012</v>
      </c>
      <c r="G5" s="13">
        <f>INDEX(RawData!F106:BE106,'Processing 4'!$O$4)</f>
        <v>334</v>
      </c>
      <c r="H5" s="13">
        <f>INDEX(RawData!G106:BF106,'Processing 4'!$O$4)</f>
        <v>2298</v>
      </c>
      <c r="I5" s="13">
        <f>INDEX(RawData!H106:BG106,'Processing 4'!$O$4)</f>
        <v>752</v>
      </c>
      <c r="J5" s="13">
        <f>INDEX(RawData!I106:BH106,'Processing 4'!$O$4)</f>
        <v>4952</v>
      </c>
      <c r="K5" s="13">
        <f>INDEX(RawData!J106:BI106,'Processing 4'!$O$4)</f>
        <v>1555</v>
      </c>
      <c r="L5" s="13">
        <f>INDEX(RawData!K106:BJ106,'Processing 4'!$O$4)</f>
        <v>101</v>
      </c>
      <c r="M5" s="13">
        <f>INDEX(RawData!L106:BK106,'Processing 4'!$O$4)</f>
        <v>151</v>
      </c>
      <c r="N5" s="13">
        <f>INDEX(RawData!M106:BL106,'Processing 4'!$O$4)</f>
        <v>1009</v>
      </c>
      <c r="O5" s="13">
        <f>INDEX(RawData!N106:BM106,'Processing 4'!$O$4)</f>
        <v>161</v>
      </c>
      <c r="P5" s="13">
        <f>INDEX(RawData!O106:BN106,'Processing 4'!$O$4)</f>
        <v>1702</v>
      </c>
      <c r="Q5" s="13">
        <f>INDEX(RawData!P106:BO106,'Processing 4'!$O$4)</f>
        <v>459</v>
      </c>
      <c r="R5" s="13">
        <f>INDEX(RawData!Q106:BP106,'Processing 4'!$O$4)</f>
        <v>2709</v>
      </c>
      <c r="S5" s="13">
        <f>INDEX(RawData!R106:BQ106,'Processing 4'!$O$4)</f>
        <v>5133</v>
      </c>
      <c r="T5" s="13">
        <f>INDEX(RawData!S106:BR106,'Processing 4'!$O$4)</f>
        <v>228</v>
      </c>
      <c r="U5" s="13">
        <f>INDEX(RawData!T106:BS106,'Processing 4'!$O$4)</f>
        <v>1411</v>
      </c>
      <c r="V5" s="13">
        <f>INDEX(RawData!U106:BT106,'Processing 4'!$O$4)</f>
        <v>194</v>
      </c>
      <c r="W5" s="13">
        <f>INDEX(RawData!V106:BU106,'Processing 4'!$O$4)</f>
        <v>200</v>
      </c>
      <c r="X5" s="13">
        <f>INDEX(RawData!W106:BV106,'Processing 4'!$O$4)</f>
        <v>1837</v>
      </c>
      <c r="Y5" s="13">
        <f>INDEX(RawData!X106:BW106,'Processing 4'!$O$4)</f>
        <v>0</v>
      </c>
      <c r="Z5" s="13">
        <f>INDEX(RawData!Y106:BX106,'Processing 4'!$O$4)</f>
        <v>2811</v>
      </c>
      <c r="AA5" s="13">
        <f>INDEX(RawData!Z106:BY106,'Processing 4'!$O$4)</f>
        <v>518</v>
      </c>
      <c r="AB5" s="13">
        <f>INDEX(RawData!AA106:BZ106,'Processing 4'!$O$4)</f>
        <v>10539</v>
      </c>
      <c r="AC5" s="13">
        <f>INDEX(RawData!AB106:CA106,'Processing 4'!$O$4)</f>
        <v>7468</v>
      </c>
      <c r="AD5" s="13">
        <f>INDEX(RawData!AC106:CB106,'Processing 4'!$O$4)</f>
        <v>579</v>
      </c>
      <c r="AE5" s="13">
        <f>INDEX(RawData!AD106:CC106,'Processing 4'!$O$4)</f>
        <v>0</v>
      </c>
      <c r="AF5" s="13">
        <f>INDEX(RawData!AE106:CD106,'Processing 4'!$O$4)</f>
        <v>3170</v>
      </c>
      <c r="AG5" s="13">
        <f>INDEX(RawData!AF106:CE106,'Processing 4'!$O$4)</f>
        <v>1034</v>
      </c>
      <c r="AH5" s="13">
        <f>INDEX(RawData!AG106:CF106,'Processing 4'!$O$4)</f>
        <v>128</v>
      </c>
      <c r="AI5" s="13">
        <f>INDEX(RawData!AH106:CG106,'Processing 4'!$O$4)</f>
        <v>760</v>
      </c>
      <c r="AJ5" s="13">
        <f>INDEX(RawData!AI106:CH106,'Processing 4'!$O$4)</f>
        <v>88</v>
      </c>
      <c r="AK5" s="13">
        <f>INDEX(RawData!AJ106:CI106,'Processing 4'!$O$4)</f>
        <v>619</v>
      </c>
      <c r="AL5" s="13">
        <f>INDEX(RawData!AK106:CJ106,'Processing 4'!$O$4)</f>
        <v>105219</v>
      </c>
      <c r="AM5" s="13">
        <f>INDEX(RawData!AL106:CK106,'Processing 4'!$O$4)</f>
        <v>0</v>
      </c>
      <c r="AN5" s="13">
        <f>INDEX(RawData!AM106:CL106,'Processing 4'!$O$4)</f>
        <v>0</v>
      </c>
      <c r="AO5" s="13">
        <f>INDEX(RawData!AN106:CM106,'Processing 4'!$O$4)</f>
        <v>0</v>
      </c>
      <c r="AP5" s="13">
        <f>INDEX(RawData!AO106:CN106,'Processing 4'!$O$4)</f>
        <v>0</v>
      </c>
      <c r="AQ5" s="13">
        <f>INDEX(RawData!AP106:CO106,'Processing 4'!$O$4)</f>
        <v>0</v>
      </c>
      <c r="AR5" s="13">
        <f>INDEX(RawData!AQ106:CP106,'Processing 4'!$O$4)</f>
        <v>0</v>
      </c>
      <c r="AS5" s="13">
        <f>INDEX(RawData!AR106:CQ106,'Processing 4'!$O$4)</f>
        <v>0</v>
      </c>
      <c r="AT5" s="13">
        <f>INDEX(RawData!AS106:CR106,'Processing 4'!$O$4)</f>
        <v>0</v>
      </c>
      <c r="AU5" s="13">
        <f>INDEX(RawData!AT106:CS106,'Processing 4'!$O$4)</f>
        <v>0</v>
      </c>
      <c r="AV5" s="13">
        <f>INDEX(RawData!AU106:CT106,'Processing 4'!$O$4)</f>
        <v>0</v>
      </c>
      <c r="AW5" s="13">
        <f>INDEX(RawData!AV106:CU106,'Processing 4'!$O$4)</f>
        <v>0</v>
      </c>
      <c r="AX5" s="13">
        <f>INDEX(RawData!AW106:CV106,'Processing 4'!$O$4)</f>
        <v>0</v>
      </c>
      <c r="AY5" s="13">
        <f>INDEX(RawData!AX106:CW106,'Processing 4'!$O$4)</f>
        <v>0</v>
      </c>
      <c r="AZ5" s="13">
        <f>INDEX(RawData!AY106:CX106,'Processing 4'!$O$4)</f>
        <v>0</v>
      </c>
      <c r="BA5" s="13">
        <f>INDEX(RawData!AZ106:CY106,'Processing 4'!$O$4)</f>
        <v>0</v>
      </c>
      <c r="BB5" s="13">
        <f>INDEX(RawData!BA106:CZ106,'Processing 4'!$O$4)</f>
        <v>0</v>
      </c>
      <c r="BC5" s="13">
        <f>INDEX(RawData!BB106:DA106,'Processing 4'!$O$4)</f>
        <v>0</v>
      </c>
      <c r="BD5" s="13">
        <f>INDEX(RawData!BC106:DB106,'Processing 4'!$O$4)</f>
        <v>0</v>
      </c>
      <c r="BE5" s="13">
        <f>INDEX(RawData!BD106:DC106,'Processing 4'!$O$4)</f>
        <v>0</v>
      </c>
      <c r="BF5" s="13">
        <f>INDEX(RawData!BE106:DD106,'Processing 4'!$O$4)</f>
        <v>0</v>
      </c>
    </row>
    <row r="6" spans="6:58" x14ac:dyDescent="0.25"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6:58" x14ac:dyDescent="0.25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</row>
    <row r="8" spans="6:58" x14ac:dyDescent="0.25"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</row>
    <row r="9" spans="6:58" x14ac:dyDescent="0.25"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6:58" x14ac:dyDescent="0.25"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6:58" x14ac:dyDescent="0.25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6:58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6:58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6:58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6:58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6:58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7:58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7:58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7:58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7:58" x14ac:dyDescent="0.25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7:58" x14ac:dyDescent="0.25"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7:58" x14ac:dyDescent="0.25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7:58" x14ac:dyDescent="0.25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7:58" x14ac:dyDescent="0.25"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7:58" x14ac:dyDescent="0.25"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7:58" x14ac:dyDescent="0.25"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7:58" x14ac:dyDescent="0.25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7:58" x14ac:dyDescent="0.25"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7:58" x14ac:dyDescent="0.25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7:58" x14ac:dyDescent="0.25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7:58" x14ac:dyDescent="0.25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7:58" x14ac:dyDescent="0.25"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7:58" x14ac:dyDescent="0.25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7:58" x14ac:dyDescent="0.25"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7:58" x14ac:dyDescent="0.25"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7:58" x14ac:dyDescent="0.25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7:58" x14ac:dyDescent="0.25"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7:58" x14ac:dyDescent="0.25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7:58" x14ac:dyDescent="0.25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7:58" x14ac:dyDescent="0.25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7:58" x14ac:dyDescent="0.25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7:58" x14ac:dyDescent="0.25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7:58" x14ac:dyDescent="0.25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7:58" x14ac:dyDescent="0.2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7:58" x14ac:dyDescent="0.25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7:58" x14ac:dyDescent="0.25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7:58" x14ac:dyDescent="0.25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7:58" x14ac:dyDescent="0.25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7:58" x14ac:dyDescent="0.25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7:58" x14ac:dyDescent="0.25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7:58" x14ac:dyDescent="0.25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7:58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7:58" x14ac:dyDescent="0.2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7:58" x14ac:dyDescent="0.25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7:58" x14ac:dyDescent="0.25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7:58" x14ac:dyDescent="0.25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7:58" x14ac:dyDescent="0.25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7:58" x14ac:dyDescent="0.25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7:58" x14ac:dyDescent="0.25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7:58" x14ac:dyDescent="0.2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7:58" x14ac:dyDescent="0.2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7:58" x14ac:dyDescent="0.25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7:58" x14ac:dyDescent="0.25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7:58" x14ac:dyDescent="0.25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7:58" x14ac:dyDescent="0.25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7:58" x14ac:dyDescent="0.25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7:58" x14ac:dyDescent="0.25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7:58" x14ac:dyDescent="0.25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7:58" x14ac:dyDescent="0.25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7:58" x14ac:dyDescent="0.25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7:58" x14ac:dyDescent="0.25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7:58" x14ac:dyDescent="0.25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7:58" x14ac:dyDescent="0.25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7:58" x14ac:dyDescent="0.25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7:58" x14ac:dyDescent="0.2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7:58" x14ac:dyDescent="0.25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7:58" x14ac:dyDescent="0.25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7:58" x14ac:dyDescent="0.25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7:58" x14ac:dyDescent="0.25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7:58" x14ac:dyDescent="0.25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7:58" x14ac:dyDescent="0.25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7:58" x14ac:dyDescent="0.25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7:58" x14ac:dyDescent="0.25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7:58" x14ac:dyDescent="0.2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7:58" x14ac:dyDescent="0.25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7:58" x14ac:dyDescent="0.25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7:58" x14ac:dyDescent="0.2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7:58" x14ac:dyDescent="0.25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7:58" x14ac:dyDescent="0.2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7:58" x14ac:dyDescent="0.25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7:58" x14ac:dyDescent="0.25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7:58" x14ac:dyDescent="0.25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7:58" x14ac:dyDescent="0.25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7:58" x14ac:dyDescent="0.2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7:58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7:58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7:58" x14ac:dyDescent="0.25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7:58" x14ac:dyDescent="0.25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7:58" x14ac:dyDescent="0.2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7:58" x14ac:dyDescent="0.25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7:58" x14ac:dyDescent="0.2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7:58" x14ac:dyDescent="0.25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7:58" x14ac:dyDescent="0.2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7:58" x14ac:dyDescent="0.25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7:58" x14ac:dyDescent="0.2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7:58" x14ac:dyDescent="0.25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7:58" x14ac:dyDescent="0.2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7:58" x14ac:dyDescent="0.25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7:58" x14ac:dyDescent="0.25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7:58" x14ac:dyDescent="0.25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7:58" x14ac:dyDescent="0.25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7:58" x14ac:dyDescent="0.25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7:58" x14ac:dyDescent="0.25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7:58" x14ac:dyDescent="0.25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7:58" x14ac:dyDescent="0.25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7:58" x14ac:dyDescent="0.25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7:58" x14ac:dyDescent="0.25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7:58" x14ac:dyDescent="0.25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7:58" x14ac:dyDescent="0.25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7:58" x14ac:dyDescent="0.25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7:58" x14ac:dyDescent="0.25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7:58" x14ac:dyDescent="0.25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7:58" x14ac:dyDescent="0.25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7:58" x14ac:dyDescent="0.25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7:58" x14ac:dyDescent="0.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7:58" x14ac:dyDescent="0.25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7:58" x14ac:dyDescent="0.25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7:58" x14ac:dyDescent="0.25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7:58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7:58" x14ac:dyDescent="0.25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7:58" x14ac:dyDescent="0.25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7:58" x14ac:dyDescent="0.25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7:58" x14ac:dyDescent="0.25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7:58" x14ac:dyDescent="0.25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7:58" x14ac:dyDescent="0.25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7:58" x14ac:dyDescent="0.25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7:58" x14ac:dyDescent="0.25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7:58" x14ac:dyDescent="0.25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7:58" x14ac:dyDescent="0.25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7:58" x14ac:dyDescent="0.25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7:58" x14ac:dyDescent="0.25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7:58" x14ac:dyDescent="0.25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7:58" x14ac:dyDescent="0.25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7:58" x14ac:dyDescent="0.25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7:58" x14ac:dyDescent="0.25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7:58" x14ac:dyDescent="0.25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7:58" x14ac:dyDescent="0.25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7:58" x14ac:dyDescent="0.25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7:58" x14ac:dyDescent="0.25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7:58" x14ac:dyDescent="0.25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7:58" x14ac:dyDescent="0.25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7:58" x14ac:dyDescent="0.25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7:58" x14ac:dyDescent="0.25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7:58" x14ac:dyDescent="0.25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7:58" x14ac:dyDescent="0.25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7:58" x14ac:dyDescent="0.25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7:58" x14ac:dyDescent="0.25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7:58" x14ac:dyDescent="0.25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7:58" x14ac:dyDescent="0.25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7:58" x14ac:dyDescent="0.25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7:58" x14ac:dyDescent="0.25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7:58" x14ac:dyDescent="0.25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7:58" x14ac:dyDescent="0.25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7:58" x14ac:dyDescent="0.25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7:58" x14ac:dyDescent="0.25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7:58" x14ac:dyDescent="0.25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7:58" x14ac:dyDescent="0.25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7:58" x14ac:dyDescent="0.25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7:58" x14ac:dyDescent="0.25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7:58" x14ac:dyDescent="0.25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7:58" x14ac:dyDescent="0.25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7:58" x14ac:dyDescent="0.25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7:58" x14ac:dyDescent="0.25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7:58" x14ac:dyDescent="0.25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7:58" x14ac:dyDescent="0.25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7:58" x14ac:dyDescent="0.25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7:58" x14ac:dyDescent="0.25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7:58" x14ac:dyDescent="0.25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7:58" x14ac:dyDescent="0.25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7:58" x14ac:dyDescent="0.25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7:58" x14ac:dyDescent="0.25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7:58" x14ac:dyDescent="0.25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7:58" x14ac:dyDescent="0.25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7:58" x14ac:dyDescent="0.25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7:58" x14ac:dyDescent="0.25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7:58" x14ac:dyDescent="0.25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7:58" x14ac:dyDescent="0.25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7:58" x14ac:dyDescent="0.25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7:58" x14ac:dyDescent="0.25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7:58" x14ac:dyDescent="0.25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7:58" x14ac:dyDescent="0.25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7:58" x14ac:dyDescent="0.25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7:58" x14ac:dyDescent="0.25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7:58" x14ac:dyDescent="0.25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7:58" x14ac:dyDescent="0.25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7:58" x14ac:dyDescent="0.25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7:58" x14ac:dyDescent="0.25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7:58" x14ac:dyDescent="0.25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7:58" x14ac:dyDescent="0.25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7:58" x14ac:dyDescent="0.25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7:58" x14ac:dyDescent="0.25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7:58" x14ac:dyDescent="0.25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7:58" x14ac:dyDescent="0.25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7:58" x14ac:dyDescent="0.25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7:58" x14ac:dyDescent="0.25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7:58" x14ac:dyDescent="0.25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7:58" x14ac:dyDescent="0.25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7:58" x14ac:dyDescent="0.25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7:58" x14ac:dyDescent="0.25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7:58" x14ac:dyDescent="0.25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7:58" x14ac:dyDescent="0.25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7:58" x14ac:dyDescent="0.25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7:58" x14ac:dyDescent="0.25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7:58" x14ac:dyDescent="0.25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7:58" x14ac:dyDescent="0.25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7:58" x14ac:dyDescent="0.25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7:58" x14ac:dyDescent="0.25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7:58" x14ac:dyDescent="0.25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7:58" x14ac:dyDescent="0.25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7:58" x14ac:dyDescent="0.25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7:58" x14ac:dyDescent="0.25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7:58" x14ac:dyDescent="0.25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7:58" x14ac:dyDescent="0.25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7:58" x14ac:dyDescent="0.25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7:58" x14ac:dyDescent="0.25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7:58" x14ac:dyDescent="0.25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7:58" x14ac:dyDescent="0.25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7:58" x14ac:dyDescent="0.25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7:58" x14ac:dyDescent="0.25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7:58" x14ac:dyDescent="0.25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7:58" x14ac:dyDescent="0.25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7:58" x14ac:dyDescent="0.25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7:58" x14ac:dyDescent="0.25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7:58" x14ac:dyDescent="0.25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7:58" x14ac:dyDescent="0.25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7:58" x14ac:dyDescent="0.25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7:58" x14ac:dyDescent="0.25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7:58" x14ac:dyDescent="0.25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7:58" x14ac:dyDescent="0.25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7:58" x14ac:dyDescent="0.25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7:58" x14ac:dyDescent="0.25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7:58" x14ac:dyDescent="0.25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7:58" x14ac:dyDescent="0.25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7:58" x14ac:dyDescent="0.25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7:58" x14ac:dyDescent="0.25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7:58" x14ac:dyDescent="0.25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7:58" x14ac:dyDescent="0.25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7:58" x14ac:dyDescent="0.25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7:58" x14ac:dyDescent="0.25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7:58" x14ac:dyDescent="0.25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7:58" x14ac:dyDescent="0.25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7:58" x14ac:dyDescent="0.25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7:58" x14ac:dyDescent="0.25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7:58" x14ac:dyDescent="0.25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7:58" x14ac:dyDescent="0.25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7:58" x14ac:dyDescent="0.25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9"/>
  <sheetViews>
    <sheetView workbookViewId="0">
      <selection activeCell="F19" sqref="F19"/>
    </sheetView>
  </sheetViews>
  <sheetFormatPr defaultRowHeight="15" x14ac:dyDescent="0.25"/>
  <cols>
    <col min="1" max="1" width="19.140625" bestFit="1" customWidth="1"/>
    <col min="2" max="2" width="16.28515625" customWidth="1"/>
    <col min="3" max="4" width="8" bestFit="1" customWidth="1"/>
    <col min="5" max="5" width="11.28515625" customWidth="1"/>
    <col min="6" max="6" width="31.5703125" customWidth="1"/>
    <col min="7" max="7" width="45.85546875" customWidth="1"/>
    <col min="8" max="8" width="12" customWidth="1"/>
    <col min="9" max="9" width="31.5703125" customWidth="1"/>
    <col min="10" max="10" width="45.85546875" customWidth="1"/>
    <col min="11" max="11" width="17" customWidth="1"/>
    <col min="12" max="12" width="36.5703125" customWidth="1"/>
    <col min="13" max="13" width="51" customWidth="1"/>
    <col min="14" max="14" width="12" customWidth="1"/>
    <col min="15" max="15" width="31.5703125" customWidth="1"/>
    <col min="16" max="16" width="21" customWidth="1"/>
    <col min="17" max="17" width="40.5703125" customWidth="1"/>
    <col min="18" max="18" width="12" customWidth="1"/>
    <col min="19" max="19" width="31.5703125" customWidth="1"/>
    <col min="20" max="20" width="21" customWidth="1"/>
    <col min="21" max="21" width="40.5703125" customWidth="1"/>
    <col min="22" max="22" width="12" customWidth="1"/>
    <col min="23" max="23" width="31.5703125" customWidth="1"/>
    <col min="24" max="24" width="21" customWidth="1"/>
    <col min="25" max="25" width="40.5703125" customWidth="1"/>
    <col min="26" max="26" width="12" customWidth="1"/>
    <col min="27" max="27" width="31.5703125" customWidth="1"/>
    <col min="28" max="28" width="21" customWidth="1"/>
    <col min="29" max="29" width="40.5703125" customWidth="1"/>
    <col min="30" max="30" width="12" customWidth="1"/>
    <col min="31" max="31" width="31.5703125" customWidth="1"/>
    <col min="32" max="32" width="21" customWidth="1"/>
    <col min="33" max="33" width="40.5703125" customWidth="1"/>
    <col min="34" max="34" width="12" customWidth="1"/>
    <col min="35" max="35" width="31.5703125" customWidth="1"/>
    <col min="36" max="36" width="21" customWidth="1"/>
    <col min="37" max="37" width="40.5703125" customWidth="1"/>
    <col min="38" max="38" width="12" customWidth="1"/>
    <col min="39" max="39" width="31.5703125" customWidth="1"/>
    <col min="40" max="40" width="21" customWidth="1"/>
    <col min="41" max="41" width="40.5703125" customWidth="1"/>
    <col min="42" max="42" width="12" customWidth="1"/>
    <col min="43" max="43" width="31.5703125" customWidth="1"/>
    <col min="44" max="44" width="21" customWidth="1"/>
    <col min="45" max="45" width="40.5703125" customWidth="1"/>
    <col min="46" max="46" width="12" customWidth="1"/>
    <col min="47" max="47" width="31.5703125" customWidth="1"/>
    <col min="48" max="48" width="21" customWidth="1"/>
    <col min="49" max="49" width="40.5703125" customWidth="1"/>
    <col min="50" max="50" width="12" customWidth="1"/>
    <col min="51" max="51" width="31.5703125" customWidth="1"/>
    <col min="52" max="52" width="21" customWidth="1"/>
    <col min="53" max="53" width="40.5703125" customWidth="1"/>
    <col min="54" max="54" width="12" customWidth="1"/>
    <col min="55" max="55" width="31.5703125" customWidth="1"/>
    <col min="56" max="56" width="21" customWidth="1"/>
    <col min="57" max="57" width="40.5703125" customWidth="1"/>
    <col min="58" max="58" width="12" customWidth="1"/>
    <col min="59" max="59" width="31.5703125" customWidth="1"/>
    <col min="60" max="60" width="21" customWidth="1"/>
    <col min="61" max="61" width="40.5703125" customWidth="1"/>
    <col min="62" max="62" width="12" customWidth="1"/>
    <col min="63" max="63" width="31.5703125" customWidth="1"/>
    <col min="64" max="64" width="21" customWidth="1"/>
    <col min="65" max="65" width="40.5703125" customWidth="1"/>
    <col min="66" max="66" width="12" customWidth="1"/>
    <col min="67" max="67" width="31.5703125" customWidth="1"/>
    <col min="68" max="68" width="21" customWidth="1"/>
    <col min="69" max="69" width="40.5703125" customWidth="1"/>
    <col min="70" max="70" width="12" customWidth="1"/>
    <col min="71" max="71" width="31.5703125" customWidth="1"/>
    <col min="72" max="72" width="21" customWidth="1"/>
    <col min="73" max="73" width="40.5703125" customWidth="1"/>
    <col min="74" max="74" width="12" customWidth="1"/>
    <col min="75" max="75" width="31.5703125" customWidth="1"/>
    <col min="76" max="76" width="21" customWidth="1"/>
    <col min="77" max="77" width="40.5703125" customWidth="1"/>
    <col min="78" max="78" width="12" customWidth="1"/>
    <col min="79" max="79" width="31.5703125" customWidth="1"/>
    <col min="80" max="80" width="21" customWidth="1"/>
    <col min="81" max="81" width="40.5703125" customWidth="1"/>
    <col min="82" max="82" width="12" customWidth="1"/>
    <col min="83" max="83" width="31.5703125" customWidth="1"/>
    <col min="84" max="84" width="21" customWidth="1"/>
    <col min="85" max="85" width="40.5703125" customWidth="1"/>
    <col min="86" max="86" width="12" customWidth="1"/>
    <col min="87" max="87" width="31.5703125" customWidth="1"/>
    <col min="88" max="88" width="21" customWidth="1"/>
    <col min="89" max="89" width="40.5703125" customWidth="1"/>
    <col min="90" max="90" width="12" customWidth="1"/>
    <col min="91" max="91" width="31.5703125" customWidth="1"/>
    <col min="92" max="92" width="21" customWidth="1"/>
    <col min="93" max="93" width="40.5703125" customWidth="1"/>
    <col min="94" max="94" width="12" customWidth="1"/>
    <col min="95" max="95" width="31.5703125" customWidth="1"/>
    <col min="96" max="96" width="21" customWidth="1"/>
    <col min="97" max="97" width="40.5703125" customWidth="1"/>
    <col min="98" max="98" width="12" customWidth="1"/>
    <col min="99" max="99" width="31.5703125" customWidth="1"/>
    <col min="100" max="100" width="22.7109375" customWidth="1"/>
    <col min="101" max="101" width="42.28515625" customWidth="1"/>
    <col min="102" max="102" width="12" customWidth="1"/>
    <col min="103" max="103" width="31.5703125" customWidth="1"/>
    <col min="104" max="104" width="22.7109375" customWidth="1"/>
    <col min="105" max="105" width="42.28515625" customWidth="1"/>
    <col min="106" max="106" width="12" customWidth="1"/>
    <col min="107" max="107" width="31.5703125" customWidth="1"/>
    <col min="108" max="108" width="22.7109375" customWidth="1"/>
    <col min="109" max="109" width="42.28515625" customWidth="1"/>
    <col min="110" max="110" width="12" customWidth="1"/>
    <col min="111" max="111" width="31.5703125" customWidth="1"/>
    <col min="112" max="112" width="22.7109375" customWidth="1"/>
    <col min="113" max="113" width="42.28515625" customWidth="1"/>
    <col min="114" max="114" width="12" customWidth="1"/>
    <col min="115" max="115" width="31.5703125" customWidth="1"/>
    <col min="116" max="116" width="22.7109375" customWidth="1"/>
    <col min="117" max="117" width="42.28515625" customWidth="1"/>
    <col min="118" max="118" width="12" customWidth="1"/>
    <col min="119" max="119" width="31.5703125" customWidth="1"/>
    <col min="120" max="120" width="22.7109375" customWidth="1"/>
    <col min="121" max="121" width="42.28515625" customWidth="1"/>
    <col min="122" max="122" width="12" customWidth="1"/>
    <col min="123" max="123" width="31.5703125" customWidth="1"/>
    <col min="124" max="124" width="22.7109375" customWidth="1"/>
    <col min="125" max="125" width="42.28515625" customWidth="1"/>
    <col min="126" max="126" width="12" customWidth="1"/>
    <col min="127" max="127" width="31.5703125" customWidth="1"/>
    <col min="128" max="128" width="22.7109375" customWidth="1"/>
    <col min="129" max="129" width="42.28515625" customWidth="1"/>
    <col min="130" max="130" width="12" customWidth="1"/>
    <col min="131" max="131" width="31.5703125" customWidth="1"/>
    <col min="132" max="132" width="22.7109375" customWidth="1"/>
    <col min="133" max="133" width="42.28515625" customWidth="1"/>
    <col min="134" max="134" width="12" customWidth="1"/>
    <col min="135" max="135" width="31.5703125" customWidth="1"/>
    <col min="136" max="136" width="22.7109375" customWidth="1"/>
    <col min="137" max="137" width="42.28515625" customWidth="1"/>
    <col min="138" max="138" width="12" customWidth="1"/>
    <col min="139" max="139" width="31.5703125" customWidth="1"/>
    <col min="140" max="140" width="22.7109375" customWidth="1"/>
    <col min="141" max="141" width="42.28515625" customWidth="1"/>
    <col min="142" max="142" width="12" customWidth="1"/>
    <col min="143" max="143" width="31.5703125" customWidth="1"/>
    <col min="144" max="144" width="22.7109375" customWidth="1"/>
    <col min="145" max="145" width="42.28515625" customWidth="1"/>
    <col min="146" max="146" width="12" bestFit="1" customWidth="1"/>
    <col min="147" max="147" width="31.5703125" customWidth="1"/>
    <col min="148" max="148" width="22.7109375" customWidth="1"/>
    <col min="149" max="149" width="42.28515625" customWidth="1"/>
    <col min="150" max="150" width="12" customWidth="1"/>
    <col min="151" max="151" width="31.5703125" customWidth="1"/>
    <col min="152" max="152" width="22.7109375" customWidth="1"/>
    <col min="153" max="153" width="42.28515625" customWidth="1"/>
    <col min="154" max="154" width="12" customWidth="1"/>
    <col min="155" max="155" width="31.5703125" customWidth="1"/>
    <col min="156" max="156" width="22.7109375" customWidth="1"/>
    <col min="157" max="157" width="42.28515625" customWidth="1"/>
    <col min="158" max="158" width="12" customWidth="1"/>
    <col min="159" max="159" width="31.5703125" customWidth="1"/>
    <col min="160" max="160" width="22.7109375" customWidth="1"/>
    <col min="161" max="161" width="42.28515625" customWidth="1"/>
    <col min="162" max="162" width="12" customWidth="1"/>
    <col min="163" max="163" width="31.5703125" customWidth="1"/>
    <col min="164" max="164" width="22.7109375" customWidth="1"/>
    <col min="165" max="165" width="42.28515625" customWidth="1"/>
    <col min="166" max="166" width="12" customWidth="1"/>
    <col min="167" max="167" width="31.5703125" customWidth="1"/>
    <col min="168" max="168" width="22.7109375" customWidth="1"/>
    <col min="169" max="169" width="42.28515625" customWidth="1"/>
    <col min="170" max="170" width="12" customWidth="1"/>
    <col min="171" max="171" width="31.5703125" customWidth="1"/>
    <col min="172" max="172" width="22.7109375" customWidth="1"/>
    <col min="173" max="173" width="42.28515625" customWidth="1"/>
    <col min="174" max="174" width="12" customWidth="1"/>
    <col min="175" max="175" width="31.5703125" customWidth="1"/>
    <col min="176" max="176" width="22.7109375" customWidth="1"/>
    <col min="177" max="177" width="42.28515625" customWidth="1"/>
    <col min="178" max="178" width="12" customWidth="1"/>
    <col min="179" max="179" width="31.5703125" customWidth="1"/>
    <col min="180" max="180" width="22.7109375" customWidth="1"/>
    <col min="181" max="181" width="42.28515625" customWidth="1"/>
    <col min="182" max="182" width="12" customWidth="1"/>
    <col min="183" max="183" width="31.5703125" customWidth="1"/>
    <col min="184" max="184" width="22.7109375" customWidth="1"/>
    <col min="185" max="185" width="42.28515625" customWidth="1"/>
    <col min="186" max="186" width="12" customWidth="1"/>
    <col min="187" max="187" width="31.5703125" customWidth="1"/>
    <col min="188" max="188" width="22.7109375" customWidth="1"/>
    <col min="189" max="189" width="42.28515625" customWidth="1"/>
    <col min="190" max="190" width="12" customWidth="1"/>
    <col min="191" max="191" width="31.5703125" customWidth="1"/>
    <col min="192" max="192" width="22.7109375" customWidth="1"/>
    <col min="193" max="193" width="42.28515625" customWidth="1"/>
    <col min="194" max="194" width="12" customWidth="1"/>
    <col min="195" max="195" width="31.5703125" customWidth="1"/>
    <col min="196" max="196" width="22.7109375" customWidth="1"/>
    <col min="197" max="197" width="42.28515625" customWidth="1"/>
    <col min="198" max="198" width="12" customWidth="1"/>
    <col min="199" max="199" width="31.5703125" customWidth="1"/>
    <col min="200" max="200" width="22.7109375" customWidth="1"/>
    <col min="201" max="201" width="42.28515625" customWidth="1"/>
    <col min="202" max="202" width="12" customWidth="1"/>
    <col min="203" max="203" width="31.5703125" customWidth="1"/>
    <col min="204" max="204" width="22.7109375" customWidth="1"/>
    <col min="205" max="205" width="42.28515625" customWidth="1"/>
    <col min="206" max="206" width="12" customWidth="1"/>
    <col min="207" max="207" width="31.5703125" customWidth="1"/>
    <col min="208" max="208" width="22.7109375" customWidth="1"/>
    <col min="209" max="209" width="42.28515625" customWidth="1"/>
    <col min="210" max="210" width="12" customWidth="1"/>
    <col min="211" max="211" width="31.5703125" customWidth="1"/>
    <col min="212" max="212" width="22.7109375" customWidth="1"/>
    <col min="213" max="213" width="42.28515625" customWidth="1"/>
    <col min="214" max="214" width="12" customWidth="1"/>
    <col min="215" max="215" width="31.5703125" customWidth="1"/>
    <col min="216" max="216" width="22.7109375" customWidth="1"/>
    <col min="217" max="217" width="42.28515625" customWidth="1"/>
    <col min="218" max="218" width="12" customWidth="1"/>
    <col min="219" max="219" width="31.5703125" customWidth="1"/>
    <col min="220" max="220" width="22.7109375" customWidth="1"/>
    <col min="221" max="221" width="42.28515625" customWidth="1"/>
    <col min="222" max="222" width="12" customWidth="1"/>
    <col min="223" max="223" width="31.5703125" customWidth="1"/>
    <col min="224" max="224" width="22.7109375" customWidth="1"/>
    <col min="225" max="225" width="42.28515625" customWidth="1"/>
    <col min="226" max="226" width="12" customWidth="1"/>
    <col min="227" max="227" width="31.5703125" customWidth="1"/>
    <col min="228" max="228" width="22.7109375" customWidth="1"/>
    <col min="229" max="229" width="42.28515625" customWidth="1"/>
    <col min="230" max="230" width="12" customWidth="1"/>
    <col min="231" max="231" width="31.5703125" customWidth="1"/>
    <col min="232" max="232" width="22.7109375" customWidth="1"/>
    <col min="233" max="233" width="42.28515625" customWidth="1"/>
    <col min="234" max="234" width="12" customWidth="1"/>
    <col min="235" max="235" width="31.5703125" customWidth="1"/>
    <col min="236" max="236" width="22.7109375" customWidth="1"/>
    <col min="237" max="237" width="42.28515625" customWidth="1"/>
    <col min="238" max="238" width="12" customWidth="1"/>
    <col min="239" max="239" width="31.5703125" customWidth="1"/>
    <col min="240" max="240" width="22.7109375" customWidth="1"/>
    <col min="241" max="241" width="42.28515625" customWidth="1"/>
    <col min="242" max="242" width="12" customWidth="1"/>
    <col min="243" max="243" width="31.5703125" customWidth="1"/>
    <col min="244" max="244" width="22.7109375" customWidth="1"/>
    <col min="245" max="245" width="42.28515625" customWidth="1"/>
    <col min="246" max="246" width="12" customWidth="1"/>
    <col min="247" max="247" width="31.5703125" customWidth="1"/>
    <col min="248" max="248" width="22.7109375" customWidth="1"/>
    <col min="249" max="249" width="42.28515625" customWidth="1"/>
    <col min="250" max="250" width="12" customWidth="1"/>
    <col min="251" max="251" width="31.5703125" customWidth="1"/>
    <col min="252" max="252" width="22.7109375" customWidth="1"/>
    <col min="253" max="253" width="42.28515625" customWidth="1"/>
    <col min="254" max="254" width="12" bestFit="1" customWidth="1"/>
    <col min="255" max="255" width="31.5703125" customWidth="1"/>
    <col min="256" max="256" width="22.7109375" customWidth="1"/>
    <col min="257" max="257" width="42.28515625" customWidth="1"/>
    <col min="258" max="258" width="12" customWidth="1"/>
    <col min="259" max="259" width="31.5703125" customWidth="1"/>
    <col min="260" max="260" width="22.7109375" customWidth="1"/>
    <col min="261" max="261" width="42.28515625" customWidth="1"/>
    <col min="262" max="262" width="12" customWidth="1"/>
    <col min="263" max="263" width="31.5703125" customWidth="1"/>
    <col min="264" max="264" width="22.7109375" customWidth="1"/>
    <col min="265" max="265" width="42.28515625" customWidth="1"/>
    <col min="266" max="266" width="12" customWidth="1"/>
    <col min="267" max="267" width="31.5703125" customWidth="1"/>
    <col min="268" max="268" width="22.7109375" customWidth="1"/>
    <col min="269" max="269" width="42.28515625" customWidth="1"/>
    <col min="270" max="270" width="12" customWidth="1"/>
    <col min="271" max="271" width="31.5703125" customWidth="1"/>
    <col min="272" max="272" width="22.7109375" customWidth="1"/>
    <col min="273" max="273" width="42.28515625" customWidth="1"/>
    <col min="274" max="274" width="12" customWidth="1"/>
    <col min="275" max="275" width="31.5703125" customWidth="1"/>
    <col min="276" max="276" width="22.7109375" customWidth="1"/>
    <col min="277" max="277" width="42.28515625" customWidth="1"/>
    <col min="278" max="278" width="12" customWidth="1"/>
    <col min="279" max="279" width="31.5703125" customWidth="1"/>
    <col min="280" max="280" width="22.7109375" customWidth="1"/>
    <col min="281" max="281" width="42.28515625" customWidth="1"/>
    <col min="282" max="282" width="12" customWidth="1"/>
    <col min="283" max="283" width="31.5703125" customWidth="1"/>
    <col min="284" max="284" width="22.7109375" customWidth="1"/>
    <col min="285" max="285" width="42.28515625" customWidth="1"/>
    <col min="286" max="286" width="12" customWidth="1"/>
    <col min="287" max="287" width="31.5703125" customWidth="1"/>
    <col min="288" max="288" width="22.7109375" customWidth="1"/>
    <col min="289" max="289" width="42.28515625" customWidth="1"/>
    <col min="290" max="290" width="12" customWidth="1"/>
    <col min="291" max="291" width="31.5703125" customWidth="1"/>
    <col min="292" max="292" width="22.7109375" customWidth="1"/>
    <col min="293" max="293" width="42.28515625" customWidth="1"/>
    <col min="294" max="294" width="12" customWidth="1"/>
    <col min="295" max="295" width="31.5703125" customWidth="1"/>
    <col min="296" max="296" width="22.7109375" customWidth="1"/>
    <col min="297" max="297" width="42.28515625" customWidth="1"/>
    <col min="298" max="298" width="12" customWidth="1"/>
    <col min="299" max="299" width="31.5703125" customWidth="1"/>
    <col min="300" max="300" width="22.7109375" customWidth="1"/>
    <col min="301" max="301" width="42.28515625" customWidth="1"/>
    <col min="302" max="302" width="12" customWidth="1"/>
    <col min="303" max="303" width="31.5703125" customWidth="1"/>
    <col min="304" max="304" width="22.7109375" customWidth="1"/>
    <col min="305" max="305" width="42.28515625" customWidth="1"/>
    <col min="306" max="306" width="12" customWidth="1"/>
    <col min="307" max="307" width="31.5703125" customWidth="1"/>
    <col min="308" max="308" width="22.7109375" customWidth="1"/>
    <col min="309" max="309" width="42.28515625" customWidth="1"/>
    <col min="310" max="310" width="12" customWidth="1"/>
    <col min="311" max="311" width="31.5703125" customWidth="1"/>
    <col min="312" max="312" width="22.7109375" customWidth="1"/>
    <col min="313" max="313" width="42.28515625" customWidth="1"/>
    <col min="314" max="314" width="12" customWidth="1"/>
    <col min="315" max="315" width="31.5703125" customWidth="1"/>
    <col min="316" max="316" width="22.7109375" customWidth="1"/>
    <col min="317" max="317" width="42.28515625" customWidth="1"/>
    <col min="318" max="318" width="12" customWidth="1"/>
    <col min="319" max="319" width="31.5703125" customWidth="1"/>
    <col min="320" max="320" width="22.7109375" customWidth="1"/>
    <col min="321" max="321" width="42.28515625" customWidth="1"/>
    <col min="322" max="322" width="12" customWidth="1"/>
    <col min="323" max="323" width="31.5703125" customWidth="1"/>
    <col min="324" max="324" width="22.7109375" customWidth="1"/>
    <col min="325" max="325" width="42.28515625" customWidth="1"/>
    <col min="326" max="326" width="12" bestFit="1" customWidth="1"/>
    <col min="327" max="327" width="31.5703125" customWidth="1"/>
    <col min="328" max="328" width="22.7109375" customWidth="1"/>
    <col min="329" max="329" width="42.28515625" customWidth="1"/>
    <col min="330" max="330" width="12" customWidth="1"/>
    <col min="331" max="331" width="31.5703125" customWidth="1"/>
    <col min="332" max="332" width="22.7109375" customWidth="1"/>
    <col min="333" max="333" width="42.28515625" customWidth="1"/>
    <col min="334" max="334" width="12" customWidth="1"/>
    <col min="335" max="335" width="31.5703125" customWidth="1"/>
    <col min="336" max="336" width="22.7109375" customWidth="1"/>
    <col min="337" max="337" width="42.28515625" customWidth="1"/>
    <col min="338" max="338" width="12" customWidth="1"/>
    <col min="339" max="339" width="31.5703125" customWidth="1"/>
    <col min="340" max="340" width="22.7109375" customWidth="1"/>
    <col min="341" max="341" width="42.28515625" customWidth="1"/>
    <col min="342" max="342" width="12" customWidth="1"/>
    <col min="343" max="343" width="31.5703125" customWidth="1"/>
    <col min="344" max="344" width="22.7109375" customWidth="1"/>
    <col min="345" max="345" width="42.28515625" customWidth="1"/>
    <col min="346" max="346" width="12" customWidth="1"/>
    <col min="347" max="347" width="31.5703125" customWidth="1"/>
    <col min="348" max="348" width="22.7109375" customWidth="1"/>
    <col min="349" max="349" width="42.28515625" customWidth="1"/>
    <col min="350" max="350" width="12" customWidth="1"/>
    <col min="351" max="351" width="31.5703125" customWidth="1"/>
    <col min="352" max="352" width="22.7109375" customWidth="1"/>
    <col min="353" max="353" width="42.28515625" customWidth="1"/>
    <col min="354" max="354" width="12" customWidth="1"/>
    <col min="355" max="355" width="31.5703125" customWidth="1"/>
    <col min="356" max="356" width="22.7109375" customWidth="1"/>
    <col min="357" max="357" width="42.28515625" customWidth="1"/>
    <col min="358" max="358" width="12" customWidth="1"/>
    <col min="359" max="359" width="31.5703125" customWidth="1"/>
    <col min="360" max="360" width="22.7109375" customWidth="1"/>
    <col min="361" max="361" width="42.28515625" customWidth="1"/>
    <col min="362" max="362" width="12" bestFit="1" customWidth="1"/>
    <col min="363" max="363" width="31.5703125" customWidth="1"/>
    <col min="364" max="364" width="22.7109375" customWidth="1"/>
    <col min="365" max="365" width="42.28515625" customWidth="1"/>
    <col min="366" max="366" width="12" customWidth="1"/>
    <col min="367" max="367" width="31.5703125" customWidth="1"/>
    <col min="368" max="368" width="22.7109375" customWidth="1"/>
    <col min="369" max="369" width="42.28515625" customWidth="1"/>
    <col min="370" max="370" width="12" customWidth="1"/>
    <col min="371" max="371" width="31.5703125" customWidth="1"/>
    <col min="372" max="372" width="22.7109375" customWidth="1"/>
    <col min="373" max="373" width="42.28515625" customWidth="1"/>
    <col min="374" max="374" width="12" customWidth="1"/>
    <col min="375" max="375" width="31.5703125" customWidth="1"/>
    <col min="376" max="376" width="22.7109375" customWidth="1"/>
    <col min="377" max="377" width="42.28515625" customWidth="1"/>
    <col min="378" max="378" width="12" customWidth="1"/>
    <col min="379" max="379" width="31.5703125" customWidth="1"/>
    <col min="380" max="380" width="22.7109375" customWidth="1"/>
    <col min="381" max="381" width="42.28515625" customWidth="1"/>
    <col min="382" max="382" width="12" customWidth="1"/>
    <col min="383" max="383" width="31.5703125" customWidth="1"/>
    <col min="384" max="384" width="22.7109375" customWidth="1"/>
    <col min="385" max="385" width="42.28515625" customWidth="1"/>
    <col min="386" max="386" width="12" customWidth="1"/>
    <col min="387" max="387" width="31.5703125" customWidth="1"/>
    <col min="388" max="388" width="22.7109375" customWidth="1"/>
    <col min="389" max="389" width="42.28515625" customWidth="1"/>
    <col min="390" max="390" width="12" customWidth="1"/>
    <col min="391" max="391" width="31.5703125" customWidth="1"/>
    <col min="392" max="392" width="22.7109375" customWidth="1"/>
    <col min="393" max="393" width="42.28515625" customWidth="1"/>
    <col min="394" max="394" width="12" customWidth="1"/>
    <col min="395" max="395" width="31.5703125" customWidth="1"/>
    <col min="396" max="396" width="22.7109375" customWidth="1"/>
    <col min="397" max="397" width="42.28515625" customWidth="1"/>
    <col min="398" max="398" width="12" bestFit="1" customWidth="1"/>
    <col min="399" max="399" width="31.5703125" customWidth="1"/>
    <col min="400" max="400" width="22.7109375" customWidth="1"/>
    <col min="401" max="401" width="42.28515625" customWidth="1"/>
    <col min="402" max="402" width="12" customWidth="1"/>
    <col min="403" max="403" width="31.5703125" customWidth="1"/>
    <col min="404" max="404" width="22.7109375" customWidth="1"/>
    <col min="405" max="405" width="42.28515625" customWidth="1"/>
    <col min="406" max="406" width="12" customWidth="1"/>
    <col min="407" max="407" width="31.5703125" customWidth="1"/>
    <col min="408" max="408" width="22.7109375" customWidth="1"/>
    <col min="409" max="409" width="42.28515625" customWidth="1"/>
    <col min="410" max="410" width="12" customWidth="1"/>
    <col min="411" max="411" width="31.5703125" customWidth="1"/>
    <col min="412" max="412" width="22.7109375" customWidth="1"/>
    <col min="413" max="413" width="42.28515625" customWidth="1"/>
    <col min="414" max="414" width="12" customWidth="1"/>
    <col min="415" max="415" width="31.5703125" customWidth="1"/>
    <col min="416" max="416" width="22.7109375" customWidth="1"/>
    <col min="417" max="417" width="42.28515625" customWidth="1"/>
    <col min="418" max="418" width="12" customWidth="1"/>
    <col min="419" max="419" width="31.5703125" customWidth="1"/>
    <col min="420" max="420" width="22.7109375" customWidth="1"/>
    <col min="421" max="421" width="42.28515625" customWidth="1"/>
    <col min="422" max="422" width="12" customWidth="1"/>
    <col min="423" max="423" width="31.5703125" customWidth="1"/>
    <col min="424" max="424" width="22.7109375" customWidth="1"/>
    <col min="425" max="425" width="42.28515625" customWidth="1"/>
    <col min="426" max="426" width="12" customWidth="1"/>
    <col min="427" max="427" width="31.5703125" customWidth="1"/>
    <col min="428" max="428" width="22.7109375" customWidth="1"/>
    <col min="429" max="429" width="42.28515625" customWidth="1"/>
    <col min="430" max="430" width="12" customWidth="1"/>
    <col min="431" max="431" width="31.5703125" customWidth="1"/>
    <col min="432" max="432" width="22.7109375" customWidth="1"/>
    <col min="433" max="433" width="42.28515625" customWidth="1"/>
    <col min="434" max="434" width="12" customWidth="1"/>
    <col min="435" max="435" width="31.5703125" customWidth="1"/>
    <col min="436" max="436" width="22.7109375" customWidth="1"/>
    <col min="437" max="437" width="42.28515625" customWidth="1"/>
    <col min="438" max="438" width="12" customWidth="1"/>
    <col min="439" max="439" width="31.5703125" customWidth="1"/>
    <col min="440" max="440" width="22.7109375" customWidth="1"/>
    <col min="441" max="441" width="42.28515625" customWidth="1"/>
    <col min="442" max="442" width="12" customWidth="1"/>
    <col min="443" max="443" width="31.5703125" customWidth="1"/>
    <col min="444" max="444" width="22.7109375" customWidth="1"/>
    <col min="445" max="445" width="42.28515625" customWidth="1"/>
    <col min="446" max="446" width="12" customWidth="1"/>
    <col min="447" max="447" width="31.5703125" customWidth="1"/>
    <col min="448" max="448" width="22.7109375" customWidth="1"/>
    <col min="449" max="449" width="42.28515625" customWidth="1"/>
    <col min="450" max="450" width="12" customWidth="1"/>
    <col min="451" max="451" width="31.5703125" customWidth="1"/>
    <col min="452" max="452" width="22.7109375" customWidth="1"/>
    <col min="453" max="453" width="42.28515625" customWidth="1"/>
    <col min="454" max="454" width="12" customWidth="1"/>
    <col min="455" max="455" width="31.5703125" customWidth="1"/>
    <col min="456" max="456" width="22.7109375" customWidth="1"/>
    <col min="457" max="457" width="42.28515625" customWidth="1"/>
    <col min="458" max="458" width="12" customWidth="1"/>
    <col min="459" max="459" width="31.5703125" customWidth="1"/>
    <col min="460" max="460" width="22.7109375" customWidth="1"/>
    <col min="461" max="461" width="42.28515625" customWidth="1"/>
    <col min="462" max="462" width="12" customWidth="1"/>
    <col min="463" max="463" width="31.5703125" customWidth="1"/>
    <col min="464" max="464" width="22.7109375" customWidth="1"/>
    <col min="465" max="465" width="42.28515625" customWidth="1"/>
    <col min="466" max="466" width="12" customWidth="1"/>
    <col min="467" max="467" width="31.5703125" customWidth="1"/>
    <col min="468" max="468" width="22.7109375" customWidth="1"/>
    <col min="469" max="469" width="42.28515625" customWidth="1"/>
    <col min="470" max="470" width="12" customWidth="1"/>
    <col min="471" max="471" width="31.5703125" customWidth="1"/>
    <col min="472" max="472" width="22.7109375" customWidth="1"/>
    <col min="473" max="473" width="42.28515625" customWidth="1"/>
    <col min="474" max="474" width="12" customWidth="1"/>
    <col min="475" max="475" width="31.5703125" customWidth="1"/>
    <col min="476" max="476" width="22.7109375" customWidth="1"/>
    <col min="477" max="477" width="42.28515625" customWidth="1"/>
    <col min="478" max="478" width="12" customWidth="1"/>
    <col min="479" max="479" width="31.5703125" customWidth="1"/>
    <col min="480" max="480" width="22.7109375" customWidth="1"/>
    <col min="481" max="481" width="42.28515625" customWidth="1"/>
    <col min="482" max="482" width="12" customWidth="1"/>
    <col min="483" max="483" width="31.5703125" customWidth="1"/>
    <col min="484" max="484" width="22.7109375" customWidth="1"/>
    <col min="485" max="485" width="42.28515625" customWidth="1"/>
    <col min="486" max="486" width="12" customWidth="1"/>
    <col min="487" max="487" width="31.5703125" customWidth="1"/>
    <col min="488" max="488" width="22.7109375" customWidth="1"/>
    <col min="489" max="489" width="42.28515625" customWidth="1"/>
    <col min="490" max="490" width="12" customWidth="1"/>
    <col min="491" max="491" width="31.5703125" customWidth="1"/>
    <col min="492" max="492" width="22.7109375" customWidth="1"/>
    <col min="493" max="493" width="42.28515625" customWidth="1"/>
    <col min="494" max="494" width="12" customWidth="1"/>
    <col min="495" max="495" width="31.5703125" customWidth="1"/>
    <col min="496" max="496" width="22.7109375" customWidth="1"/>
    <col min="497" max="497" width="42.28515625" customWidth="1"/>
    <col min="498" max="498" width="12" customWidth="1"/>
    <col min="499" max="499" width="31.5703125" customWidth="1"/>
    <col min="500" max="500" width="22.7109375" customWidth="1"/>
    <col min="501" max="501" width="42.28515625" customWidth="1"/>
    <col min="502" max="502" width="12" customWidth="1"/>
    <col min="503" max="503" width="31.5703125" customWidth="1"/>
    <col min="504" max="504" width="22.7109375" customWidth="1"/>
    <col min="505" max="505" width="42.28515625" customWidth="1"/>
    <col min="506" max="506" width="12" customWidth="1"/>
    <col min="507" max="507" width="31.5703125" customWidth="1"/>
    <col min="508" max="508" width="22.7109375" customWidth="1"/>
    <col min="509" max="509" width="42.28515625" customWidth="1"/>
    <col min="510" max="510" width="12" customWidth="1"/>
    <col min="511" max="511" width="31.5703125" customWidth="1"/>
    <col min="512" max="512" width="22.7109375" customWidth="1"/>
    <col min="513" max="513" width="42.28515625" customWidth="1"/>
    <col min="514" max="514" width="12" customWidth="1"/>
    <col min="515" max="515" width="31.5703125" customWidth="1"/>
    <col min="516" max="516" width="22.7109375" customWidth="1"/>
    <col min="517" max="517" width="42.28515625" customWidth="1"/>
    <col min="518" max="518" width="12" customWidth="1"/>
    <col min="519" max="519" width="31.5703125" customWidth="1"/>
    <col min="520" max="520" width="22.7109375" customWidth="1"/>
    <col min="521" max="521" width="42.28515625" customWidth="1"/>
    <col min="522" max="522" width="12" customWidth="1"/>
    <col min="523" max="523" width="31.5703125" customWidth="1"/>
    <col min="524" max="524" width="22.7109375" customWidth="1"/>
    <col min="525" max="525" width="42.28515625" customWidth="1"/>
    <col min="526" max="526" width="12" customWidth="1"/>
    <col min="527" max="527" width="31.5703125" customWidth="1"/>
    <col min="528" max="528" width="22.7109375" customWidth="1"/>
    <col min="529" max="529" width="42.28515625" customWidth="1"/>
    <col min="530" max="530" width="12" customWidth="1"/>
    <col min="531" max="531" width="31.5703125" customWidth="1"/>
    <col min="532" max="532" width="22.7109375" customWidth="1"/>
    <col min="533" max="533" width="42.28515625" customWidth="1"/>
    <col min="534" max="534" width="12" customWidth="1"/>
    <col min="535" max="535" width="31.5703125" customWidth="1"/>
    <col min="536" max="536" width="22.7109375" customWidth="1"/>
    <col min="537" max="537" width="42.28515625" customWidth="1"/>
    <col min="538" max="538" width="12" customWidth="1"/>
    <col min="539" max="539" width="31.5703125" customWidth="1"/>
    <col min="540" max="540" width="22.7109375" customWidth="1"/>
    <col min="541" max="541" width="42.28515625" customWidth="1"/>
    <col min="542" max="542" width="12.85546875" bestFit="1" customWidth="1"/>
    <col min="543" max="543" width="31.5703125" customWidth="1"/>
    <col min="544" max="544" width="23.7109375" customWidth="1"/>
    <col min="545" max="545" width="43.28515625" customWidth="1"/>
    <col min="546" max="546" width="12.85546875" customWidth="1"/>
    <col min="547" max="547" width="31.5703125" customWidth="1"/>
    <col min="548" max="548" width="23.7109375" customWidth="1"/>
    <col min="549" max="549" width="43.28515625" customWidth="1"/>
    <col min="550" max="550" width="12.85546875" customWidth="1"/>
    <col min="551" max="551" width="31.5703125" customWidth="1"/>
    <col min="552" max="552" width="23.7109375" customWidth="1"/>
    <col min="553" max="553" width="43.28515625" customWidth="1"/>
    <col min="554" max="554" width="12.85546875" customWidth="1"/>
    <col min="555" max="555" width="31.5703125" customWidth="1"/>
    <col min="556" max="556" width="23.7109375" customWidth="1"/>
    <col min="557" max="557" width="43.28515625" customWidth="1"/>
    <col min="558" max="558" width="12.85546875" customWidth="1"/>
    <col min="559" max="559" width="31.5703125" customWidth="1"/>
    <col min="560" max="560" width="23.7109375" customWidth="1"/>
    <col min="561" max="561" width="43.28515625" customWidth="1"/>
    <col min="562" max="562" width="12.85546875" customWidth="1"/>
    <col min="563" max="563" width="31.5703125" customWidth="1"/>
    <col min="564" max="564" width="23.7109375" customWidth="1"/>
    <col min="565" max="565" width="43.28515625" customWidth="1"/>
    <col min="566" max="566" width="12.85546875" customWidth="1"/>
    <col min="567" max="567" width="31.5703125" customWidth="1"/>
    <col min="568" max="568" width="23.7109375" customWidth="1"/>
    <col min="569" max="569" width="43.28515625" customWidth="1"/>
    <col min="570" max="570" width="12.85546875" customWidth="1"/>
    <col min="571" max="571" width="31.5703125" customWidth="1"/>
    <col min="572" max="572" width="23.7109375" customWidth="1"/>
    <col min="573" max="573" width="43.28515625" customWidth="1"/>
    <col min="574" max="574" width="12.85546875" customWidth="1"/>
    <col min="575" max="575" width="31.5703125" customWidth="1"/>
    <col min="576" max="576" width="23.7109375" customWidth="1"/>
    <col min="577" max="577" width="43.28515625" customWidth="1"/>
    <col min="578" max="578" width="12.85546875" bestFit="1" customWidth="1"/>
    <col min="579" max="579" width="31.5703125" customWidth="1"/>
    <col min="580" max="580" width="23.7109375" customWidth="1"/>
    <col min="581" max="581" width="43.28515625" customWidth="1"/>
    <col min="582" max="582" width="12.85546875" customWidth="1"/>
    <col min="583" max="583" width="31.5703125" customWidth="1"/>
    <col min="584" max="584" width="23.7109375" customWidth="1"/>
    <col min="585" max="585" width="43.28515625" customWidth="1"/>
    <col min="586" max="586" width="12.85546875" customWidth="1"/>
    <col min="587" max="587" width="31.5703125" customWidth="1"/>
    <col min="588" max="588" width="23.7109375" customWidth="1"/>
    <col min="589" max="589" width="43.28515625" customWidth="1"/>
    <col min="590" max="590" width="12.85546875" customWidth="1"/>
    <col min="591" max="591" width="31.5703125" customWidth="1"/>
    <col min="592" max="592" width="23.7109375" customWidth="1"/>
    <col min="593" max="593" width="43.28515625" customWidth="1"/>
    <col min="594" max="594" width="12.85546875" customWidth="1"/>
    <col min="595" max="595" width="31.5703125" customWidth="1"/>
    <col min="596" max="596" width="23.7109375" customWidth="1"/>
    <col min="597" max="597" width="43.28515625" customWidth="1"/>
    <col min="598" max="598" width="12.85546875" customWidth="1"/>
    <col min="599" max="599" width="31.5703125" customWidth="1"/>
    <col min="600" max="600" width="23.7109375" customWidth="1"/>
    <col min="601" max="601" width="43.28515625" customWidth="1"/>
    <col min="602" max="602" width="12.85546875" customWidth="1"/>
    <col min="603" max="603" width="31.5703125" customWidth="1"/>
    <col min="604" max="604" width="23.7109375" customWidth="1"/>
    <col min="605" max="605" width="43.28515625" customWidth="1"/>
    <col min="606" max="606" width="12.85546875" customWidth="1"/>
    <col min="607" max="607" width="31.5703125" customWidth="1"/>
    <col min="608" max="608" width="23.7109375" customWidth="1"/>
    <col min="609" max="609" width="43.28515625" customWidth="1"/>
    <col min="610" max="610" width="12.85546875" customWidth="1"/>
    <col min="611" max="611" width="31.5703125" customWidth="1"/>
    <col min="612" max="612" width="23.7109375" customWidth="1"/>
    <col min="613" max="613" width="43.28515625" customWidth="1"/>
    <col min="614" max="614" width="12.85546875" bestFit="1" customWidth="1"/>
    <col min="615" max="615" width="31.5703125" customWidth="1"/>
    <col min="616" max="616" width="23.7109375" customWidth="1"/>
    <col min="617" max="617" width="43.28515625" customWidth="1"/>
    <col min="618" max="618" width="12.85546875" customWidth="1"/>
    <col min="619" max="619" width="31.5703125" customWidth="1"/>
    <col min="620" max="620" width="23.7109375" customWidth="1"/>
    <col min="621" max="621" width="43.28515625" customWidth="1"/>
    <col min="622" max="622" width="12.85546875" customWidth="1"/>
    <col min="623" max="623" width="31.5703125" customWidth="1"/>
    <col min="624" max="624" width="23.7109375" customWidth="1"/>
    <col min="625" max="625" width="43.28515625" customWidth="1"/>
    <col min="626" max="626" width="18" customWidth="1"/>
    <col min="627" max="627" width="37.42578125" customWidth="1"/>
    <col min="628" max="628" width="51.7109375" bestFit="1" customWidth="1"/>
    <col min="629" max="629" width="61" bestFit="1" customWidth="1"/>
    <col min="630" max="630" width="78.7109375" bestFit="1" customWidth="1"/>
    <col min="631" max="631" width="53.28515625" bestFit="1" customWidth="1"/>
    <col min="632" max="632" width="11.85546875" bestFit="1" customWidth="1"/>
    <col min="634" max="634" width="42.7109375" bestFit="1" customWidth="1"/>
    <col min="635" max="635" width="59.42578125" customWidth="1"/>
    <col min="636" max="636" width="77.140625" customWidth="1"/>
    <col min="637" max="637" width="51.7109375" customWidth="1"/>
    <col min="638" max="638" width="61" bestFit="1" customWidth="1"/>
    <col min="639" max="639" width="78.7109375" bestFit="1" customWidth="1"/>
    <col min="640" max="640" width="53.28515625" bestFit="1" customWidth="1"/>
    <col min="641" max="641" width="50.42578125" customWidth="1"/>
    <col min="642" max="642" width="68.140625" customWidth="1"/>
    <col min="643" max="643" width="42.7109375" customWidth="1"/>
    <col min="644" max="644" width="59.42578125" bestFit="1" customWidth="1"/>
    <col min="645" max="645" width="77.140625" bestFit="1" customWidth="1"/>
    <col min="646" max="646" width="51.7109375" bestFit="1" customWidth="1"/>
    <col min="647" max="647" width="61" bestFit="1" customWidth="1"/>
    <col min="648" max="648" width="78.7109375" bestFit="1" customWidth="1"/>
    <col min="649" max="649" width="53.28515625" bestFit="1" customWidth="1"/>
    <col min="650" max="650" width="11.85546875" bestFit="1" customWidth="1"/>
    <col min="652" max="652" width="42.7109375" bestFit="1" customWidth="1"/>
    <col min="653" max="653" width="59.42578125" customWidth="1"/>
    <col min="654" max="654" width="77.140625" customWidth="1"/>
    <col min="655" max="655" width="51.7109375" customWidth="1"/>
    <col min="656" max="656" width="61" bestFit="1" customWidth="1"/>
    <col min="657" max="657" width="78.7109375" bestFit="1" customWidth="1"/>
    <col min="658" max="658" width="53.28515625" bestFit="1" customWidth="1"/>
    <col min="659" max="659" width="50.42578125" customWidth="1"/>
    <col min="660" max="660" width="68.140625" customWidth="1"/>
    <col min="661" max="661" width="42.7109375" customWidth="1"/>
    <col min="662" max="662" width="59.42578125" bestFit="1" customWidth="1"/>
    <col min="663" max="663" width="77.140625" bestFit="1" customWidth="1"/>
    <col min="664" max="664" width="51.7109375" bestFit="1" customWidth="1"/>
    <col min="665" max="665" width="61" bestFit="1" customWidth="1"/>
    <col min="666" max="666" width="78.7109375" bestFit="1" customWidth="1"/>
    <col min="667" max="667" width="53.28515625" bestFit="1" customWidth="1"/>
    <col min="668" max="668" width="11.85546875" bestFit="1" customWidth="1"/>
    <col min="670" max="670" width="42.7109375" bestFit="1" customWidth="1"/>
    <col min="671" max="671" width="59.42578125" customWidth="1"/>
    <col min="672" max="672" width="77.140625" customWidth="1"/>
    <col min="673" max="673" width="51.7109375" customWidth="1"/>
    <col min="674" max="674" width="61" bestFit="1" customWidth="1"/>
    <col min="675" max="675" width="78.7109375" bestFit="1" customWidth="1"/>
    <col min="676" max="676" width="53.28515625" bestFit="1" customWidth="1"/>
    <col min="677" max="677" width="50.42578125" customWidth="1"/>
    <col min="678" max="678" width="68.140625" customWidth="1"/>
    <col min="679" max="679" width="42.7109375" customWidth="1"/>
    <col min="680" max="680" width="59.42578125" bestFit="1" customWidth="1"/>
    <col min="681" max="681" width="77.140625" bestFit="1" customWidth="1"/>
    <col min="682" max="682" width="51.7109375" bestFit="1" customWidth="1"/>
    <col min="683" max="683" width="61" bestFit="1" customWidth="1"/>
    <col min="684" max="684" width="78.7109375" bestFit="1" customWidth="1"/>
    <col min="685" max="685" width="53.28515625" bestFit="1" customWidth="1"/>
    <col min="686" max="686" width="11.85546875" bestFit="1" customWidth="1"/>
    <col min="688" max="688" width="42.7109375" bestFit="1" customWidth="1"/>
    <col min="689" max="689" width="59.42578125" customWidth="1"/>
    <col min="690" max="690" width="77.140625" customWidth="1"/>
    <col min="691" max="691" width="51.7109375" customWidth="1"/>
    <col min="692" max="692" width="61" bestFit="1" customWidth="1"/>
    <col min="693" max="693" width="78.7109375" bestFit="1" customWidth="1"/>
    <col min="694" max="694" width="53.28515625" bestFit="1" customWidth="1"/>
    <col min="695" max="695" width="50.42578125" customWidth="1"/>
    <col min="696" max="696" width="68.140625" customWidth="1"/>
    <col min="697" max="697" width="42.7109375" customWidth="1"/>
    <col min="698" max="698" width="59.42578125" bestFit="1" customWidth="1"/>
    <col min="699" max="699" width="77.140625" bestFit="1" customWidth="1"/>
    <col min="700" max="700" width="51.7109375" bestFit="1" customWidth="1"/>
    <col min="701" max="701" width="61" bestFit="1" customWidth="1"/>
    <col min="702" max="702" width="78.7109375" bestFit="1" customWidth="1"/>
    <col min="703" max="703" width="53.28515625" bestFit="1" customWidth="1"/>
    <col min="704" max="704" width="11.85546875" bestFit="1" customWidth="1"/>
    <col min="706" max="706" width="42.7109375" bestFit="1" customWidth="1"/>
    <col min="707" max="707" width="59.42578125" customWidth="1"/>
    <col min="708" max="708" width="77.140625" customWidth="1"/>
    <col min="709" max="709" width="51.7109375" customWidth="1"/>
    <col min="710" max="710" width="61" bestFit="1" customWidth="1"/>
    <col min="711" max="711" width="78.7109375" bestFit="1" customWidth="1"/>
    <col min="712" max="712" width="53.28515625" bestFit="1" customWidth="1"/>
    <col min="713" max="713" width="50.42578125" customWidth="1"/>
    <col min="714" max="714" width="68.140625" customWidth="1"/>
    <col min="715" max="715" width="42.7109375" customWidth="1"/>
    <col min="716" max="716" width="59.42578125" bestFit="1" customWidth="1"/>
    <col min="717" max="717" width="77.140625" bestFit="1" customWidth="1"/>
    <col min="718" max="718" width="51.7109375" bestFit="1" customWidth="1"/>
    <col min="719" max="719" width="61" bestFit="1" customWidth="1"/>
    <col min="720" max="720" width="78.7109375" bestFit="1" customWidth="1"/>
    <col min="721" max="721" width="53.28515625" bestFit="1" customWidth="1"/>
    <col min="722" max="722" width="11.85546875" bestFit="1" customWidth="1"/>
    <col min="724" max="724" width="42.7109375" bestFit="1" customWidth="1"/>
    <col min="725" max="725" width="59.42578125" customWidth="1"/>
    <col min="726" max="726" width="77.140625" customWidth="1"/>
    <col min="727" max="727" width="51.7109375" customWidth="1"/>
    <col min="728" max="728" width="61" bestFit="1" customWidth="1"/>
    <col min="729" max="729" width="78.7109375" bestFit="1" customWidth="1"/>
    <col min="730" max="730" width="53.28515625" bestFit="1" customWidth="1"/>
    <col min="731" max="731" width="50.42578125" customWidth="1"/>
    <col min="732" max="732" width="68.140625" customWidth="1"/>
    <col min="733" max="733" width="42.7109375" customWidth="1"/>
    <col min="734" max="734" width="59.42578125" bestFit="1" customWidth="1"/>
    <col min="735" max="735" width="77.140625" bestFit="1" customWidth="1"/>
    <col min="736" max="736" width="51.7109375" bestFit="1" customWidth="1"/>
    <col min="737" max="737" width="61" bestFit="1" customWidth="1"/>
    <col min="738" max="738" width="78.7109375" bestFit="1" customWidth="1"/>
    <col min="739" max="739" width="53.28515625" bestFit="1" customWidth="1"/>
    <col min="740" max="740" width="11.85546875" bestFit="1" customWidth="1"/>
    <col min="742" max="742" width="42.7109375" bestFit="1" customWidth="1"/>
    <col min="743" max="743" width="59.42578125" customWidth="1"/>
    <col min="744" max="744" width="77.140625" customWidth="1"/>
    <col min="745" max="745" width="51.7109375" customWidth="1"/>
    <col min="746" max="746" width="61" bestFit="1" customWidth="1"/>
    <col min="747" max="747" width="78.7109375" bestFit="1" customWidth="1"/>
    <col min="748" max="748" width="53.28515625" bestFit="1" customWidth="1"/>
    <col min="749" max="749" width="50.42578125" customWidth="1"/>
    <col min="750" max="750" width="68.140625" customWidth="1"/>
    <col min="751" max="751" width="42.7109375" customWidth="1"/>
    <col min="752" max="752" width="59.42578125" bestFit="1" customWidth="1"/>
    <col min="753" max="753" width="77.140625" bestFit="1" customWidth="1"/>
    <col min="754" max="754" width="51.7109375" bestFit="1" customWidth="1"/>
    <col min="755" max="755" width="61" bestFit="1" customWidth="1"/>
    <col min="756" max="756" width="78.7109375" bestFit="1" customWidth="1"/>
    <col min="757" max="757" width="53.28515625" bestFit="1" customWidth="1"/>
    <col min="758" max="758" width="11.85546875" bestFit="1" customWidth="1"/>
    <col min="760" max="760" width="42.7109375" bestFit="1" customWidth="1"/>
    <col min="761" max="761" width="59.42578125" customWidth="1"/>
    <col min="762" max="762" width="77.140625" customWidth="1"/>
    <col min="763" max="763" width="51.7109375" customWidth="1"/>
    <col min="764" max="764" width="61" bestFit="1" customWidth="1"/>
    <col min="765" max="765" width="78.7109375" bestFit="1" customWidth="1"/>
    <col min="766" max="766" width="53.28515625" bestFit="1" customWidth="1"/>
    <col min="767" max="767" width="50.42578125" customWidth="1"/>
    <col min="768" max="768" width="68.140625" customWidth="1"/>
    <col min="769" max="769" width="42.7109375" customWidth="1"/>
    <col min="770" max="770" width="59.42578125" bestFit="1" customWidth="1"/>
    <col min="771" max="771" width="77.140625" bestFit="1" customWidth="1"/>
    <col min="772" max="772" width="51.7109375" bestFit="1" customWidth="1"/>
    <col min="773" max="773" width="61" bestFit="1" customWidth="1"/>
    <col min="774" max="774" width="78.7109375" bestFit="1" customWidth="1"/>
    <col min="775" max="775" width="53.28515625" bestFit="1" customWidth="1"/>
    <col min="776" max="776" width="11.85546875" bestFit="1" customWidth="1"/>
    <col min="778" max="778" width="42.7109375" bestFit="1" customWidth="1"/>
    <col min="779" max="779" width="59.42578125" customWidth="1"/>
    <col min="780" max="780" width="77.140625" customWidth="1"/>
    <col min="781" max="781" width="51.7109375" customWidth="1"/>
    <col min="782" max="782" width="61" bestFit="1" customWidth="1"/>
    <col min="783" max="783" width="78.7109375" bestFit="1" customWidth="1"/>
    <col min="784" max="784" width="53.28515625" bestFit="1" customWidth="1"/>
    <col min="785" max="785" width="50.42578125" customWidth="1"/>
    <col min="786" max="786" width="68.140625" customWidth="1"/>
    <col min="787" max="787" width="42.7109375" customWidth="1"/>
    <col min="788" max="788" width="59.42578125" bestFit="1" customWidth="1"/>
    <col min="789" max="789" width="77.140625" bestFit="1" customWidth="1"/>
    <col min="790" max="790" width="51.7109375" bestFit="1" customWidth="1"/>
    <col min="791" max="791" width="61" bestFit="1" customWidth="1"/>
    <col min="792" max="792" width="78.7109375" bestFit="1" customWidth="1"/>
    <col min="793" max="793" width="53.28515625" bestFit="1" customWidth="1"/>
    <col min="794" max="794" width="11.85546875" bestFit="1" customWidth="1"/>
    <col min="796" max="796" width="42.7109375" bestFit="1" customWidth="1"/>
    <col min="797" max="797" width="59.42578125" customWidth="1"/>
    <col min="798" max="798" width="77.140625" customWidth="1"/>
    <col min="799" max="799" width="51.7109375" customWidth="1"/>
    <col min="800" max="800" width="61" bestFit="1" customWidth="1"/>
    <col min="801" max="801" width="78.7109375" bestFit="1" customWidth="1"/>
    <col min="802" max="802" width="53.28515625" bestFit="1" customWidth="1"/>
    <col min="803" max="803" width="50.42578125" customWidth="1"/>
    <col min="804" max="804" width="68.140625" customWidth="1"/>
    <col min="805" max="805" width="42.7109375" customWidth="1"/>
    <col min="806" max="806" width="59.42578125" bestFit="1" customWidth="1"/>
    <col min="807" max="807" width="77.140625" bestFit="1" customWidth="1"/>
    <col min="808" max="808" width="51.7109375" bestFit="1" customWidth="1"/>
    <col min="809" max="809" width="61" bestFit="1" customWidth="1"/>
    <col min="810" max="810" width="78.7109375" bestFit="1" customWidth="1"/>
    <col min="811" max="811" width="53.28515625" bestFit="1" customWidth="1"/>
    <col min="812" max="812" width="11.85546875" bestFit="1" customWidth="1"/>
    <col min="814" max="814" width="42.7109375" bestFit="1" customWidth="1"/>
    <col min="815" max="815" width="59.42578125" customWidth="1"/>
    <col min="816" max="816" width="77.140625" customWidth="1"/>
    <col min="817" max="817" width="51.7109375" customWidth="1"/>
    <col min="818" max="818" width="61" bestFit="1" customWidth="1"/>
    <col min="819" max="819" width="78.7109375" bestFit="1" customWidth="1"/>
    <col min="820" max="820" width="53.28515625" bestFit="1" customWidth="1"/>
    <col min="821" max="821" width="50.42578125" customWidth="1"/>
    <col min="822" max="822" width="68.140625" customWidth="1"/>
    <col min="823" max="823" width="42.7109375" customWidth="1"/>
    <col min="824" max="824" width="59.42578125" bestFit="1" customWidth="1"/>
    <col min="825" max="825" width="77.140625" bestFit="1" customWidth="1"/>
    <col min="826" max="826" width="51.7109375" bestFit="1" customWidth="1"/>
    <col min="827" max="827" width="61" bestFit="1" customWidth="1"/>
    <col min="828" max="828" width="78.7109375" bestFit="1" customWidth="1"/>
    <col min="829" max="829" width="53.28515625" bestFit="1" customWidth="1"/>
    <col min="830" max="830" width="11.85546875" customWidth="1"/>
    <col min="832" max="832" width="42.7109375" bestFit="1" customWidth="1"/>
    <col min="833" max="833" width="59.42578125" customWidth="1"/>
    <col min="834" max="834" width="77.140625" customWidth="1"/>
    <col min="835" max="835" width="51.7109375" customWidth="1"/>
    <col min="836" max="836" width="61" bestFit="1" customWidth="1"/>
    <col min="837" max="837" width="78.7109375" bestFit="1" customWidth="1"/>
    <col min="838" max="838" width="53.28515625" bestFit="1" customWidth="1"/>
    <col min="839" max="839" width="50.42578125" customWidth="1"/>
    <col min="840" max="840" width="68.140625" customWidth="1"/>
    <col min="841" max="841" width="42.7109375" customWidth="1"/>
    <col min="842" max="842" width="59.42578125" bestFit="1" customWidth="1"/>
    <col min="843" max="843" width="77.140625" bestFit="1" customWidth="1"/>
    <col min="844" max="844" width="51.7109375" bestFit="1" customWidth="1"/>
    <col min="845" max="845" width="61" customWidth="1"/>
    <col min="846" max="846" width="78.7109375" customWidth="1"/>
    <col min="847" max="847" width="53.28515625" customWidth="1"/>
    <col min="848" max="848" width="11.85546875" customWidth="1"/>
    <col min="850" max="850" width="42.7109375" bestFit="1" customWidth="1"/>
    <col min="851" max="851" width="59.42578125" customWidth="1"/>
    <col min="852" max="852" width="77.140625" customWidth="1"/>
    <col min="853" max="853" width="51.7109375" customWidth="1"/>
    <col min="854" max="854" width="61" bestFit="1" customWidth="1"/>
    <col min="855" max="855" width="78.7109375" bestFit="1" customWidth="1"/>
    <col min="856" max="856" width="53.28515625" bestFit="1" customWidth="1"/>
    <col min="857" max="857" width="50.42578125" customWidth="1"/>
    <col min="858" max="858" width="68.140625" customWidth="1"/>
    <col min="859" max="859" width="42.7109375" customWidth="1"/>
    <col min="860" max="860" width="59.42578125" bestFit="1" customWidth="1"/>
    <col min="861" max="861" width="77.140625" bestFit="1" customWidth="1"/>
    <col min="862" max="862" width="51.7109375" bestFit="1" customWidth="1"/>
    <col min="863" max="863" width="61" customWidth="1"/>
    <col min="864" max="864" width="78.7109375" customWidth="1"/>
    <col min="865" max="865" width="53.28515625" customWidth="1"/>
    <col min="866" max="866" width="11.85546875" customWidth="1"/>
    <col min="868" max="868" width="42.7109375" bestFit="1" customWidth="1"/>
    <col min="869" max="869" width="59.42578125" customWidth="1"/>
    <col min="870" max="870" width="77.140625" customWidth="1"/>
    <col min="871" max="871" width="51.7109375" customWidth="1"/>
    <col min="872" max="872" width="61" bestFit="1" customWidth="1"/>
    <col min="873" max="873" width="78.7109375" bestFit="1" customWidth="1"/>
    <col min="874" max="874" width="53.28515625" bestFit="1" customWidth="1"/>
    <col min="875" max="875" width="50.42578125" customWidth="1"/>
    <col min="876" max="876" width="68.140625" customWidth="1"/>
    <col min="877" max="877" width="42.7109375" customWidth="1"/>
    <col min="878" max="878" width="59.42578125" bestFit="1" customWidth="1"/>
    <col min="879" max="879" width="77.140625" bestFit="1" customWidth="1"/>
    <col min="880" max="880" width="51.7109375" bestFit="1" customWidth="1"/>
    <col min="881" max="881" width="61" customWidth="1"/>
    <col min="882" max="882" width="78.7109375" customWidth="1"/>
    <col min="883" max="883" width="53.28515625" customWidth="1"/>
    <col min="884" max="884" width="11.85546875" customWidth="1"/>
    <col min="886" max="886" width="42.7109375" bestFit="1" customWidth="1"/>
    <col min="887" max="887" width="59.42578125" customWidth="1"/>
    <col min="888" max="888" width="77.140625" customWidth="1"/>
    <col min="889" max="889" width="51.7109375" customWidth="1"/>
    <col min="890" max="890" width="61" bestFit="1" customWidth="1"/>
    <col min="891" max="891" width="78.7109375" bestFit="1" customWidth="1"/>
    <col min="892" max="892" width="53.28515625" bestFit="1" customWidth="1"/>
    <col min="893" max="893" width="50.42578125" customWidth="1"/>
    <col min="894" max="894" width="68.140625" customWidth="1"/>
    <col min="895" max="895" width="42.7109375" customWidth="1"/>
    <col min="896" max="896" width="59.42578125" bestFit="1" customWidth="1"/>
    <col min="897" max="897" width="77.140625" bestFit="1" customWidth="1"/>
    <col min="898" max="898" width="51.7109375" bestFit="1" customWidth="1"/>
    <col min="899" max="899" width="61" customWidth="1"/>
    <col min="900" max="900" width="78.7109375" customWidth="1"/>
    <col min="901" max="901" width="53.28515625" customWidth="1"/>
    <col min="902" max="902" width="11.85546875" customWidth="1"/>
    <col min="904" max="904" width="42.7109375" bestFit="1" customWidth="1"/>
    <col min="905" max="905" width="59.42578125" customWidth="1"/>
    <col min="906" max="906" width="77.140625" customWidth="1"/>
    <col min="907" max="907" width="51.7109375" customWidth="1"/>
    <col min="908" max="908" width="61" bestFit="1" customWidth="1"/>
    <col min="909" max="909" width="78.7109375" bestFit="1" customWidth="1"/>
    <col min="910" max="910" width="53.28515625" bestFit="1" customWidth="1"/>
    <col min="911" max="911" width="50.42578125" customWidth="1"/>
    <col min="912" max="912" width="68.140625" customWidth="1"/>
    <col min="913" max="913" width="42.7109375" customWidth="1"/>
    <col min="914" max="914" width="59.42578125" bestFit="1" customWidth="1"/>
    <col min="915" max="915" width="77.140625" bestFit="1" customWidth="1"/>
    <col min="916" max="916" width="51.7109375" bestFit="1" customWidth="1"/>
    <col min="917" max="917" width="61" customWidth="1"/>
    <col min="918" max="918" width="78.7109375" customWidth="1"/>
    <col min="919" max="919" width="53.28515625" customWidth="1"/>
    <col min="920" max="920" width="11.85546875" customWidth="1"/>
    <col min="922" max="922" width="42.7109375" bestFit="1" customWidth="1"/>
    <col min="923" max="923" width="59.42578125" customWidth="1"/>
    <col min="924" max="924" width="77.140625" customWidth="1"/>
    <col min="925" max="925" width="51.7109375" customWidth="1"/>
    <col min="926" max="926" width="61" bestFit="1" customWidth="1"/>
    <col min="927" max="927" width="78.7109375" bestFit="1" customWidth="1"/>
    <col min="928" max="928" width="53.28515625" bestFit="1" customWidth="1"/>
    <col min="929" max="929" width="50.42578125" customWidth="1"/>
    <col min="930" max="930" width="68.140625" customWidth="1"/>
    <col min="931" max="931" width="42.7109375" customWidth="1"/>
    <col min="932" max="932" width="59.42578125" bestFit="1" customWidth="1"/>
    <col min="933" max="933" width="77.140625" bestFit="1" customWidth="1"/>
    <col min="934" max="934" width="51.7109375" bestFit="1" customWidth="1"/>
    <col min="935" max="935" width="61" customWidth="1"/>
    <col min="936" max="936" width="78.7109375" customWidth="1"/>
    <col min="937" max="937" width="53.28515625" customWidth="1"/>
    <col min="938" max="938" width="50.42578125" customWidth="1"/>
    <col min="939" max="939" width="68.140625" customWidth="1"/>
    <col min="940" max="940" width="42.7109375" customWidth="1"/>
    <col min="941" max="941" width="59.42578125" bestFit="1" customWidth="1"/>
    <col min="942" max="942" width="77.140625" bestFit="1" customWidth="1"/>
    <col min="943" max="943" width="51.7109375" bestFit="1" customWidth="1"/>
    <col min="944" max="944" width="61" bestFit="1" customWidth="1"/>
    <col min="945" max="945" width="78.7109375" bestFit="1" customWidth="1"/>
    <col min="946" max="946" width="53.28515625" bestFit="1" customWidth="1"/>
    <col min="947" max="947" width="11.85546875" bestFit="1" customWidth="1"/>
    <col min="949" max="949" width="42.7109375" bestFit="1" customWidth="1"/>
    <col min="950" max="950" width="61" bestFit="1" customWidth="1"/>
    <col min="951" max="951" width="78.7109375" bestFit="1" customWidth="1"/>
    <col min="952" max="952" width="53.28515625" bestFit="1" customWidth="1"/>
    <col min="953" max="953" width="61" bestFit="1" customWidth="1"/>
    <col min="954" max="954" width="78.7109375" bestFit="1" customWidth="1"/>
    <col min="955" max="955" width="53.28515625" bestFit="1" customWidth="1"/>
    <col min="956" max="956" width="11.85546875" bestFit="1" customWidth="1"/>
    <col min="958" max="958" width="42.7109375" bestFit="1" customWidth="1"/>
    <col min="959" max="959" width="61" bestFit="1" customWidth="1"/>
    <col min="960" max="960" width="78.7109375" bestFit="1" customWidth="1"/>
    <col min="961" max="961" width="53.28515625" bestFit="1" customWidth="1"/>
    <col min="962" max="962" width="61" bestFit="1" customWidth="1"/>
    <col min="963" max="963" width="78.7109375" bestFit="1" customWidth="1"/>
    <col min="964" max="964" width="53.28515625" bestFit="1" customWidth="1"/>
    <col min="965" max="965" width="11.85546875" bestFit="1" customWidth="1"/>
    <col min="967" max="967" width="42.7109375" bestFit="1" customWidth="1"/>
    <col min="968" max="968" width="59.42578125" bestFit="1" customWidth="1"/>
    <col min="969" max="969" width="77.140625" bestFit="1" customWidth="1"/>
    <col min="970" max="970" width="51.7109375" bestFit="1" customWidth="1"/>
    <col min="971" max="971" width="61" bestFit="1" customWidth="1"/>
    <col min="972" max="972" width="78.7109375" bestFit="1" customWidth="1"/>
    <col min="973" max="973" width="53.28515625" bestFit="1" customWidth="1"/>
    <col min="974" max="974" width="11.85546875" bestFit="1" customWidth="1"/>
    <col min="976" max="976" width="42.7109375" bestFit="1" customWidth="1"/>
    <col min="977" max="977" width="59.42578125" bestFit="1" customWidth="1"/>
    <col min="978" max="978" width="77.140625" bestFit="1" customWidth="1"/>
    <col min="979" max="979" width="51.7109375" bestFit="1" customWidth="1"/>
    <col min="980" max="980" width="61" bestFit="1" customWidth="1"/>
    <col min="981" max="981" width="78.7109375" bestFit="1" customWidth="1"/>
    <col min="982" max="982" width="53.28515625" bestFit="1" customWidth="1"/>
    <col min="983" max="983" width="11.85546875" bestFit="1" customWidth="1"/>
    <col min="985" max="985" width="42.7109375" bestFit="1" customWidth="1"/>
    <col min="986" max="986" width="59.42578125" bestFit="1" customWidth="1"/>
    <col min="987" max="987" width="77.140625" bestFit="1" customWidth="1"/>
    <col min="988" max="988" width="51.7109375" bestFit="1" customWidth="1"/>
    <col min="989" max="989" width="61" bestFit="1" customWidth="1"/>
    <col min="990" max="990" width="78.7109375" bestFit="1" customWidth="1"/>
    <col min="991" max="991" width="53.28515625" bestFit="1" customWidth="1"/>
    <col min="992" max="992" width="11.85546875" bestFit="1" customWidth="1"/>
    <col min="994" max="994" width="42.7109375" bestFit="1" customWidth="1"/>
    <col min="995" max="995" width="59.42578125" bestFit="1" customWidth="1"/>
    <col min="996" max="996" width="77.140625" bestFit="1" customWidth="1"/>
    <col min="997" max="997" width="51.7109375" bestFit="1" customWidth="1"/>
    <col min="998" max="998" width="61" bestFit="1" customWidth="1"/>
    <col min="999" max="999" width="78.7109375" bestFit="1" customWidth="1"/>
    <col min="1000" max="1000" width="53.28515625" bestFit="1" customWidth="1"/>
    <col min="1001" max="1001" width="11.85546875" bestFit="1" customWidth="1"/>
    <col min="1003" max="1003" width="42.7109375" bestFit="1" customWidth="1"/>
    <col min="1004" max="1004" width="59.42578125" bestFit="1" customWidth="1"/>
    <col min="1005" max="1005" width="77.140625" bestFit="1" customWidth="1"/>
    <col min="1006" max="1006" width="51.7109375" bestFit="1" customWidth="1"/>
    <col min="1007" max="1007" width="61" bestFit="1" customWidth="1"/>
    <col min="1008" max="1008" width="78.7109375" bestFit="1" customWidth="1"/>
    <col min="1009" max="1009" width="53.28515625" bestFit="1" customWidth="1"/>
    <col min="1010" max="1010" width="11.85546875" bestFit="1" customWidth="1"/>
    <col min="1012" max="1012" width="42.7109375" bestFit="1" customWidth="1"/>
    <col min="1013" max="1013" width="59.42578125" bestFit="1" customWidth="1"/>
    <col min="1014" max="1014" width="77.140625" bestFit="1" customWidth="1"/>
    <col min="1015" max="1015" width="51.7109375" bestFit="1" customWidth="1"/>
    <col min="1016" max="1016" width="61" bestFit="1" customWidth="1"/>
    <col min="1017" max="1017" width="78.7109375" bestFit="1" customWidth="1"/>
    <col min="1018" max="1018" width="53.28515625" bestFit="1" customWidth="1"/>
    <col min="1019" max="1019" width="11.85546875" bestFit="1" customWidth="1"/>
    <col min="1021" max="1021" width="42.7109375" bestFit="1" customWidth="1"/>
    <col min="1022" max="1022" width="59.42578125" bestFit="1" customWidth="1"/>
    <col min="1023" max="1023" width="77.140625" bestFit="1" customWidth="1"/>
    <col min="1024" max="1024" width="51.7109375" bestFit="1" customWidth="1"/>
    <col min="1025" max="1025" width="61" bestFit="1" customWidth="1"/>
    <col min="1026" max="1026" width="78.7109375" bestFit="1" customWidth="1"/>
    <col min="1027" max="1027" width="53.28515625" bestFit="1" customWidth="1"/>
    <col min="1028" max="1028" width="11.85546875" bestFit="1" customWidth="1"/>
    <col min="1030" max="1030" width="42.7109375" bestFit="1" customWidth="1"/>
    <col min="1031" max="1031" width="59.42578125" bestFit="1" customWidth="1"/>
    <col min="1032" max="1032" width="77.140625" bestFit="1" customWidth="1"/>
    <col min="1033" max="1033" width="51.7109375" bestFit="1" customWidth="1"/>
    <col min="1034" max="1034" width="61" bestFit="1" customWidth="1"/>
    <col min="1035" max="1035" width="78.7109375" bestFit="1" customWidth="1"/>
    <col min="1036" max="1036" width="53.28515625" bestFit="1" customWidth="1"/>
    <col min="1037" max="1037" width="11.85546875" bestFit="1" customWidth="1"/>
    <col min="1039" max="1039" width="42.7109375" bestFit="1" customWidth="1"/>
    <col min="1040" max="1040" width="59.42578125" bestFit="1" customWidth="1"/>
    <col min="1041" max="1041" width="77.140625" bestFit="1" customWidth="1"/>
    <col min="1042" max="1042" width="51.7109375" bestFit="1" customWidth="1"/>
    <col min="1043" max="1043" width="61" bestFit="1" customWidth="1"/>
    <col min="1044" max="1044" width="78.7109375" bestFit="1" customWidth="1"/>
    <col min="1045" max="1045" width="53.28515625" bestFit="1" customWidth="1"/>
    <col min="1046" max="1046" width="11.85546875" bestFit="1" customWidth="1"/>
    <col min="1048" max="1048" width="42.7109375" bestFit="1" customWidth="1"/>
    <col min="1049" max="1049" width="59.42578125" bestFit="1" customWidth="1"/>
    <col min="1050" max="1050" width="77.140625" bestFit="1" customWidth="1"/>
    <col min="1051" max="1051" width="51.7109375" bestFit="1" customWidth="1"/>
    <col min="1052" max="1052" width="61" bestFit="1" customWidth="1"/>
    <col min="1053" max="1053" width="78.7109375" bestFit="1" customWidth="1"/>
    <col min="1054" max="1054" width="53.28515625" bestFit="1" customWidth="1"/>
    <col min="1055" max="1055" width="11.85546875" bestFit="1" customWidth="1"/>
    <col min="1057" max="1057" width="42.7109375" bestFit="1" customWidth="1"/>
    <col min="1058" max="1058" width="59.42578125" bestFit="1" customWidth="1"/>
    <col min="1059" max="1059" width="77.140625" bestFit="1" customWidth="1"/>
    <col min="1060" max="1060" width="51.7109375" bestFit="1" customWidth="1"/>
    <col min="1061" max="1061" width="61" bestFit="1" customWidth="1"/>
    <col min="1062" max="1062" width="78.7109375" bestFit="1" customWidth="1"/>
    <col min="1063" max="1063" width="53.28515625" bestFit="1" customWidth="1"/>
    <col min="1064" max="1064" width="11.85546875" bestFit="1" customWidth="1"/>
    <col min="1066" max="1066" width="42.7109375" bestFit="1" customWidth="1"/>
    <col min="1067" max="1067" width="59.42578125" bestFit="1" customWidth="1"/>
    <col min="1068" max="1068" width="77.140625" bestFit="1" customWidth="1"/>
    <col min="1069" max="1069" width="51.7109375" bestFit="1" customWidth="1"/>
    <col min="1070" max="1070" width="61" bestFit="1" customWidth="1"/>
    <col min="1071" max="1071" width="78.7109375" bestFit="1" customWidth="1"/>
    <col min="1072" max="1072" width="53.28515625" bestFit="1" customWidth="1"/>
    <col min="1073" max="1073" width="11.85546875" bestFit="1" customWidth="1"/>
    <col min="1075" max="1075" width="42.7109375" bestFit="1" customWidth="1"/>
    <col min="1076" max="1076" width="59.42578125" bestFit="1" customWidth="1"/>
    <col min="1077" max="1077" width="77.140625" bestFit="1" customWidth="1"/>
    <col min="1078" max="1078" width="51.7109375" bestFit="1" customWidth="1"/>
    <col min="1079" max="1079" width="61" bestFit="1" customWidth="1"/>
    <col min="1080" max="1080" width="78.7109375" bestFit="1" customWidth="1"/>
    <col min="1081" max="1081" width="53.28515625" bestFit="1" customWidth="1"/>
    <col min="1082" max="1082" width="11.85546875" bestFit="1" customWidth="1"/>
    <col min="1084" max="1084" width="42.7109375" bestFit="1" customWidth="1"/>
    <col min="1085" max="1085" width="59.42578125" bestFit="1" customWidth="1"/>
    <col min="1086" max="1086" width="77.140625" bestFit="1" customWidth="1"/>
    <col min="1087" max="1087" width="51.7109375" bestFit="1" customWidth="1"/>
    <col min="1088" max="1088" width="61" bestFit="1" customWidth="1"/>
    <col min="1089" max="1089" width="78.7109375" bestFit="1" customWidth="1"/>
    <col min="1090" max="1090" width="53.28515625" bestFit="1" customWidth="1"/>
    <col min="1091" max="1091" width="11.85546875" bestFit="1" customWidth="1"/>
    <col min="1093" max="1093" width="42.7109375" bestFit="1" customWidth="1"/>
    <col min="1094" max="1094" width="59.42578125" bestFit="1" customWidth="1"/>
    <col min="1095" max="1095" width="77.140625" bestFit="1" customWidth="1"/>
    <col min="1096" max="1096" width="51.7109375" bestFit="1" customWidth="1"/>
    <col min="1097" max="1097" width="61" bestFit="1" customWidth="1"/>
    <col min="1098" max="1098" width="78.7109375" bestFit="1" customWidth="1"/>
    <col min="1099" max="1099" width="53.28515625" bestFit="1" customWidth="1"/>
    <col min="1100" max="1100" width="11.85546875" bestFit="1" customWidth="1"/>
    <col min="1102" max="1102" width="42.7109375" bestFit="1" customWidth="1"/>
    <col min="1103" max="1103" width="59.42578125" bestFit="1" customWidth="1"/>
    <col min="1104" max="1104" width="77.140625" bestFit="1" customWidth="1"/>
    <col min="1105" max="1105" width="51.7109375" bestFit="1" customWidth="1"/>
    <col min="1106" max="1106" width="61" bestFit="1" customWidth="1"/>
    <col min="1107" max="1107" width="78.7109375" bestFit="1" customWidth="1"/>
    <col min="1108" max="1108" width="53.28515625" bestFit="1" customWidth="1"/>
    <col min="1109" max="1109" width="11.85546875" bestFit="1" customWidth="1"/>
    <col min="1111" max="1111" width="42.7109375" bestFit="1" customWidth="1"/>
    <col min="1112" max="1112" width="59.42578125" bestFit="1" customWidth="1"/>
    <col min="1113" max="1113" width="77.140625" bestFit="1" customWidth="1"/>
    <col min="1114" max="1114" width="51.7109375" bestFit="1" customWidth="1"/>
    <col min="1115" max="1115" width="61" bestFit="1" customWidth="1"/>
    <col min="1116" max="1116" width="78.7109375" bestFit="1" customWidth="1"/>
    <col min="1117" max="1117" width="53.28515625" bestFit="1" customWidth="1"/>
    <col min="1118" max="1118" width="11.85546875" bestFit="1" customWidth="1"/>
    <col min="1120" max="1120" width="42.7109375" bestFit="1" customWidth="1"/>
    <col min="1121" max="1121" width="59.42578125" bestFit="1" customWidth="1"/>
    <col min="1122" max="1122" width="77.140625" bestFit="1" customWidth="1"/>
    <col min="1123" max="1123" width="51.7109375" bestFit="1" customWidth="1"/>
    <col min="1124" max="1124" width="61" bestFit="1" customWidth="1"/>
    <col min="1125" max="1125" width="78.7109375" bestFit="1" customWidth="1"/>
    <col min="1126" max="1126" width="53.28515625" bestFit="1" customWidth="1"/>
    <col min="1127" max="1127" width="11.85546875" bestFit="1" customWidth="1"/>
    <col min="1129" max="1129" width="42.7109375" bestFit="1" customWidth="1"/>
    <col min="1130" max="1130" width="59.42578125" bestFit="1" customWidth="1"/>
    <col min="1131" max="1131" width="77.140625" bestFit="1" customWidth="1"/>
    <col min="1132" max="1132" width="51.7109375" bestFit="1" customWidth="1"/>
    <col min="1133" max="1133" width="61" bestFit="1" customWidth="1"/>
    <col min="1134" max="1134" width="78.7109375" bestFit="1" customWidth="1"/>
    <col min="1135" max="1135" width="53.28515625" bestFit="1" customWidth="1"/>
    <col min="1136" max="1136" width="11.85546875" bestFit="1" customWidth="1"/>
    <col min="1138" max="1138" width="42.7109375" bestFit="1" customWidth="1"/>
    <col min="1139" max="1139" width="61" bestFit="1" customWidth="1"/>
    <col min="1140" max="1140" width="78.7109375" bestFit="1" customWidth="1"/>
    <col min="1141" max="1141" width="53.28515625" bestFit="1" customWidth="1"/>
    <col min="1142" max="1142" width="61" bestFit="1" customWidth="1"/>
    <col min="1143" max="1143" width="78.7109375" bestFit="1" customWidth="1"/>
    <col min="1144" max="1144" width="53.28515625" bestFit="1" customWidth="1"/>
    <col min="1145" max="1145" width="11.85546875" bestFit="1" customWidth="1"/>
    <col min="1147" max="1147" width="42.7109375" bestFit="1" customWidth="1"/>
    <col min="1148" max="1148" width="61" bestFit="1" customWidth="1"/>
    <col min="1149" max="1149" width="78.7109375" bestFit="1" customWidth="1"/>
    <col min="1150" max="1150" width="53.28515625" bestFit="1" customWidth="1"/>
    <col min="1151" max="1151" width="61" bestFit="1" customWidth="1"/>
    <col min="1152" max="1152" width="78.7109375" bestFit="1" customWidth="1"/>
    <col min="1153" max="1153" width="53.28515625" bestFit="1" customWidth="1"/>
    <col min="1154" max="1154" width="11.85546875" bestFit="1" customWidth="1"/>
    <col min="1156" max="1156" width="42.7109375" bestFit="1" customWidth="1"/>
    <col min="1157" max="1157" width="61" bestFit="1" customWidth="1"/>
    <col min="1158" max="1158" width="78.7109375" bestFit="1" customWidth="1"/>
    <col min="1159" max="1159" width="53.28515625" bestFit="1" customWidth="1"/>
    <col min="1160" max="1160" width="61" bestFit="1" customWidth="1"/>
    <col min="1161" max="1161" width="78.7109375" bestFit="1" customWidth="1"/>
    <col min="1162" max="1162" width="53.28515625" bestFit="1" customWidth="1"/>
    <col min="1163" max="1163" width="11.85546875" bestFit="1" customWidth="1"/>
    <col min="1165" max="1165" width="42.7109375" bestFit="1" customWidth="1"/>
    <col min="1166" max="1166" width="61" bestFit="1" customWidth="1"/>
    <col min="1167" max="1167" width="78.7109375" bestFit="1" customWidth="1"/>
    <col min="1168" max="1168" width="53.28515625" bestFit="1" customWidth="1"/>
    <col min="1169" max="1169" width="61" bestFit="1" customWidth="1"/>
    <col min="1170" max="1170" width="78.7109375" bestFit="1" customWidth="1"/>
    <col min="1171" max="1171" width="53.28515625" bestFit="1" customWidth="1"/>
    <col min="1172" max="1172" width="11.85546875" bestFit="1" customWidth="1"/>
    <col min="1174" max="1174" width="42.7109375" bestFit="1" customWidth="1"/>
    <col min="1175" max="1175" width="61" bestFit="1" customWidth="1"/>
    <col min="1176" max="1176" width="78.7109375" bestFit="1" customWidth="1"/>
    <col min="1177" max="1177" width="53.28515625" bestFit="1" customWidth="1"/>
    <col min="1178" max="1178" width="61" bestFit="1" customWidth="1"/>
    <col min="1179" max="1179" width="78.7109375" bestFit="1" customWidth="1"/>
    <col min="1180" max="1180" width="53.28515625" bestFit="1" customWidth="1"/>
    <col min="1181" max="1181" width="11.85546875" bestFit="1" customWidth="1"/>
    <col min="1183" max="1183" width="42.7109375" bestFit="1" customWidth="1"/>
    <col min="1184" max="1184" width="61" bestFit="1" customWidth="1"/>
    <col min="1185" max="1185" width="78.7109375" bestFit="1" customWidth="1"/>
    <col min="1186" max="1186" width="53.28515625" bestFit="1" customWidth="1"/>
    <col min="1187" max="1187" width="61" bestFit="1" customWidth="1"/>
    <col min="1188" max="1188" width="78.7109375" bestFit="1" customWidth="1"/>
    <col min="1189" max="1189" width="53.28515625" bestFit="1" customWidth="1"/>
    <col min="1190" max="1190" width="11.85546875" bestFit="1" customWidth="1"/>
    <col min="1192" max="1192" width="42.7109375" bestFit="1" customWidth="1"/>
    <col min="1193" max="1193" width="61" bestFit="1" customWidth="1"/>
    <col min="1194" max="1194" width="78.7109375" bestFit="1" customWidth="1"/>
    <col min="1195" max="1195" width="53.28515625" bestFit="1" customWidth="1"/>
    <col min="1196" max="1196" width="61" bestFit="1" customWidth="1"/>
    <col min="1197" max="1197" width="78.7109375" bestFit="1" customWidth="1"/>
    <col min="1198" max="1198" width="53.28515625" bestFit="1" customWidth="1"/>
    <col min="1199" max="1199" width="11.85546875" bestFit="1" customWidth="1"/>
    <col min="1201" max="1201" width="42.7109375" bestFit="1" customWidth="1"/>
    <col min="1202" max="1202" width="61" bestFit="1" customWidth="1"/>
    <col min="1203" max="1203" width="78.7109375" bestFit="1" customWidth="1"/>
    <col min="1204" max="1204" width="53.28515625" bestFit="1" customWidth="1"/>
    <col min="1205" max="1205" width="61" bestFit="1" customWidth="1"/>
    <col min="1206" max="1206" width="78.7109375" bestFit="1" customWidth="1"/>
    <col min="1207" max="1207" width="53.28515625" bestFit="1" customWidth="1"/>
    <col min="1208" max="1208" width="11.85546875" bestFit="1" customWidth="1"/>
    <col min="1210" max="1210" width="42.7109375" bestFit="1" customWidth="1"/>
    <col min="1211" max="1211" width="61" bestFit="1" customWidth="1"/>
    <col min="1212" max="1212" width="78.7109375" bestFit="1" customWidth="1"/>
    <col min="1213" max="1213" width="53.28515625" bestFit="1" customWidth="1"/>
    <col min="1214" max="1214" width="61" bestFit="1" customWidth="1"/>
    <col min="1215" max="1215" width="78.7109375" bestFit="1" customWidth="1"/>
    <col min="1216" max="1216" width="53.28515625" bestFit="1" customWidth="1"/>
    <col min="1217" max="1217" width="11.85546875" bestFit="1" customWidth="1"/>
    <col min="1219" max="1219" width="42.7109375" bestFit="1" customWidth="1"/>
    <col min="1220" max="1220" width="61" bestFit="1" customWidth="1"/>
    <col min="1221" max="1221" width="78.7109375" bestFit="1" customWidth="1"/>
    <col min="1222" max="1222" width="53.28515625" bestFit="1" customWidth="1"/>
    <col min="1223" max="1223" width="61" bestFit="1" customWidth="1"/>
    <col min="1224" max="1224" width="78.7109375" bestFit="1" customWidth="1"/>
    <col min="1225" max="1225" width="53.28515625" bestFit="1" customWidth="1"/>
    <col min="1226" max="1226" width="11.85546875" bestFit="1" customWidth="1"/>
    <col min="1228" max="1228" width="42.7109375" bestFit="1" customWidth="1"/>
    <col min="1229" max="1229" width="61" bestFit="1" customWidth="1"/>
    <col min="1230" max="1230" width="78.7109375" bestFit="1" customWidth="1"/>
    <col min="1231" max="1231" width="53.28515625" bestFit="1" customWidth="1"/>
    <col min="1232" max="1232" width="61" bestFit="1" customWidth="1"/>
    <col min="1233" max="1233" width="78.7109375" bestFit="1" customWidth="1"/>
    <col min="1234" max="1234" width="53.28515625" bestFit="1" customWidth="1"/>
    <col min="1235" max="1235" width="11.85546875" bestFit="1" customWidth="1"/>
    <col min="1237" max="1237" width="42.7109375" bestFit="1" customWidth="1"/>
    <col min="1238" max="1238" width="61" bestFit="1" customWidth="1"/>
    <col min="1239" max="1239" width="78.7109375" bestFit="1" customWidth="1"/>
    <col min="1240" max="1240" width="53.28515625" bestFit="1" customWidth="1"/>
    <col min="1241" max="1241" width="61" bestFit="1" customWidth="1"/>
    <col min="1242" max="1242" width="78.7109375" bestFit="1" customWidth="1"/>
    <col min="1243" max="1243" width="53.28515625" bestFit="1" customWidth="1"/>
    <col min="1244" max="1244" width="12.85546875" bestFit="1" customWidth="1"/>
    <col min="1246" max="1246" width="42.7109375" bestFit="1" customWidth="1"/>
    <col min="1247" max="1247" width="61" bestFit="1" customWidth="1"/>
    <col min="1248" max="1248" width="78.7109375" bestFit="1" customWidth="1"/>
    <col min="1249" max="1249" width="53.28515625" bestFit="1" customWidth="1"/>
    <col min="1250" max="1250" width="62" bestFit="1" customWidth="1"/>
    <col min="1251" max="1251" width="79.85546875" bestFit="1" customWidth="1"/>
    <col min="1252" max="1252" width="54.28515625" bestFit="1" customWidth="1"/>
    <col min="1253" max="1253" width="12.85546875" bestFit="1" customWidth="1"/>
    <col min="1255" max="1255" width="42.7109375" bestFit="1" customWidth="1"/>
    <col min="1256" max="1256" width="61" bestFit="1" customWidth="1"/>
    <col min="1257" max="1257" width="78.7109375" bestFit="1" customWidth="1"/>
    <col min="1258" max="1258" width="53.28515625" bestFit="1" customWidth="1"/>
    <col min="1259" max="1259" width="62" bestFit="1" customWidth="1"/>
    <col min="1260" max="1260" width="79.85546875" bestFit="1" customWidth="1"/>
    <col min="1261" max="1261" width="54.28515625" bestFit="1" customWidth="1"/>
    <col min="1262" max="1262" width="12.85546875" bestFit="1" customWidth="1"/>
    <col min="1264" max="1264" width="42.7109375" bestFit="1" customWidth="1"/>
    <col min="1265" max="1265" width="61" bestFit="1" customWidth="1"/>
    <col min="1266" max="1266" width="78.7109375" bestFit="1" customWidth="1"/>
    <col min="1267" max="1267" width="53.28515625" bestFit="1" customWidth="1"/>
    <col min="1268" max="1268" width="62" bestFit="1" customWidth="1"/>
    <col min="1269" max="1269" width="79.85546875" bestFit="1" customWidth="1"/>
    <col min="1270" max="1270" width="54.28515625" bestFit="1" customWidth="1"/>
    <col min="1271" max="1271" width="12.85546875" bestFit="1" customWidth="1"/>
    <col min="1273" max="1273" width="42.7109375" bestFit="1" customWidth="1"/>
    <col min="1274" max="1274" width="61" bestFit="1" customWidth="1"/>
    <col min="1275" max="1275" width="78.7109375" bestFit="1" customWidth="1"/>
    <col min="1276" max="1276" width="53.28515625" bestFit="1" customWidth="1"/>
    <col min="1277" max="1277" width="62" bestFit="1" customWidth="1"/>
    <col min="1278" max="1278" width="79.85546875" bestFit="1" customWidth="1"/>
    <col min="1279" max="1279" width="54.28515625" bestFit="1" customWidth="1"/>
    <col min="1280" max="1280" width="12.85546875" bestFit="1" customWidth="1"/>
    <col min="1282" max="1282" width="42.7109375" bestFit="1" customWidth="1"/>
    <col min="1283" max="1283" width="61" bestFit="1" customWidth="1"/>
    <col min="1284" max="1284" width="78.7109375" bestFit="1" customWidth="1"/>
    <col min="1285" max="1285" width="53.28515625" bestFit="1" customWidth="1"/>
    <col min="1286" max="1286" width="62" bestFit="1" customWidth="1"/>
    <col min="1287" max="1287" width="79.85546875" bestFit="1" customWidth="1"/>
    <col min="1288" max="1288" width="54.28515625" bestFit="1" customWidth="1"/>
    <col min="1289" max="1289" width="12.85546875" bestFit="1" customWidth="1"/>
    <col min="1291" max="1291" width="42.7109375" bestFit="1" customWidth="1"/>
    <col min="1292" max="1292" width="61" bestFit="1" customWidth="1"/>
    <col min="1293" max="1293" width="78.7109375" bestFit="1" customWidth="1"/>
    <col min="1294" max="1294" width="53.28515625" bestFit="1" customWidth="1"/>
    <col min="1295" max="1295" width="62" bestFit="1" customWidth="1"/>
    <col min="1296" max="1296" width="79.85546875" bestFit="1" customWidth="1"/>
    <col min="1297" max="1297" width="54.28515625" bestFit="1" customWidth="1"/>
    <col min="1298" max="1298" width="12.85546875" bestFit="1" customWidth="1"/>
    <col min="1300" max="1300" width="42.7109375" bestFit="1" customWidth="1"/>
    <col min="1301" max="1301" width="61" bestFit="1" customWidth="1"/>
    <col min="1302" max="1302" width="78.7109375" bestFit="1" customWidth="1"/>
    <col min="1303" max="1303" width="53.28515625" bestFit="1" customWidth="1"/>
    <col min="1304" max="1304" width="62" bestFit="1" customWidth="1"/>
    <col min="1305" max="1305" width="79.85546875" bestFit="1" customWidth="1"/>
    <col min="1306" max="1306" width="54.28515625" bestFit="1" customWidth="1"/>
    <col min="1307" max="1307" width="12.85546875" bestFit="1" customWidth="1"/>
    <col min="1309" max="1309" width="42.7109375" bestFit="1" customWidth="1"/>
    <col min="1310" max="1310" width="61" bestFit="1" customWidth="1"/>
    <col min="1311" max="1311" width="78.7109375" bestFit="1" customWidth="1"/>
    <col min="1312" max="1312" width="53.28515625" bestFit="1" customWidth="1"/>
    <col min="1313" max="1313" width="62" bestFit="1" customWidth="1"/>
    <col min="1314" max="1314" width="79.85546875" bestFit="1" customWidth="1"/>
    <col min="1315" max="1315" width="54.28515625" bestFit="1" customWidth="1"/>
    <col min="1316" max="1316" width="12.85546875" bestFit="1" customWidth="1"/>
    <col min="1318" max="1318" width="42.7109375" bestFit="1" customWidth="1"/>
    <col min="1319" max="1319" width="61" bestFit="1" customWidth="1"/>
    <col min="1320" max="1320" width="78.7109375" bestFit="1" customWidth="1"/>
    <col min="1321" max="1321" width="53.28515625" bestFit="1" customWidth="1"/>
    <col min="1322" max="1322" width="62" bestFit="1" customWidth="1"/>
    <col min="1323" max="1323" width="79.85546875" bestFit="1" customWidth="1"/>
    <col min="1324" max="1324" width="54.28515625" bestFit="1" customWidth="1"/>
    <col min="1325" max="1325" width="12.85546875" bestFit="1" customWidth="1"/>
    <col min="1327" max="1327" width="42.7109375" bestFit="1" customWidth="1"/>
    <col min="1328" max="1328" width="61" bestFit="1" customWidth="1"/>
    <col min="1329" max="1329" width="78.7109375" bestFit="1" customWidth="1"/>
    <col min="1330" max="1330" width="53.28515625" bestFit="1" customWidth="1"/>
    <col min="1331" max="1331" width="62" bestFit="1" customWidth="1"/>
    <col min="1332" max="1332" width="79.85546875" bestFit="1" customWidth="1"/>
    <col min="1333" max="1333" width="54.28515625" bestFit="1" customWidth="1"/>
    <col min="1334" max="1334" width="12.85546875" bestFit="1" customWidth="1"/>
    <col min="1336" max="1336" width="42.7109375" bestFit="1" customWidth="1"/>
    <col min="1337" max="1337" width="61" bestFit="1" customWidth="1"/>
    <col min="1338" max="1338" width="78.7109375" bestFit="1" customWidth="1"/>
    <col min="1339" max="1339" width="53.28515625" bestFit="1" customWidth="1"/>
    <col min="1340" max="1340" width="62" bestFit="1" customWidth="1"/>
    <col min="1341" max="1341" width="79.85546875" bestFit="1" customWidth="1"/>
    <col min="1342" max="1342" width="54.28515625" bestFit="1" customWidth="1"/>
    <col min="1343" max="1343" width="12.85546875" bestFit="1" customWidth="1"/>
    <col min="1345" max="1345" width="42.7109375" bestFit="1" customWidth="1"/>
    <col min="1346" max="1346" width="61" bestFit="1" customWidth="1"/>
    <col min="1347" max="1347" width="78.7109375" bestFit="1" customWidth="1"/>
    <col min="1348" max="1348" width="53.28515625" bestFit="1" customWidth="1"/>
    <col min="1349" max="1349" width="62" bestFit="1" customWidth="1"/>
    <col min="1350" max="1350" width="79.85546875" bestFit="1" customWidth="1"/>
    <col min="1351" max="1351" width="54.28515625" bestFit="1" customWidth="1"/>
    <col min="1352" max="1352" width="12.85546875" bestFit="1" customWidth="1"/>
    <col min="1354" max="1354" width="42.7109375" bestFit="1" customWidth="1"/>
    <col min="1355" max="1355" width="61" bestFit="1" customWidth="1"/>
    <col min="1356" max="1356" width="78.7109375" bestFit="1" customWidth="1"/>
    <col min="1357" max="1357" width="53.28515625" bestFit="1" customWidth="1"/>
    <col min="1358" max="1358" width="62" bestFit="1" customWidth="1"/>
    <col min="1359" max="1359" width="79.85546875" bestFit="1" customWidth="1"/>
    <col min="1360" max="1360" width="54.28515625" bestFit="1" customWidth="1"/>
    <col min="1361" max="1361" width="12.85546875" bestFit="1" customWidth="1"/>
    <col min="1363" max="1363" width="42.7109375" bestFit="1" customWidth="1"/>
    <col min="1364" max="1364" width="61" bestFit="1" customWidth="1"/>
    <col min="1365" max="1365" width="78.7109375" bestFit="1" customWidth="1"/>
    <col min="1366" max="1366" width="53.28515625" bestFit="1" customWidth="1"/>
    <col min="1367" max="1367" width="62" bestFit="1" customWidth="1"/>
    <col min="1368" max="1368" width="79.85546875" bestFit="1" customWidth="1"/>
    <col min="1369" max="1369" width="54.28515625" bestFit="1" customWidth="1"/>
    <col min="1370" max="1370" width="12.85546875" bestFit="1" customWidth="1"/>
    <col min="1372" max="1372" width="42.7109375" bestFit="1" customWidth="1"/>
    <col min="1373" max="1373" width="61" bestFit="1" customWidth="1"/>
    <col min="1374" max="1374" width="78.7109375" bestFit="1" customWidth="1"/>
    <col min="1375" max="1375" width="53.28515625" bestFit="1" customWidth="1"/>
    <col min="1376" max="1376" width="62" bestFit="1" customWidth="1"/>
    <col min="1377" max="1377" width="79.85546875" bestFit="1" customWidth="1"/>
    <col min="1378" max="1378" width="54.28515625" bestFit="1" customWidth="1"/>
    <col min="1379" max="1379" width="12.85546875" bestFit="1" customWidth="1"/>
    <col min="1381" max="1381" width="42.7109375" bestFit="1" customWidth="1"/>
    <col min="1382" max="1382" width="61" bestFit="1" customWidth="1"/>
    <col min="1383" max="1383" width="78.7109375" bestFit="1" customWidth="1"/>
    <col min="1384" max="1384" width="53.28515625" bestFit="1" customWidth="1"/>
    <col min="1385" max="1385" width="62" bestFit="1" customWidth="1"/>
    <col min="1386" max="1386" width="79.85546875" bestFit="1" customWidth="1"/>
    <col min="1387" max="1387" width="54.28515625" bestFit="1" customWidth="1"/>
    <col min="1388" max="1388" width="12.85546875" bestFit="1" customWidth="1"/>
    <col min="1390" max="1390" width="42.7109375" bestFit="1" customWidth="1"/>
    <col min="1391" max="1391" width="61" bestFit="1" customWidth="1"/>
    <col min="1392" max="1392" width="78.7109375" bestFit="1" customWidth="1"/>
    <col min="1393" max="1393" width="53.28515625" bestFit="1" customWidth="1"/>
    <col min="1394" max="1394" width="62" bestFit="1" customWidth="1"/>
    <col min="1395" max="1395" width="79.85546875" bestFit="1" customWidth="1"/>
    <col min="1396" max="1396" width="54.28515625" bestFit="1" customWidth="1"/>
    <col min="1397" max="1397" width="12.85546875" bestFit="1" customWidth="1"/>
    <col min="1399" max="1399" width="42.7109375" bestFit="1" customWidth="1"/>
    <col min="1400" max="1400" width="61" bestFit="1" customWidth="1"/>
    <col min="1401" max="1401" width="78.7109375" bestFit="1" customWidth="1"/>
    <col min="1402" max="1402" width="53.28515625" bestFit="1" customWidth="1"/>
    <col min="1403" max="1403" width="62" bestFit="1" customWidth="1"/>
    <col min="1404" max="1404" width="79.85546875" bestFit="1" customWidth="1"/>
    <col min="1405" max="1405" width="54.28515625" bestFit="1" customWidth="1"/>
    <col min="1406" max="1406" width="56.28515625" bestFit="1" customWidth="1"/>
    <col min="1407" max="1407" width="74" bestFit="1" customWidth="1"/>
    <col min="1408" max="1408" width="48.5703125" bestFit="1" customWidth="1"/>
  </cols>
  <sheetData>
    <row r="5" spans="1:5" x14ac:dyDescent="0.25">
      <c r="A5" s="5" t="s">
        <v>76</v>
      </c>
      <c r="B5" s="5" t="s">
        <v>86</v>
      </c>
    </row>
    <row r="6" spans="1:5" x14ac:dyDescent="0.25">
      <c r="A6" s="5" t="s">
        <v>87</v>
      </c>
      <c r="B6" s="2">
        <v>2010</v>
      </c>
      <c r="C6" s="2">
        <v>2011</v>
      </c>
      <c r="D6" s="2">
        <v>2012</v>
      </c>
      <c r="E6" s="2" t="s">
        <v>66</v>
      </c>
    </row>
    <row r="7" spans="1:5" x14ac:dyDescent="0.25">
      <c r="A7" s="6" t="s">
        <v>3</v>
      </c>
      <c r="B7" s="12">
        <v>108951</v>
      </c>
      <c r="C7" s="12">
        <v>118295</v>
      </c>
      <c r="D7" s="12">
        <v>105219</v>
      </c>
      <c r="E7" s="12">
        <v>332465</v>
      </c>
    </row>
    <row r="8" spans="1:5" x14ac:dyDescent="0.25">
      <c r="A8" s="6" t="s">
        <v>4</v>
      </c>
      <c r="B8" s="12">
        <v>36345</v>
      </c>
      <c r="C8" s="12">
        <v>36128</v>
      </c>
      <c r="D8" s="12">
        <v>33440</v>
      </c>
      <c r="E8" s="12">
        <v>105913</v>
      </c>
    </row>
    <row r="9" spans="1:5" x14ac:dyDescent="0.25">
      <c r="A9" s="6" t="s">
        <v>5</v>
      </c>
      <c r="B9" s="12">
        <v>223324</v>
      </c>
      <c r="C9" s="12">
        <v>223748</v>
      </c>
      <c r="D9" s="12">
        <v>234248</v>
      </c>
      <c r="E9" s="12">
        <v>681320</v>
      </c>
    </row>
    <row r="10" spans="1:5" x14ac:dyDescent="0.25">
      <c r="A10" s="6" t="s">
        <v>6</v>
      </c>
      <c r="B10" s="12">
        <v>79214</v>
      </c>
      <c r="C10" s="12">
        <v>70374</v>
      </c>
      <c r="D10" s="12">
        <v>76948</v>
      </c>
      <c r="E10" s="12">
        <v>226536</v>
      </c>
    </row>
    <row r="11" spans="1:5" x14ac:dyDescent="0.25">
      <c r="A11" s="6" t="s">
        <v>7</v>
      </c>
      <c r="B11" s="12">
        <v>445972</v>
      </c>
      <c r="C11" s="12">
        <v>469772</v>
      </c>
      <c r="D11" s="12">
        <v>495964</v>
      </c>
      <c r="E11" s="12">
        <v>1411708</v>
      </c>
    </row>
    <row r="12" spans="1:5" x14ac:dyDescent="0.25">
      <c r="A12" s="6" t="s">
        <v>8</v>
      </c>
      <c r="B12" s="12">
        <v>187240</v>
      </c>
      <c r="C12" s="12">
        <v>202600</v>
      </c>
      <c r="D12" s="12">
        <v>206204</v>
      </c>
      <c r="E12" s="12">
        <v>596044</v>
      </c>
    </row>
    <row r="13" spans="1:5" x14ac:dyDescent="0.25">
      <c r="A13" s="6" t="s">
        <v>9</v>
      </c>
      <c r="B13" s="12">
        <v>79360</v>
      </c>
      <c r="C13" s="12">
        <v>73607</v>
      </c>
      <c r="D13" s="12">
        <v>83539</v>
      </c>
      <c r="E13" s="12">
        <v>236506</v>
      </c>
    </row>
    <row r="14" spans="1:5" x14ac:dyDescent="0.25">
      <c r="A14" s="6" t="s">
        <v>10</v>
      </c>
      <c r="B14" s="12">
        <v>31713</v>
      </c>
      <c r="C14" s="12">
        <v>34920</v>
      </c>
      <c r="D14" s="12">
        <v>34813</v>
      </c>
      <c r="E14" s="12">
        <v>101446</v>
      </c>
    </row>
    <row r="15" spans="1:5" x14ac:dyDescent="0.25">
      <c r="A15" s="6" t="s">
        <v>11</v>
      </c>
      <c r="B15" s="12">
        <v>51244</v>
      </c>
      <c r="C15" s="12">
        <v>48066</v>
      </c>
      <c r="D15" s="12">
        <v>53830</v>
      </c>
      <c r="E15" s="12">
        <v>153140</v>
      </c>
    </row>
    <row r="16" spans="1:5" x14ac:dyDescent="0.25">
      <c r="A16" s="6" t="s">
        <v>12</v>
      </c>
      <c r="B16" s="12">
        <v>495857</v>
      </c>
      <c r="C16" s="12">
        <v>520208</v>
      </c>
      <c r="D16" s="12">
        <v>558786</v>
      </c>
      <c r="E16" s="12">
        <v>1574851</v>
      </c>
    </row>
    <row r="17" spans="1:5" x14ac:dyDescent="0.25">
      <c r="A17" s="6" t="s">
        <v>13</v>
      </c>
      <c r="B17" s="12">
        <v>250469</v>
      </c>
      <c r="C17" s="12">
        <v>272712</v>
      </c>
      <c r="D17" s="12">
        <v>279196</v>
      </c>
      <c r="E17" s="12">
        <v>802377</v>
      </c>
    </row>
    <row r="18" spans="1:5" x14ac:dyDescent="0.25">
      <c r="A18" s="6" t="s">
        <v>14</v>
      </c>
      <c r="B18" s="12">
        <v>53581</v>
      </c>
      <c r="C18" s="12">
        <v>57780</v>
      </c>
      <c r="D18" s="12">
        <v>55481</v>
      </c>
      <c r="E18" s="12">
        <v>166842</v>
      </c>
    </row>
    <row r="19" spans="1:5" x14ac:dyDescent="0.25">
      <c r="A19" s="6" t="s">
        <v>15</v>
      </c>
      <c r="B19" s="12">
        <v>55871</v>
      </c>
      <c r="C19" s="12">
        <v>60585</v>
      </c>
      <c r="D19" s="12">
        <v>59419</v>
      </c>
      <c r="E19" s="12">
        <v>175875</v>
      </c>
    </row>
    <row r="20" spans="1:5" x14ac:dyDescent="0.25">
      <c r="A20" s="6" t="s">
        <v>16</v>
      </c>
      <c r="B20" s="12">
        <v>206014</v>
      </c>
      <c r="C20" s="12">
        <v>218591</v>
      </c>
      <c r="D20" s="12">
        <v>210804</v>
      </c>
      <c r="E20" s="12">
        <v>635409</v>
      </c>
    </row>
    <row r="21" spans="1:5" x14ac:dyDescent="0.25">
      <c r="A21" s="6" t="s">
        <v>17</v>
      </c>
      <c r="B21" s="12">
        <v>127925</v>
      </c>
      <c r="C21" s="12">
        <v>128006</v>
      </c>
      <c r="D21" s="12">
        <v>134273</v>
      </c>
      <c r="E21" s="12">
        <v>390204</v>
      </c>
    </row>
    <row r="22" spans="1:5" x14ac:dyDescent="0.25">
      <c r="A22" s="6" t="s">
        <v>18</v>
      </c>
      <c r="B22" s="12">
        <v>72706</v>
      </c>
      <c r="C22" s="12">
        <v>70462</v>
      </c>
      <c r="D22" s="12">
        <v>76546</v>
      </c>
      <c r="E22" s="12">
        <v>219714</v>
      </c>
    </row>
    <row r="23" spans="1:5" x14ac:dyDescent="0.25">
      <c r="A23" s="6" t="s">
        <v>19</v>
      </c>
      <c r="B23" s="12">
        <v>95127</v>
      </c>
      <c r="C23" s="12">
        <v>84415</v>
      </c>
      <c r="D23" s="12">
        <v>88366</v>
      </c>
      <c r="E23" s="12">
        <v>267908</v>
      </c>
    </row>
    <row r="24" spans="1:5" x14ac:dyDescent="0.25">
      <c r="A24" s="6" t="s">
        <v>20</v>
      </c>
      <c r="B24" s="12">
        <v>118622</v>
      </c>
      <c r="C24" s="12">
        <v>110223</v>
      </c>
      <c r="D24" s="12">
        <v>112957</v>
      </c>
      <c r="E24" s="12">
        <v>341802</v>
      </c>
    </row>
    <row r="25" spans="1:5" x14ac:dyDescent="0.25">
      <c r="A25" s="6" t="s">
        <v>21</v>
      </c>
      <c r="B25" s="12">
        <v>98291</v>
      </c>
      <c r="C25" s="12">
        <v>99531</v>
      </c>
      <c r="D25" s="12">
        <v>91870</v>
      </c>
      <c r="E25" s="12">
        <v>289692</v>
      </c>
    </row>
    <row r="26" spans="1:5" x14ac:dyDescent="0.25">
      <c r="A26" s="6" t="s">
        <v>22</v>
      </c>
      <c r="B26" s="12">
        <v>27962</v>
      </c>
      <c r="C26" s="12">
        <v>33883</v>
      </c>
      <c r="D26" s="12">
        <v>27561</v>
      </c>
      <c r="E26" s="12">
        <v>89406</v>
      </c>
    </row>
    <row r="27" spans="1:5" x14ac:dyDescent="0.25">
      <c r="A27" s="6" t="s">
        <v>23</v>
      </c>
      <c r="B27" s="12">
        <v>165096</v>
      </c>
      <c r="C27" s="12">
        <v>154758</v>
      </c>
      <c r="D27" s="12">
        <v>155277</v>
      </c>
      <c r="E27" s="12">
        <v>475131</v>
      </c>
    </row>
    <row r="28" spans="1:5" x14ac:dyDescent="0.25">
      <c r="A28" s="6" t="s">
        <v>24</v>
      </c>
      <c r="B28" s="12">
        <v>143247</v>
      </c>
      <c r="C28" s="12">
        <v>144243</v>
      </c>
      <c r="D28" s="12">
        <v>146633</v>
      </c>
      <c r="E28" s="12">
        <v>434123</v>
      </c>
    </row>
    <row r="29" spans="1:5" x14ac:dyDescent="0.25">
      <c r="A29" s="6" t="s">
        <v>25</v>
      </c>
      <c r="B29" s="12">
        <v>117581</v>
      </c>
      <c r="C29" s="12">
        <v>140066</v>
      </c>
      <c r="D29" s="12">
        <v>134763</v>
      </c>
      <c r="E29" s="12">
        <v>392410</v>
      </c>
    </row>
    <row r="30" spans="1:5" x14ac:dyDescent="0.25">
      <c r="A30" s="6" t="s">
        <v>26</v>
      </c>
      <c r="B30" s="12">
        <v>89911</v>
      </c>
      <c r="C30" s="12">
        <v>101083</v>
      </c>
      <c r="D30" s="12">
        <v>101176</v>
      </c>
      <c r="E30" s="12">
        <v>292170</v>
      </c>
    </row>
    <row r="31" spans="1:5" x14ac:dyDescent="0.25">
      <c r="A31" s="6" t="s">
        <v>27</v>
      </c>
      <c r="B31" s="12">
        <v>73135</v>
      </c>
      <c r="C31" s="12">
        <v>68829</v>
      </c>
      <c r="D31" s="12">
        <v>73581</v>
      </c>
      <c r="E31" s="12">
        <v>215545</v>
      </c>
    </row>
    <row r="32" spans="1:5" x14ac:dyDescent="0.25">
      <c r="A32" s="6" t="s">
        <v>28</v>
      </c>
      <c r="B32" s="12">
        <v>146093</v>
      </c>
      <c r="C32" s="12">
        <v>150148</v>
      </c>
      <c r="D32" s="12">
        <v>163756</v>
      </c>
      <c r="E32" s="12">
        <v>459997</v>
      </c>
    </row>
    <row r="33" spans="1:5" x14ac:dyDescent="0.25">
      <c r="A33" s="6" t="s">
        <v>29</v>
      </c>
      <c r="B33" s="12">
        <v>35641</v>
      </c>
      <c r="C33" s="12">
        <v>33906</v>
      </c>
      <c r="D33" s="12">
        <v>37690</v>
      </c>
      <c r="E33" s="12">
        <v>107237</v>
      </c>
    </row>
    <row r="34" spans="1:5" x14ac:dyDescent="0.25">
      <c r="A34" s="6" t="s">
        <v>30</v>
      </c>
      <c r="B34" s="12">
        <v>51290</v>
      </c>
      <c r="C34" s="12">
        <v>52070</v>
      </c>
      <c r="D34" s="12">
        <v>43266</v>
      </c>
      <c r="E34" s="12">
        <v>146626</v>
      </c>
    </row>
    <row r="35" spans="1:5" x14ac:dyDescent="0.25">
      <c r="A35" s="6" t="s">
        <v>31</v>
      </c>
      <c r="B35" s="12">
        <v>103179</v>
      </c>
      <c r="C35" s="12">
        <v>110498</v>
      </c>
      <c r="D35" s="12">
        <v>124522</v>
      </c>
      <c r="E35" s="12">
        <v>338199</v>
      </c>
    </row>
    <row r="36" spans="1:5" x14ac:dyDescent="0.25">
      <c r="A36" s="6" t="s">
        <v>32</v>
      </c>
      <c r="B36" s="12">
        <v>39423</v>
      </c>
      <c r="C36" s="12">
        <v>37000</v>
      </c>
      <c r="D36" s="12">
        <v>50559</v>
      </c>
      <c r="E36" s="12">
        <v>126982</v>
      </c>
    </row>
    <row r="37" spans="1:5" x14ac:dyDescent="0.25">
      <c r="A37" s="6" t="s">
        <v>33</v>
      </c>
      <c r="B37" s="12">
        <v>130101</v>
      </c>
      <c r="C37" s="12">
        <v>144506</v>
      </c>
      <c r="D37" s="12">
        <v>132797</v>
      </c>
      <c r="E37" s="12">
        <v>407404</v>
      </c>
    </row>
    <row r="38" spans="1:5" x14ac:dyDescent="0.25">
      <c r="A38" s="6" t="s">
        <v>34</v>
      </c>
      <c r="B38" s="12">
        <v>74237</v>
      </c>
      <c r="C38" s="12">
        <v>62229</v>
      </c>
      <c r="D38" s="12">
        <v>55122</v>
      </c>
      <c r="E38" s="12">
        <v>191588</v>
      </c>
    </row>
    <row r="39" spans="1:5" x14ac:dyDescent="0.25">
      <c r="A39" s="6" t="s">
        <v>35</v>
      </c>
      <c r="B39" s="12">
        <v>276167</v>
      </c>
      <c r="C39" s="12">
        <v>292791</v>
      </c>
      <c r="D39" s="12">
        <v>277374</v>
      </c>
      <c r="E39" s="12">
        <v>846332</v>
      </c>
    </row>
    <row r="40" spans="1:5" x14ac:dyDescent="0.25">
      <c r="A40" s="6" t="s">
        <v>36</v>
      </c>
      <c r="B40" s="12">
        <v>265206</v>
      </c>
      <c r="C40" s="12">
        <v>266135</v>
      </c>
      <c r="D40" s="12">
        <v>275174</v>
      </c>
      <c r="E40" s="12">
        <v>806515</v>
      </c>
    </row>
    <row r="41" spans="1:5" x14ac:dyDescent="0.25">
      <c r="A41" s="6" t="s">
        <v>37</v>
      </c>
      <c r="B41" s="12">
        <v>30100</v>
      </c>
      <c r="C41" s="12">
        <v>32586</v>
      </c>
      <c r="D41" s="12">
        <v>38213</v>
      </c>
      <c r="E41" s="12">
        <v>100899</v>
      </c>
    </row>
    <row r="42" spans="1:5" x14ac:dyDescent="0.25">
      <c r="A42" s="6" t="s">
        <v>38</v>
      </c>
      <c r="B42" s="12">
        <v>174773</v>
      </c>
      <c r="C42" s="12">
        <v>193385</v>
      </c>
      <c r="D42" s="12">
        <v>197794</v>
      </c>
      <c r="E42" s="12">
        <v>565952</v>
      </c>
    </row>
    <row r="43" spans="1:5" x14ac:dyDescent="0.25">
      <c r="A43" s="6" t="s">
        <v>39</v>
      </c>
      <c r="B43" s="12">
        <v>106720</v>
      </c>
      <c r="C43" s="12">
        <v>108983</v>
      </c>
      <c r="D43" s="12">
        <v>108972</v>
      </c>
      <c r="E43" s="12">
        <v>324675</v>
      </c>
    </row>
    <row r="44" spans="1:5" x14ac:dyDescent="0.25">
      <c r="A44" s="6" t="s">
        <v>40</v>
      </c>
      <c r="B44" s="12">
        <v>117521</v>
      </c>
      <c r="C44" s="12">
        <v>127910</v>
      </c>
      <c r="D44" s="12">
        <v>119077</v>
      </c>
      <c r="E44" s="12">
        <v>364508</v>
      </c>
    </row>
    <row r="45" spans="1:5" x14ac:dyDescent="0.25">
      <c r="A45" s="6" t="s">
        <v>41</v>
      </c>
      <c r="B45" s="12">
        <v>241855</v>
      </c>
      <c r="C45" s="12">
        <v>237014</v>
      </c>
      <c r="D45" s="12">
        <v>223347</v>
      </c>
      <c r="E45" s="12">
        <v>702216</v>
      </c>
    </row>
    <row r="46" spans="1:5" x14ac:dyDescent="0.25">
      <c r="A46" s="6" t="s">
        <v>54</v>
      </c>
      <c r="B46" s="12">
        <v>31732</v>
      </c>
      <c r="C46" s="12">
        <v>22649</v>
      </c>
      <c r="D46" s="12">
        <v>20044</v>
      </c>
      <c r="E46" s="12">
        <v>74425</v>
      </c>
    </row>
    <row r="47" spans="1:5" x14ac:dyDescent="0.25">
      <c r="A47" s="6" t="s">
        <v>42</v>
      </c>
      <c r="B47" s="12">
        <v>32335</v>
      </c>
      <c r="C47" s="12">
        <v>27062</v>
      </c>
      <c r="D47" s="12">
        <v>33562</v>
      </c>
      <c r="E47" s="12">
        <v>92959</v>
      </c>
    </row>
    <row r="48" spans="1:5" x14ac:dyDescent="0.25">
      <c r="A48" s="6" t="s">
        <v>43</v>
      </c>
      <c r="B48" s="12">
        <v>152710</v>
      </c>
      <c r="C48" s="12">
        <v>159810</v>
      </c>
      <c r="D48" s="12">
        <v>157775</v>
      </c>
      <c r="E48" s="12">
        <v>470295</v>
      </c>
    </row>
    <row r="49" spans="1:5" x14ac:dyDescent="0.25">
      <c r="A49" s="6" t="s">
        <v>44</v>
      </c>
      <c r="B49" s="12">
        <v>25777</v>
      </c>
      <c r="C49" s="12">
        <v>27506</v>
      </c>
      <c r="D49" s="12">
        <v>26185</v>
      </c>
      <c r="E49" s="12">
        <v>79468</v>
      </c>
    </row>
    <row r="50" spans="1:5" x14ac:dyDescent="0.25">
      <c r="A50" s="6" t="s">
        <v>45</v>
      </c>
      <c r="B50" s="12">
        <v>159778</v>
      </c>
      <c r="C50" s="12">
        <v>172052</v>
      </c>
      <c r="D50" s="12">
        <v>177815</v>
      </c>
      <c r="E50" s="12">
        <v>509645</v>
      </c>
    </row>
    <row r="51" spans="1:5" x14ac:dyDescent="0.25">
      <c r="A51" s="6" t="s">
        <v>46</v>
      </c>
      <c r="B51" s="12">
        <v>490738</v>
      </c>
      <c r="C51" s="12">
        <v>519951</v>
      </c>
      <c r="D51" s="12">
        <v>512187</v>
      </c>
      <c r="E51" s="12">
        <v>1522876</v>
      </c>
    </row>
    <row r="52" spans="1:5" x14ac:dyDescent="0.25">
      <c r="A52" s="6" t="s">
        <v>47</v>
      </c>
      <c r="B52" s="12">
        <v>78163</v>
      </c>
      <c r="C52" s="12">
        <v>85217</v>
      </c>
      <c r="D52" s="12">
        <v>88109</v>
      </c>
      <c r="E52" s="12">
        <v>251489</v>
      </c>
    </row>
    <row r="53" spans="1:5" x14ac:dyDescent="0.25">
      <c r="A53" s="6" t="s">
        <v>48</v>
      </c>
      <c r="B53" s="12">
        <v>22529</v>
      </c>
      <c r="C53" s="12">
        <v>20482</v>
      </c>
      <c r="D53" s="12">
        <v>24431</v>
      </c>
      <c r="E53" s="12">
        <v>67442</v>
      </c>
    </row>
    <row r="54" spans="1:5" x14ac:dyDescent="0.25">
      <c r="A54" s="6" t="s">
        <v>49</v>
      </c>
      <c r="B54" s="12">
        <v>260813</v>
      </c>
      <c r="C54" s="12">
        <v>258352</v>
      </c>
      <c r="D54" s="12">
        <v>251169</v>
      </c>
      <c r="E54" s="12">
        <v>770334</v>
      </c>
    </row>
    <row r="55" spans="1:5" x14ac:dyDescent="0.25">
      <c r="A55" s="6" t="s">
        <v>50</v>
      </c>
      <c r="B55" s="12">
        <v>191784</v>
      </c>
      <c r="C55" s="12">
        <v>209590</v>
      </c>
      <c r="D55" s="12">
        <v>216519</v>
      </c>
      <c r="E55" s="12">
        <v>617893</v>
      </c>
    </row>
    <row r="56" spans="1:5" x14ac:dyDescent="0.25">
      <c r="A56" s="6" t="s">
        <v>51</v>
      </c>
      <c r="B56" s="12">
        <v>39791</v>
      </c>
      <c r="C56" s="12">
        <v>50748</v>
      </c>
      <c r="D56" s="12">
        <v>47204</v>
      </c>
      <c r="E56" s="12">
        <v>137743</v>
      </c>
    </row>
    <row r="57" spans="1:5" x14ac:dyDescent="0.25">
      <c r="A57" s="6" t="s">
        <v>52</v>
      </c>
      <c r="B57" s="12">
        <v>93586</v>
      </c>
      <c r="C57" s="12">
        <v>110167</v>
      </c>
      <c r="D57" s="12">
        <v>100167</v>
      </c>
      <c r="E57" s="12">
        <v>303920</v>
      </c>
    </row>
    <row r="58" spans="1:5" x14ac:dyDescent="0.25">
      <c r="A58" s="6" t="s">
        <v>53</v>
      </c>
      <c r="B58" s="12">
        <v>28046</v>
      </c>
      <c r="C58" s="12">
        <v>30651</v>
      </c>
      <c r="D58" s="12">
        <v>31165</v>
      </c>
      <c r="E58" s="12">
        <v>89862</v>
      </c>
    </row>
    <row r="59" spans="1:5" x14ac:dyDescent="0.25">
      <c r="A59" s="6" t="s">
        <v>66</v>
      </c>
      <c r="B59" s="12">
        <v>6834846</v>
      </c>
      <c r="C59" s="12">
        <v>7086283</v>
      </c>
      <c r="D59" s="12">
        <v>7164889</v>
      </c>
      <c r="E59" s="12">
        <v>21086018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4"/>
  <sheetViews>
    <sheetView workbookViewId="0">
      <selection activeCell="H7" sqref="H7"/>
    </sheetView>
  </sheetViews>
  <sheetFormatPr defaultRowHeight="15" x14ac:dyDescent="0.25"/>
  <cols>
    <col min="3" max="3" width="17.42578125" customWidth="1"/>
    <col min="7" max="7" width="3.140625" style="2" customWidth="1"/>
    <col min="8" max="8" width="8.7109375" customWidth="1"/>
    <col min="10" max="10" width="8.140625" customWidth="1"/>
    <col min="11" max="11" width="2.7109375" customWidth="1"/>
    <col min="17" max="17" width="16.28515625" customWidth="1"/>
    <col min="19" max="19" width="12" customWidth="1"/>
  </cols>
  <sheetData>
    <row r="1" spans="2:14" ht="90" customHeight="1" x14ac:dyDescent="0.25">
      <c r="B1" s="40"/>
      <c r="D1" s="39"/>
      <c r="H1" s="76"/>
      <c r="I1" s="76"/>
      <c r="J1" s="76"/>
      <c r="L1" s="77"/>
      <c r="M1" s="77"/>
      <c r="N1" s="77"/>
    </row>
    <row r="2" spans="2:14" x14ac:dyDescent="0.25">
      <c r="C2" s="38" t="s">
        <v>87</v>
      </c>
      <c r="D2" s="38">
        <v>2010</v>
      </c>
      <c r="E2" s="38">
        <v>2011</v>
      </c>
      <c r="F2" s="38">
        <v>2012</v>
      </c>
      <c r="G2" s="38"/>
      <c r="H2" s="38">
        <v>2010</v>
      </c>
      <c r="I2" s="38">
        <v>2011</v>
      </c>
      <c r="J2" s="38">
        <v>2012</v>
      </c>
      <c r="L2" s="38">
        <v>2010</v>
      </c>
      <c r="M2" s="38">
        <v>2011</v>
      </c>
      <c r="N2" s="38">
        <v>2012</v>
      </c>
    </row>
    <row r="3" spans="2:14" x14ac:dyDescent="0.25">
      <c r="B3" s="48">
        <f ca="1">RANK(INDIRECT('NEW1'!$H$16&amp;ROW(B3)),INDIRECT("$"&amp;'NEW1'!$H$16&amp;"$3:$"&amp;'NEW1'!$H$16&amp;"$54"),0)</f>
        <v>23</v>
      </c>
      <c r="C3" s="6" t="s">
        <v>3</v>
      </c>
      <c r="D3" s="12">
        <v>3987155</v>
      </c>
      <c r="E3" s="12">
        <v>4024442</v>
      </c>
      <c r="F3" s="12">
        <v>4054260</v>
      </c>
      <c r="G3" s="12"/>
      <c r="H3" s="12">
        <v>620465</v>
      </c>
      <c r="I3" s="12">
        <v>588293</v>
      </c>
      <c r="J3" s="12">
        <v>590326</v>
      </c>
      <c r="L3" s="12">
        <v>108951</v>
      </c>
      <c r="M3" s="12">
        <v>118295</v>
      </c>
      <c r="N3" s="12">
        <v>105219</v>
      </c>
    </row>
    <row r="4" spans="2:14" x14ac:dyDescent="0.25">
      <c r="B4" s="48">
        <f ca="1">RANK(INDIRECT('NEW1'!$H$16&amp;ROW(B4)),INDIRECT("$"&amp;'NEW1'!$H$16&amp;"$3:$"&amp;'NEW1'!$H$16&amp;"$54"),0)</f>
        <v>48</v>
      </c>
      <c r="C4" s="6" t="s">
        <v>4</v>
      </c>
      <c r="D4" s="12">
        <v>565031</v>
      </c>
      <c r="E4" s="12">
        <v>571857</v>
      </c>
      <c r="F4" s="12">
        <v>592551</v>
      </c>
      <c r="G4" s="12"/>
      <c r="H4" s="12">
        <v>95878</v>
      </c>
      <c r="I4" s="12">
        <v>100280</v>
      </c>
      <c r="J4" s="12">
        <v>90613</v>
      </c>
      <c r="L4" s="12">
        <v>36345</v>
      </c>
      <c r="M4" s="12">
        <v>36128</v>
      </c>
      <c r="N4" s="12">
        <v>33440</v>
      </c>
    </row>
    <row r="5" spans="2:14" x14ac:dyDescent="0.25">
      <c r="B5" s="48">
        <f ca="1">RANK(INDIRECT('NEW1'!$H$16&amp;ROW(B5)),INDIRECT("$"&amp;'NEW1'!$H$16&amp;"$3:$"&amp;'NEW1'!$H$16&amp;"$54"),0)</f>
        <v>17</v>
      </c>
      <c r="C5" s="6" t="s">
        <v>5</v>
      </c>
      <c r="D5" s="12">
        <v>5069002</v>
      </c>
      <c r="E5" s="12">
        <v>5107496</v>
      </c>
      <c r="F5" s="12">
        <v>5242674</v>
      </c>
      <c r="G5" s="12"/>
      <c r="H5" s="12">
        <v>1001991</v>
      </c>
      <c r="I5" s="12">
        <v>1028366</v>
      </c>
      <c r="J5" s="12">
        <v>953789</v>
      </c>
      <c r="L5" s="12">
        <v>223324</v>
      </c>
      <c r="M5" s="12">
        <v>223748</v>
      </c>
      <c r="N5" s="12">
        <v>234248</v>
      </c>
    </row>
    <row r="6" spans="2:14" x14ac:dyDescent="0.25">
      <c r="B6" s="48">
        <f ca="1">RANK(INDIRECT('NEW1'!$H$16&amp;ROW(B6)),INDIRECT("$"&amp;'NEW1'!$H$16&amp;"$3:$"&amp;'NEW1'!$H$16&amp;"$54"),0)</f>
        <v>33</v>
      </c>
      <c r="C6" s="6" t="s">
        <v>6</v>
      </c>
      <c r="D6" s="12">
        <v>2387806</v>
      </c>
      <c r="E6" s="12">
        <v>2421746</v>
      </c>
      <c r="F6" s="12">
        <v>2453347</v>
      </c>
      <c r="G6" s="12"/>
      <c r="H6" s="12">
        <v>412997</v>
      </c>
      <c r="I6" s="12">
        <v>405831</v>
      </c>
      <c r="J6" s="12">
        <v>373046</v>
      </c>
      <c r="L6" s="12">
        <v>79214</v>
      </c>
      <c r="M6" s="12">
        <v>70374</v>
      </c>
      <c r="N6" s="12">
        <v>76948</v>
      </c>
    </row>
    <row r="7" spans="2:14" x14ac:dyDescent="0.25">
      <c r="B7" s="48">
        <f ca="1">RANK(INDIRECT('NEW1'!$H$16&amp;ROW(B7)),INDIRECT("$"&amp;'NEW1'!$H$16&amp;"$3:$"&amp;'NEW1'!$H$16&amp;"$54"),0)</f>
        <v>1</v>
      </c>
      <c r="C7" s="6" t="s">
        <v>7</v>
      </c>
      <c r="D7" s="12">
        <v>30790221</v>
      </c>
      <c r="E7" s="12">
        <v>31213310</v>
      </c>
      <c r="F7" s="12">
        <v>31777868</v>
      </c>
      <c r="G7" s="12"/>
      <c r="H7" s="12">
        <v>5413287</v>
      </c>
      <c r="I7" s="12">
        <v>5271168</v>
      </c>
      <c r="J7" s="12">
        <v>5046618</v>
      </c>
      <c r="L7" s="12">
        <v>445972</v>
      </c>
      <c r="M7" s="12">
        <v>469772</v>
      </c>
      <c r="N7" s="12">
        <v>495964</v>
      </c>
    </row>
    <row r="8" spans="2:14" x14ac:dyDescent="0.25">
      <c r="B8" s="48">
        <f ca="1">RANK(INDIRECT('NEW1'!$H$16&amp;ROW(B8)),INDIRECT("$"&amp;'NEW1'!$H$16&amp;"$3:$"&amp;'NEW1'!$H$16&amp;"$54"),0)</f>
        <v>22</v>
      </c>
      <c r="C8" s="6" t="s">
        <v>8</v>
      </c>
      <c r="D8" s="12">
        <v>4042039</v>
      </c>
      <c r="E8" s="12">
        <v>4048042</v>
      </c>
      <c r="F8" s="12">
        <v>4131357</v>
      </c>
      <c r="G8" s="12"/>
      <c r="H8" s="12">
        <v>725413</v>
      </c>
      <c r="I8" s="12">
        <v>763233</v>
      </c>
      <c r="J8" s="12">
        <v>751921</v>
      </c>
      <c r="L8" s="12">
        <v>187240</v>
      </c>
      <c r="M8" s="12">
        <v>202600</v>
      </c>
      <c r="N8" s="12">
        <v>206204</v>
      </c>
    </row>
    <row r="9" spans="2:14" x14ac:dyDescent="0.25">
      <c r="B9" s="48">
        <f ca="1">RANK(INDIRECT('NEW1'!$H$16&amp;ROW(B9)),INDIRECT("$"&amp;'NEW1'!$H$16&amp;"$3:$"&amp;'NEW1'!$H$16&amp;"$54"),0)</f>
        <v>29</v>
      </c>
      <c r="C9" s="6" t="s">
        <v>9</v>
      </c>
      <c r="D9" s="12">
        <v>3100742</v>
      </c>
      <c r="E9" s="12">
        <v>3139496</v>
      </c>
      <c r="F9" s="12">
        <v>3114940</v>
      </c>
      <c r="G9" s="12"/>
      <c r="H9" s="12">
        <v>342904</v>
      </c>
      <c r="I9" s="12">
        <v>316883</v>
      </c>
      <c r="J9" s="12">
        <v>334918</v>
      </c>
      <c r="L9" s="12">
        <v>79360</v>
      </c>
      <c r="M9" s="12">
        <v>73607</v>
      </c>
      <c r="N9" s="12">
        <v>83539</v>
      </c>
    </row>
    <row r="10" spans="2:14" x14ac:dyDescent="0.25">
      <c r="B10" s="48">
        <f ca="1">RANK(INDIRECT('NEW1'!$H$16&amp;ROW(B10)),INDIRECT("$"&amp;'NEW1'!$H$16&amp;"$3:$"&amp;'NEW1'!$H$16&amp;"$54"),0)</f>
        <v>46</v>
      </c>
      <c r="C10" s="6" t="s">
        <v>10</v>
      </c>
      <c r="D10" s="12">
        <v>764640</v>
      </c>
      <c r="E10" s="12">
        <v>775414</v>
      </c>
      <c r="F10" s="12">
        <v>782216</v>
      </c>
      <c r="G10" s="12"/>
      <c r="H10" s="12">
        <v>90001</v>
      </c>
      <c r="I10" s="12">
        <v>83156</v>
      </c>
      <c r="J10" s="12">
        <v>86003</v>
      </c>
      <c r="L10" s="12">
        <v>31713</v>
      </c>
      <c r="M10" s="12">
        <v>34920</v>
      </c>
      <c r="N10" s="12">
        <v>34813</v>
      </c>
    </row>
    <row r="11" spans="2:14" x14ac:dyDescent="0.25">
      <c r="B11" s="48">
        <f ca="1">RANK(INDIRECT('NEW1'!$H$16&amp;ROW(B11)),INDIRECT("$"&amp;'NEW1'!$H$16&amp;"$3:$"&amp;'NEW1'!$H$16&amp;"$54"),0)</f>
        <v>51</v>
      </c>
      <c r="C11" s="6" t="s">
        <v>11</v>
      </c>
      <c r="D11" s="12">
        <v>474676</v>
      </c>
      <c r="E11" s="12">
        <v>489659</v>
      </c>
      <c r="F11" s="12">
        <v>500267</v>
      </c>
      <c r="G11" s="12"/>
      <c r="H11" s="12">
        <v>63766</v>
      </c>
      <c r="I11" s="12">
        <v>66519</v>
      </c>
      <c r="J11" s="12">
        <v>61992</v>
      </c>
      <c r="L11" s="12">
        <v>51244</v>
      </c>
      <c r="M11" s="12">
        <v>48066</v>
      </c>
      <c r="N11" s="12">
        <v>53830</v>
      </c>
    </row>
    <row r="12" spans="2:14" x14ac:dyDescent="0.25">
      <c r="B12" s="48">
        <f ca="1">RANK(INDIRECT('NEW1'!$H$16&amp;ROW(B12)),INDIRECT("$"&amp;'NEW1'!$H$16&amp;"$3:$"&amp;'NEW1'!$H$16&amp;"$54"),0)</f>
        <v>4</v>
      </c>
      <c r="C12" s="6" t="s">
        <v>12</v>
      </c>
      <c r="D12" s="12">
        <v>15554008</v>
      </c>
      <c r="E12" s="12">
        <v>15742168</v>
      </c>
      <c r="F12" s="12">
        <v>16032617</v>
      </c>
      <c r="G12" s="12"/>
      <c r="H12" s="12">
        <v>2459530</v>
      </c>
      <c r="I12" s="12">
        <v>2454255</v>
      </c>
      <c r="J12" s="12">
        <v>2380288</v>
      </c>
      <c r="L12" s="12">
        <v>495857</v>
      </c>
      <c r="M12" s="12">
        <v>520208</v>
      </c>
      <c r="N12" s="12">
        <v>558786</v>
      </c>
    </row>
    <row r="13" spans="2:14" x14ac:dyDescent="0.25">
      <c r="B13" s="48">
        <f ca="1">RANK(INDIRECT('NEW1'!$H$16&amp;ROW(B13)),INDIRECT("$"&amp;'NEW1'!$H$16&amp;"$3:$"&amp;'NEW1'!$H$16&amp;"$54"),0)</f>
        <v>9</v>
      </c>
      <c r="C13" s="6" t="s">
        <v>13</v>
      </c>
      <c r="D13" s="12">
        <v>8015409</v>
      </c>
      <c r="E13" s="12">
        <v>8095407</v>
      </c>
      <c r="F13" s="12">
        <v>8231384</v>
      </c>
      <c r="G13" s="12"/>
      <c r="H13" s="12">
        <v>1278548</v>
      </c>
      <c r="I13" s="12">
        <v>1289450</v>
      </c>
      <c r="J13" s="12">
        <v>1236302</v>
      </c>
      <c r="L13" s="12">
        <v>250469</v>
      </c>
      <c r="M13" s="12">
        <v>272712</v>
      </c>
      <c r="N13" s="12">
        <v>279196</v>
      </c>
    </row>
    <row r="14" spans="2:14" x14ac:dyDescent="0.25">
      <c r="B14" s="48">
        <f ca="1">RANK(INDIRECT('NEW1'!$H$16&amp;ROW(B14)),INDIRECT("$"&amp;'NEW1'!$H$16&amp;"$3:$"&amp;'NEW1'!$H$16&amp;"$54"),0)</f>
        <v>41</v>
      </c>
      <c r="C14" s="6" t="s">
        <v>14</v>
      </c>
      <c r="D14" s="12">
        <v>1140572</v>
      </c>
      <c r="E14" s="12">
        <v>1160948</v>
      </c>
      <c r="F14" s="12">
        <v>1164145</v>
      </c>
      <c r="G14" s="12"/>
      <c r="H14" s="12">
        <v>134315</v>
      </c>
      <c r="I14" s="12">
        <v>122727</v>
      </c>
      <c r="J14" s="12">
        <v>134827</v>
      </c>
      <c r="L14" s="12">
        <v>53581</v>
      </c>
      <c r="M14" s="12">
        <v>57780</v>
      </c>
      <c r="N14" s="12">
        <v>55481</v>
      </c>
    </row>
    <row r="15" spans="2:14" x14ac:dyDescent="0.25">
      <c r="B15" s="48">
        <f ca="1">RANK(INDIRECT('NEW1'!$H$16&amp;ROW(B15)),INDIRECT("$"&amp;'NEW1'!$H$16&amp;"$3:$"&amp;'NEW1'!$H$16&amp;"$54"),0)</f>
        <v>40</v>
      </c>
      <c r="C15" s="6" t="s">
        <v>15</v>
      </c>
      <c r="D15" s="12">
        <v>1279856</v>
      </c>
      <c r="E15" s="12">
        <v>1284530</v>
      </c>
      <c r="F15" s="12">
        <v>1296975</v>
      </c>
      <c r="G15" s="12"/>
      <c r="H15" s="12">
        <v>209272</v>
      </c>
      <c r="I15" s="12">
        <v>208434</v>
      </c>
      <c r="J15" s="12">
        <v>210151</v>
      </c>
      <c r="L15" s="12">
        <v>55871</v>
      </c>
      <c r="M15" s="12">
        <v>60585</v>
      </c>
      <c r="N15" s="12">
        <v>59419</v>
      </c>
    </row>
    <row r="16" spans="2:14" x14ac:dyDescent="0.25">
      <c r="B16" s="48">
        <f ca="1">RANK(INDIRECT('NEW1'!$H$16&amp;ROW(B16)),INDIRECT("$"&amp;'NEW1'!$H$16&amp;"$3:$"&amp;'NEW1'!$H$16&amp;"$54"),0)</f>
        <v>6</v>
      </c>
      <c r="C16" s="6" t="s">
        <v>16</v>
      </c>
      <c r="D16" s="12">
        <v>11009852</v>
      </c>
      <c r="E16" s="12">
        <v>11076528</v>
      </c>
      <c r="F16" s="12">
        <v>11009321</v>
      </c>
      <c r="G16" s="12"/>
      <c r="H16" s="12">
        <v>1404525</v>
      </c>
      <c r="I16" s="12">
        <v>1353853</v>
      </c>
      <c r="J16" s="12">
        <v>1441191</v>
      </c>
      <c r="L16" s="12">
        <v>206014</v>
      </c>
      <c r="M16" s="12">
        <v>218591</v>
      </c>
      <c r="N16" s="12">
        <v>210804</v>
      </c>
    </row>
    <row r="17" spans="2:14" x14ac:dyDescent="0.25">
      <c r="B17" s="48">
        <f ca="1">RANK(INDIRECT('NEW1'!$H$16&amp;ROW(B17)),INDIRECT("$"&amp;'NEW1'!$H$16&amp;"$3:$"&amp;'NEW1'!$H$16&amp;"$54"),0)</f>
        <v>15</v>
      </c>
      <c r="C17" s="6" t="s">
        <v>17</v>
      </c>
      <c r="D17" s="12">
        <v>5431015</v>
      </c>
      <c r="E17" s="12">
        <v>5478683</v>
      </c>
      <c r="F17" s="12">
        <v>5493090</v>
      </c>
      <c r="G17" s="12"/>
      <c r="H17" s="12">
        <v>833086</v>
      </c>
      <c r="I17" s="12">
        <v>809158</v>
      </c>
      <c r="J17" s="12">
        <v>805228</v>
      </c>
      <c r="L17" s="12">
        <v>127925</v>
      </c>
      <c r="M17" s="12">
        <v>128006</v>
      </c>
      <c r="N17" s="12">
        <v>134273</v>
      </c>
    </row>
    <row r="18" spans="2:14" x14ac:dyDescent="0.25">
      <c r="B18" s="48">
        <f ca="1">RANK(INDIRECT('NEW1'!$H$16&amp;ROW(B18)),INDIRECT("$"&amp;'NEW1'!$H$16&amp;"$3:$"&amp;'NEW1'!$H$16&amp;"$54"),0)</f>
        <v>31</v>
      </c>
      <c r="C18" s="6" t="s">
        <v>18</v>
      </c>
      <c r="D18" s="12">
        <v>2553210</v>
      </c>
      <c r="E18" s="12">
        <v>2573313</v>
      </c>
      <c r="F18" s="12">
        <v>2585979</v>
      </c>
      <c r="G18" s="12"/>
      <c r="H18" s="12">
        <v>375650</v>
      </c>
      <c r="I18" s="12">
        <v>370554</v>
      </c>
      <c r="J18" s="12">
        <v>362938</v>
      </c>
      <c r="L18" s="12">
        <v>72706</v>
      </c>
      <c r="M18" s="12">
        <v>70462</v>
      </c>
      <c r="N18" s="12">
        <v>76546</v>
      </c>
    </row>
    <row r="19" spans="2:14" x14ac:dyDescent="0.25">
      <c r="B19" s="48">
        <f ca="1">RANK(INDIRECT('NEW1'!$H$16&amp;ROW(B19)),INDIRECT("$"&amp;'NEW1'!$H$16&amp;"$3:$"&amp;'NEW1'!$H$16&amp;"$54"),0)</f>
        <v>34</v>
      </c>
      <c r="C19" s="6" t="s">
        <v>19</v>
      </c>
      <c r="D19" s="12">
        <v>2341401</v>
      </c>
      <c r="E19" s="12">
        <v>2372033</v>
      </c>
      <c r="F19" s="12">
        <v>2361899</v>
      </c>
      <c r="G19" s="12"/>
      <c r="H19" s="12">
        <v>372161</v>
      </c>
      <c r="I19" s="12">
        <v>362782</v>
      </c>
      <c r="J19" s="12">
        <v>381695</v>
      </c>
      <c r="L19" s="12">
        <v>95127</v>
      </c>
      <c r="M19" s="12">
        <v>84415</v>
      </c>
      <c r="N19" s="12">
        <v>88366</v>
      </c>
    </row>
    <row r="20" spans="2:14" x14ac:dyDescent="0.25">
      <c r="B20" s="48">
        <f ca="1">RANK(INDIRECT('NEW1'!$H$16&amp;ROW(B20)),INDIRECT("$"&amp;'NEW1'!$H$16&amp;"$3:$"&amp;'NEW1'!$H$16&amp;"$54"),0)</f>
        <v>26</v>
      </c>
      <c r="C20" s="6" t="s">
        <v>20</v>
      </c>
      <c r="D20" s="12">
        <v>3638259</v>
      </c>
      <c r="E20" s="12">
        <v>3686232</v>
      </c>
      <c r="F20" s="12">
        <v>3676472</v>
      </c>
      <c r="G20" s="12"/>
      <c r="H20" s="12">
        <v>519887</v>
      </c>
      <c r="I20" s="12">
        <v>505741</v>
      </c>
      <c r="J20" s="12">
        <v>521511</v>
      </c>
      <c r="L20" s="12">
        <v>118622</v>
      </c>
      <c r="M20" s="12">
        <v>110223</v>
      </c>
      <c r="N20" s="12">
        <v>112957</v>
      </c>
    </row>
    <row r="21" spans="2:14" x14ac:dyDescent="0.25">
      <c r="B21" s="48">
        <f ca="1">RANK(INDIRECT('NEW1'!$H$16&amp;ROW(B21)),INDIRECT("$"&amp;'NEW1'!$H$16&amp;"$3:$"&amp;'NEW1'!$H$16&amp;"$54"),0)</f>
        <v>25</v>
      </c>
      <c r="C21" s="6" t="s">
        <v>21</v>
      </c>
      <c r="D21" s="12">
        <v>3826390</v>
      </c>
      <c r="E21" s="12">
        <v>3865118</v>
      </c>
      <c r="F21" s="12">
        <v>3912023</v>
      </c>
      <c r="G21" s="12"/>
      <c r="H21" s="12">
        <v>547291</v>
      </c>
      <c r="I21" s="12">
        <v>538691</v>
      </c>
      <c r="J21" s="12">
        <v>528406</v>
      </c>
      <c r="L21" s="12">
        <v>98291</v>
      </c>
      <c r="M21" s="12">
        <v>99531</v>
      </c>
      <c r="N21" s="12">
        <v>91870</v>
      </c>
    </row>
    <row r="22" spans="2:14" x14ac:dyDescent="0.25">
      <c r="B22" s="48">
        <f ca="1">RANK(INDIRECT('NEW1'!$H$16&amp;ROW(B22)),INDIRECT("$"&amp;'NEW1'!$H$16&amp;"$3:$"&amp;'NEW1'!$H$16&amp;"$54"),0)</f>
        <v>42</v>
      </c>
      <c r="C22" s="6" t="s">
        <v>22</v>
      </c>
      <c r="D22" s="12">
        <v>1136780</v>
      </c>
      <c r="E22" s="12">
        <v>1120364</v>
      </c>
      <c r="F22" s="12">
        <v>1132344</v>
      </c>
      <c r="G22" s="12"/>
      <c r="H22" s="12">
        <v>146735</v>
      </c>
      <c r="I22" s="12">
        <v>157102</v>
      </c>
      <c r="J22" s="12">
        <v>151438</v>
      </c>
      <c r="L22" s="12">
        <v>27962</v>
      </c>
      <c r="M22" s="12">
        <v>33883</v>
      </c>
      <c r="N22" s="12">
        <v>27561</v>
      </c>
    </row>
    <row r="23" spans="2:14" x14ac:dyDescent="0.25">
      <c r="B23" s="48">
        <f ca="1">RANK(INDIRECT('NEW1'!$H$16&amp;ROW(B23)),INDIRECT("$"&amp;'NEW1'!$H$16&amp;"$3:$"&amp;'NEW1'!$H$16&amp;"$54"),0)</f>
        <v>18</v>
      </c>
      <c r="C23" s="6" t="s">
        <v>23</v>
      </c>
      <c r="D23" s="12">
        <v>4917637</v>
      </c>
      <c r="E23" s="12">
        <v>5008452</v>
      </c>
      <c r="F23" s="12">
        <v>5068457</v>
      </c>
      <c r="G23" s="12"/>
      <c r="H23" s="12">
        <v>588879</v>
      </c>
      <c r="I23" s="12">
        <v>553895</v>
      </c>
      <c r="J23" s="12">
        <v>549973</v>
      </c>
      <c r="L23" s="12">
        <v>165096</v>
      </c>
      <c r="M23" s="12">
        <v>154758</v>
      </c>
      <c r="N23" s="12">
        <v>155277</v>
      </c>
    </row>
    <row r="24" spans="2:14" x14ac:dyDescent="0.25">
      <c r="B24" s="48">
        <f ca="1">RANK(INDIRECT('NEW1'!$H$16&amp;ROW(B24)),INDIRECT("$"&amp;'NEW1'!$H$16&amp;"$3:$"&amp;'NEW1'!$H$16&amp;"$54"),0)</f>
        <v>13</v>
      </c>
      <c r="C24" s="6" t="s">
        <v>24</v>
      </c>
      <c r="D24" s="12">
        <v>5583650</v>
      </c>
      <c r="E24" s="12">
        <v>5658768</v>
      </c>
      <c r="F24" s="12">
        <v>5752166</v>
      </c>
      <c r="G24" s="12"/>
      <c r="H24" s="12">
        <v>706624</v>
      </c>
      <c r="I24" s="12">
        <v>656441</v>
      </c>
      <c r="J24" s="12">
        <v>626380</v>
      </c>
      <c r="L24" s="12">
        <v>143247</v>
      </c>
      <c r="M24" s="12">
        <v>144243</v>
      </c>
      <c r="N24" s="12">
        <v>146633</v>
      </c>
    </row>
    <row r="25" spans="2:14" x14ac:dyDescent="0.25">
      <c r="B25" s="48">
        <f ca="1">RANK(INDIRECT('NEW1'!$H$16&amp;ROW(B25)),INDIRECT("$"&amp;'NEW1'!$H$16&amp;"$3:$"&amp;'NEW1'!$H$16&amp;"$54"),0)</f>
        <v>8</v>
      </c>
      <c r="C25" s="6" t="s">
        <v>25</v>
      </c>
      <c r="D25" s="12">
        <v>8310098</v>
      </c>
      <c r="E25" s="12">
        <v>8340767</v>
      </c>
      <c r="F25" s="12">
        <v>8330990</v>
      </c>
      <c r="G25" s="12"/>
      <c r="H25" s="12">
        <v>1291901</v>
      </c>
      <c r="I25" s="12">
        <v>1242917</v>
      </c>
      <c r="J25" s="12">
        <v>1268105</v>
      </c>
      <c r="L25" s="12">
        <v>117581</v>
      </c>
      <c r="M25" s="12">
        <v>140066</v>
      </c>
      <c r="N25" s="12">
        <v>134763</v>
      </c>
    </row>
    <row r="26" spans="2:14" x14ac:dyDescent="0.25">
      <c r="B26" s="48">
        <f ca="1">RANK(INDIRECT('NEW1'!$H$16&amp;ROW(B26)),INDIRECT("$"&amp;'NEW1'!$H$16&amp;"$3:$"&amp;'NEW1'!$H$16&amp;"$54"),0)</f>
        <v>21</v>
      </c>
      <c r="C26" s="6" t="s">
        <v>26</v>
      </c>
      <c r="D26" s="12">
        <v>4480630</v>
      </c>
      <c r="E26" s="12">
        <v>4505462</v>
      </c>
      <c r="F26" s="12">
        <v>4536303</v>
      </c>
      <c r="G26" s="12"/>
      <c r="H26" s="12">
        <v>647946</v>
      </c>
      <c r="I26" s="12">
        <v>646176</v>
      </c>
      <c r="J26" s="12">
        <v>653012</v>
      </c>
      <c r="L26" s="12">
        <v>89911</v>
      </c>
      <c r="M26" s="12">
        <v>101083</v>
      </c>
      <c r="N26" s="12">
        <v>101176</v>
      </c>
    </row>
    <row r="27" spans="2:14" x14ac:dyDescent="0.25">
      <c r="B27" s="48">
        <f ca="1">RANK(INDIRECT('NEW1'!$H$16&amp;ROW(B27)),INDIRECT("$"&amp;'NEW1'!$H$16&amp;"$3:$"&amp;'NEW1'!$H$16&amp;"$54"),0)</f>
        <v>32</v>
      </c>
      <c r="C27" s="6" t="s">
        <v>27</v>
      </c>
      <c r="D27" s="12">
        <v>2510729</v>
      </c>
      <c r="E27" s="12">
        <v>2534036</v>
      </c>
      <c r="F27" s="12">
        <v>2529377</v>
      </c>
      <c r="G27" s="12"/>
      <c r="H27" s="12">
        <v>340266</v>
      </c>
      <c r="I27" s="12">
        <v>332934</v>
      </c>
      <c r="J27" s="12">
        <v>339807</v>
      </c>
      <c r="L27" s="12">
        <v>73135</v>
      </c>
      <c r="M27" s="12">
        <v>68829</v>
      </c>
      <c r="N27" s="12">
        <v>73581</v>
      </c>
    </row>
    <row r="28" spans="2:14" x14ac:dyDescent="0.25">
      <c r="B28" s="48">
        <f ca="1">RANK(INDIRECT('NEW1'!$H$16&amp;ROW(B28)),INDIRECT("$"&amp;'NEW1'!$H$16&amp;"$3:$"&amp;'NEW1'!$H$16&amp;"$54"),0)</f>
        <v>19</v>
      </c>
      <c r="C28" s="6" t="s">
        <v>28</v>
      </c>
      <c r="D28" s="12">
        <v>4968921</v>
      </c>
      <c r="E28" s="12">
        <v>4963040</v>
      </c>
      <c r="F28" s="12">
        <v>4965459</v>
      </c>
      <c r="G28" s="12"/>
      <c r="H28" s="12">
        <v>786726</v>
      </c>
      <c r="I28" s="12">
        <v>801046</v>
      </c>
      <c r="J28" s="12">
        <v>801093</v>
      </c>
      <c r="L28" s="12">
        <v>146093</v>
      </c>
      <c r="M28" s="12">
        <v>150148</v>
      </c>
      <c r="N28" s="12">
        <v>163756</v>
      </c>
    </row>
    <row r="29" spans="2:14" x14ac:dyDescent="0.25">
      <c r="B29" s="48">
        <f ca="1">RANK(INDIRECT('NEW1'!$H$16&amp;ROW(B29)),INDIRECT("$"&amp;'NEW1'!$H$16&amp;"$3:$"&amp;'NEW1'!$H$16&amp;"$54"),0)</f>
        <v>45</v>
      </c>
      <c r="C29" s="6" t="s">
        <v>29</v>
      </c>
      <c r="D29" s="12">
        <v>821709</v>
      </c>
      <c r="E29" s="12">
        <v>828254</v>
      </c>
      <c r="F29" s="12">
        <v>829489</v>
      </c>
      <c r="G29" s="12"/>
      <c r="H29" s="12">
        <v>117752</v>
      </c>
      <c r="I29" s="12">
        <v>122210</v>
      </c>
      <c r="J29" s="12">
        <v>126463</v>
      </c>
      <c r="L29" s="12">
        <v>35641</v>
      </c>
      <c r="M29" s="12">
        <v>33906</v>
      </c>
      <c r="N29" s="12">
        <v>37690</v>
      </c>
    </row>
    <row r="30" spans="2:14" x14ac:dyDescent="0.25">
      <c r="B30" s="48">
        <f ca="1">RANK(INDIRECT('NEW1'!$H$16&amp;ROW(B30)),INDIRECT("$"&amp;'NEW1'!$H$16&amp;"$3:$"&amp;'NEW1'!$H$16&amp;"$54"),0)</f>
        <v>39</v>
      </c>
      <c r="C30" s="6" t="s">
        <v>30</v>
      </c>
      <c r="D30" s="12">
        <v>1497138</v>
      </c>
      <c r="E30" s="12">
        <v>1505191</v>
      </c>
      <c r="F30" s="12">
        <v>1540361</v>
      </c>
      <c r="G30" s="12"/>
      <c r="H30" s="12">
        <v>247005</v>
      </c>
      <c r="I30" s="12">
        <v>253269</v>
      </c>
      <c r="J30" s="12">
        <v>237937</v>
      </c>
      <c r="L30" s="12">
        <v>51290</v>
      </c>
      <c r="M30" s="12">
        <v>52070</v>
      </c>
      <c r="N30" s="12">
        <v>43266</v>
      </c>
    </row>
    <row r="31" spans="2:14" x14ac:dyDescent="0.25">
      <c r="B31" s="48">
        <f ca="1">RANK(INDIRECT('NEW1'!$H$16&amp;ROW(B31)),INDIRECT("$"&amp;'NEW1'!$H$16&amp;"$3:$"&amp;'NEW1'!$H$16&amp;"$54"),0)</f>
        <v>36</v>
      </c>
      <c r="C31" s="6" t="s">
        <v>31</v>
      </c>
      <c r="D31" s="12">
        <v>2030410</v>
      </c>
      <c r="E31" s="12">
        <v>2084668</v>
      </c>
      <c r="F31" s="12">
        <v>2105070</v>
      </c>
      <c r="G31" s="12"/>
      <c r="H31" s="12">
        <v>517261</v>
      </c>
      <c r="I31" s="12">
        <v>480317</v>
      </c>
      <c r="J31" s="12">
        <v>481496</v>
      </c>
      <c r="L31" s="12">
        <v>103179</v>
      </c>
      <c r="M31" s="12">
        <v>110498</v>
      </c>
      <c r="N31" s="12">
        <v>124522</v>
      </c>
    </row>
    <row r="32" spans="2:14" x14ac:dyDescent="0.25">
      <c r="B32" s="48">
        <f ca="1">RANK(INDIRECT('NEW1'!$H$16&amp;ROW(B32)),INDIRECT("$"&amp;'NEW1'!$H$16&amp;"$3:$"&amp;'NEW1'!$H$16&amp;"$54"),0)</f>
        <v>43</v>
      </c>
      <c r="C32" s="6" t="s">
        <v>32</v>
      </c>
      <c r="D32" s="12">
        <v>1118359</v>
      </c>
      <c r="E32" s="12">
        <v>1141236</v>
      </c>
      <c r="F32" s="12">
        <v>1127376</v>
      </c>
      <c r="G32" s="12"/>
      <c r="H32" s="12">
        <v>141213</v>
      </c>
      <c r="I32" s="12">
        <v>122129</v>
      </c>
      <c r="J32" s="12">
        <v>125118</v>
      </c>
      <c r="L32" s="12">
        <v>39423</v>
      </c>
      <c r="M32" s="12">
        <v>37000</v>
      </c>
      <c r="N32" s="12">
        <v>50559</v>
      </c>
    </row>
    <row r="33" spans="2:14" x14ac:dyDescent="0.25">
      <c r="B33" s="48">
        <f ca="1">RANK(INDIRECT('NEW1'!$H$16&amp;ROW(B33)),INDIRECT("$"&amp;'NEW1'!$H$16&amp;"$3:$"&amp;'NEW1'!$H$16&amp;"$54"),0)</f>
        <v>11</v>
      </c>
      <c r="C33" s="6" t="s">
        <v>33</v>
      </c>
      <c r="D33" s="12">
        <v>7841470</v>
      </c>
      <c r="E33" s="12">
        <v>7825661</v>
      </c>
      <c r="F33" s="12">
        <v>7929570</v>
      </c>
      <c r="G33" s="12"/>
      <c r="H33" s="12">
        <v>684482</v>
      </c>
      <c r="I33" s="12">
        <v>693380</v>
      </c>
      <c r="J33" s="12">
        <v>655465</v>
      </c>
      <c r="L33" s="12">
        <v>130101</v>
      </c>
      <c r="M33" s="12">
        <v>144506</v>
      </c>
      <c r="N33" s="12">
        <v>132797</v>
      </c>
    </row>
    <row r="34" spans="2:14" x14ac:dyDescent="0.25">
      <c r="B34" s="48">
        <f ca="1">RANK(INDIRECT('NEW1'!$H$16&amp;ROW(B34)),INDIRECT("$"&amp;'NEW1'!$H$16&amp;"$3:$"&amp;'NEW1'!$H$16&amp;"$54"),0)</f>
        <v>37</v>
      </c>
      <c r="C34" s="6" t="s">
        <v>34</v>
      </c>
      <c r="D34" s="12">
        <v>1735950</v>
      </c>
      <c r="E34" s="12">
        <v>1753413</v>
      </c>
      <c r="F34" s="12">
        <v>1769341</v>
      </c>
      <c r="G34" s="12"/>
      <c r="H34" s="12">
        <v>220663</v>
      </c>
      <c r="I34" s="12">
        <v>228218</v>
      </c>
      <c r="J34" s="12">
        <v>226243</v>
      </c>
      <c r="L34" s="12">
        <v>74237</v>
      </c>
      <c r="M34" s="12">
        <v>62229</v>
      </c>
      <c r="N34" s="12">
        <v>55122</v>
      </c>
    </row>
    <row r="35" spans="2:14" x14ac:dyDescent="0.25">
      <c r="B35" s="48">
        <f ca="1">RANK(INDIRECT('NEW1'!$H$16&amp;ROW(B35)),INDIRECT("$"&amp;'NEW1'!$H$16&amp;"$3:$"&amp;'NEW1'!$H$16&amp;"$54"),0)</f>
        <v>3</v>
      </c>
      <c r="C35" s="6" t="s">
        <v>35</v>
      </c>
      <c r="D35" s="12">
        <v>16976205</v>
      </c>
      <c r="E35" s="12">
        <v>17055260</v>
      </c>
      <c r="F35" s="12">
        <v>17202134</v>
      </c>
      <c r="G35" s="12"/>
      <c r="H35" s="12">
        <v>1779540</v>
      </c>
      <c r="I35" s="12">
        <v>1756105</v>
      </c>
      <c r="J35" s="12">
        <v>1723117</v>
      </c>
      <c r="L35" s="12">
        <v>276167</v>
      </c>
      <c r="M35" s="12">
        <v>292791</v>
      </c>
      <c r="N35" s="12">
        <v>277374</v>
      </c>
    </row>
    <row r="36" spans="2:14" x14ac:dyDescent="0.25">
      <c r="B36" s="48">
        <f ca="1">RANK(INDIRECT('NEW1'!$H$16&amp;ROW(B36)),INDIRECT("$"&amp;'NEW1'!$H$16&amp;"$3:$"&amp;'NEW1'!$H$16&amp;"$54"),0)</f>
        <v>10</v>
      </c>
      <c r="C36" s="6" t="s">
        <v>36</v>
      </c>
      <c r="D36" s="12">
        <v>7982017</v>
      </c>
      <c r="E36" s="12">
        <v>8070238</v>
      </c>
      <c r="F36" s="12">
        <v>8167830</v>
      </c>
      <c r="G36" s="12"/>
      <c r="H36" s="12">
        <v>1141001</v>
      </c>
      <c r="I36" s="12">
        <v>1160510</v>
      </c>
      <c r="J36" s="12">
        <v>1149080</v>
      </c>
      <c r="L36" s="12">
        <v>265206</v>
      </c>
      <c r="M36" s="12">
        <v>266135</v>
      </c>
      <c r="N36" s="12">
        <v>275174</v>
      </c>
    </row>
    <row r="37" spans="2:14" x14ac:dyDescent="0.25">
      <c r="B37" s="48">
        <f ca="1">RANK(INDIRECT('NEW1'!$H$16&amp;ROW(B37)),INDIRECT("$"&amp;'NEW1'!$H$16&amp;"$3:$"&amp;'NEW1'!$H$16&amp;"$54"),0)</f>
        <v>49</v>
      </c>
      <c r="C37" s="6" t="s">
        <v>37</v>
      </c>
      <c r="D37" s="12">
        <v>556222</v>
      </c>
      <c r="E37" s="12">
        <v>559906</v>
      </c>
      <c r="F37" s="12">
        <v>563978</v>
      </c>
      <c r="G37" s="12"/>
      <c r="H37" s="12">
        <v>75720</v>
      </c>
      <c r="I37" s="12">
        <v>79837</v>
      </c>
      <c r="J37" s="12">
        <v>84294</v>
      </c>
      <c r="L37" s="12">
        <v>30100</v>
      </c>
      <c r="M37" s="12">
        <v>32586</v>
      </c>
      <c r="N37" s="12">
        <v>38213</v>
      </c>
    </row>
    <row r="38" spans="2:14" x14ac:dyDescent="0.25">
      <c r="B38" s="48">
        <f ca="1">RANK(INDIRECT('NEW1'!$H$16&amp;ROW(B38)),INDIRECT("$"&amp;'NEW1'!$H$16&amp;"$3:$"&amp;'NEW1'!$H$16&amp;"$54"),0)</f>
        <v>7</v>
      </c>
      <c r="C38" s="6" t="s">
        <v>38</v>
      </c>
      <c r="D38" s="12">
        <v>9745227</v>
      </c>
      <c r="E38" s="12">
        <v>9764366</v>
      </c>
      <c r="F38" s="12">
        <v>9735390</v>
      </c>
      <c r="G38" s="12"/>
      <c r="H38" s="12">
        <v>1453401</v>
      </c>
      <c r="I38" s="12">
        <v>1425709</v>
      </c>
      <c r="J38" s="12">
        <v>1440815</v>
      </c>
      <c r="L38" s="12">
        <v>174773</v>
      </c>
      <c r="M38" s="12">
        <v>193385</v>
      </c>
      <c r="N38" s="12">
        <v>197794</v>
      </c>
    </row>
    <row r="39" spans="2:14" x14ac:dyDescent="0.25">
      <c r="B39" s="48">
        <f ca="1">RANK(INDIRECT('NEW1'!$H$16&amp;ROW(B39)),INDIRECT("$"&amp;'NEW1'!$H$16&amp;"$3:$"&amp;'NEW1'!$H$16&amp;"$54"),0)</f>
        <v>30</v>
      </c>
      <c r="C39" s="6" t="s">
        <v>39</v>
      </c>
      <c r="D39" s="12">
        <v>3065497</v>
      </c>
      <c r="E39" s="12">
        <v>3089041</v>
      </c>
      <c r="F39" s="12">
        <v>3107367</v>
      </c>
      <c r="G39" s="12"/>
      <c r="H39" s="12">
        <v>528824</v>
      </c>
      <c r="I39" s="12">
        <v>528498</v>
      </c>
      <c r="J39" s="12">
        <v>531347</v>
      </c>
      <c r="L39" s="12">
        <v>106720</v>
      </c>
      <c r="M39" s="12">
        <v>108983</v>
      </c>
      <c r="N39" s="12">
        <v>108972</v>
      </c>
    </row>
    <row r="40" spans="2:14" x14ac:dyDescent="0.25">
      <c r="B40" s="48">
        <f ca="1">RANK(INDIRECT('NEW1'!$H$16&amp;ROW(B40)),INDIRECT("$"&amp;'NEW1'!$H$16&amp;"$3:$"&amp;'NEW1'!$H$16&amp;"$54"),0)</f>
        <v>28</v>
      </c>
      <c r="C40" s="6" t="s">
        <v>40</v>
      </c>
      <c r="D40" s="12">
        <v>3110896</v>
      </c>
      <c r="E40" s="12">
        <v>3128121</v>
      </c>
      <c r="F40" s="12">
        <v>3158450</v>
      </c>
      <c r="G40" s="12"/>
      <c r="H40" s="12">
        <v>545841</v>
      </c>
      <c r="I40" s="12">
        <v>549332</v>
      </c>
      <c r="J40" s="12">
        <v>560673</v>
      </c>
      <c r="L40" s="12">
        <v>117521</v>
      </c>
      <c r="M40" s="12">
        <v>127910</v>
      </c>
      <c r="N40" s="12">
        <v>119077</v>
      </c>
    </row>
    <row r="41" spans="2:14" x14ac:dyDescent="0.25">
      <c r="B41" s="48">
        <f ca="1">RANK(INDIRECT('NEW1'!$H$16&amp;ROW(B41)),INDIRECT("$"&amp;'NEW1'!$H$16&amp;"$3:$"&amp;'NEW1'!$H$16&amp;"$54"),0)</f>
        <v>5</v>
      </c>
      <c r="C41" s="6" t="s">
        <v>41</v>
      </c>
      <c r="D41" s="12">
        <v>11053022</v>
      </c>
      <c r="E41" s="12">
        <v>11099077</v>
      </c>
      <c r="F41" s="12">
        <v>11107110</v>
      </c>
      <c r="G41" s="12"/>
      <c r="H41" s="12">
        <v>1239199</v>
      </c>
      <c r="I41" s="12">
        <v>1224564</v>
      </c>
      <c r="J41" s="12">
        <v>1252378</v>
      </c>
      <c r="L41" s="12">
        <v>241855</v>
      </c>
      <c r="M41" s="12">
        <v>237014</v>
      </c>
      <c r="N41" s="12">
        <v>223347</v>
      </c>
    </row>
    <row r="42" spans="2:14" x14ac:dyDescent="0.25">
      <c r="B42" s="48">
        <f ca="1">RANK(INDIRECT('NEW1'!$H$16&amp;ROW(B42)),INDIRECT("$"&amp;'NEW1'!$H$16&amp;"$3:$"&amp;'NEW1'!$H$16&amp;"$54"),0)</f>
        <v>27</v>
      </c>
      <c r="C42" s="6" t="s">
        <v>54</v>
      </c>
      <c r="D42" s="12">
        <v>3392179</v>
      </c>
      <c r="E42" s="12">
        <v>3403602</v>
      </c>
      <c r="F42" s="12">
        <v>3366593</v>
      </c>
      <c r="G42" s="12"/>
      <c r="H42" s="12">
        <v>247593</v>
      </c>
      <c r="I42" s="12">
        <v>238263</v>
      </c>
      <c r="J42" s="12">
        <v>238042</v>
      </c>
      <c r="L42" s="12">
        <v>31732</v>
      </c>
      <c r="M42" s="12">
        <v>22649</v>
      </c>
      <c r="N42" s="12">
        <v>20044</v>
      </c>
    </row>
    <row r="43" spans="2:14" x14ac:dyDescent="0.25">
      <c r="B43" s="48">
        <f ca="1">RANK(INDIRECT('NEW1'!$H$16&amp;ROW(B43)),INDIRECT("$"&amp;'NEW1'!$H$16&amp;"$3:$"&amp;'NEW1'!$H$16&amp;"$54"),0)</f>
        <v>44</v>
      </c>
      <c r="C43" s="6" t="s">
        <v>42</v>
      </c>
      <c r="D43" s="12">
        <v>900283</v>
      </c>
      <c r="E43" s="12">
        <v>903786</v>
      </c>
      <c r="F43" s="12">
        <v>899551</v>
      </c>
      <c r="G43" s="12"/>
      <c r="H43" s="12">
        <v>99603</v>
      </c>
      <c r="I43" s="12">
        <v>101689</v>
      </c>
      <c r="J43" s="12">
        <v>101165</v>
      </c>
      <c r="L43" s="12">
        <v>32335</v>
      </c>
      <c r="M43" s="12">
        <v>27062</v>
      </c>
      <c r="N43" s="12">
        <v>33562</v>
      </c>
    </row>
    <row r="44" spans="2:14" x14ac:dyDescent="0.25">
      <c r="B44" s="48">
        <f ca="1">RANK(INDIRECT('NEW1'!$H$16&amp;ROW(B44)),INDIRECT("$"&amp;'NEW1'!$H$16&amp;"$3:$"&amp;'NEW1'!$H$16&amp;"$54"),0)</f>
        <v>24</v>
      </c>
      <c r="C44" s="6" t="s">
        <v>43</v>
      </c>
      <c r="D44" s="12">
        <v>3870879</v>
      </c>
      <c r="E44" s="12">
        <v>3899705</v>
      </c>
      <c r="F44" s="12">
        <v>3929626</v>
      </c>
      <c r="G44" s="12"/>
      <c r="H44" s="12">
        <v>537961</v>
      </c>
      <c r="I44" s="12">
        <v>546666</v>
      </c>
      <c r="J44" s="12">
        <v>564350</v>
      </c>
      <c r="L44" s="12">
        <v>152710</v>
      </c>
      <c r="M44" s="12">
        <v>159810</v>
      </c>
      <c r="N44" s="12">
        <v>157775</v>
      </c>
    </row>
    <row r="45" spans="2:14" x14ac:dyDescent="0.25">
      <c r="B45" s="48">
        <f ca="1">RANK(INDIRECT('NEW1'!$H$16&amp;ROW(B45)),INDIRECT("$"&amp;'NEW1'!$H$16&amp;"$3:$"&amp;'NEW1'!$H$16&amp;"$54"),0)</f>
        <v>47</v>
      </c>
      <c r="C45" s="6" t="s">
        <v>44</v>
      </c>
      <c r="D45" s="12">
        <v>680993</v>
      </c>
      <c r="E45" s="12">
        <v>688436</v>
      </c>
      <c r="F45" s="12">
        <v>676014</v>
      </c>
      <c r="G45" s="12"/>
      <c r="H45" s="12">
        <v>96805</v>
      </c>
      <c r="I45" s="12">
        <v>94655</v>
      </c>
      <c r="J45" s="12">
        <v>115606</v>
      </c>
      <c r="L45" s="12">
        <v>25777</v>
      </c>
      <c r="M45" s="12">
        <v>27506</v>
      </c>
      <c r="N45" s="12">
        <v>26185</v>
      </c>
    </row>
    <row r="46" spans="2:14" x14ac:dyDescent="0.25">
      <c r="B46" s="48">
        <f ca="1">RANK(INDIRECT('NEW1'!$H$16&amp;ROW(B46)),INDIRECT("$"&amp;'NEW1'!$H$16&amp;"$3:$"&amp;'NEW1'!$H$16&amp;"$54"),0)</f>
        <v>16</v>
      </c>
      <c r="C46" s="6" t="s">
        <v>45</v>
      </c>
      <c r="D46" s="12">
        <v>5299496</v>
      </c>
      <c r="E46" s="12">
        <v>5342978</v>
      </c>
      <c r="F46" s="12">
        <v>5396833</v>
      </c>
      <c r="G46" s="12"/>
      <c r="H46" s="12">
        <v>801355</v>
      </c>
      <c r="I46" s="12">
        <v>794556</v>
      </c>
      <c r="J46" s="12">
        <v>783077</v>
      </c>
      <c r="L46" s="12">
        <v>159778</v>
      </c>
      <c r="M46" s="12">
        <v>172052</v>
      </c>
      <c r="N46" s="12">
        <v>177815</v>
      </c>
    </row>
    <row r="47" spans="2:14" x14ac:dyDescent="0.25">
      <c r="B47" s="48">
        <f ca="1">RANK(INDIRECT('NEW1'!$H$16&amp;ROW(B47)),INDIRECT("$"&amp;'NEW1'!$H$16&amp;"$3:$"&amp;'NEW1'!$H$16&amp;"$54"),0)</f>
        <v>2</v>
      </c>
      <c r="C47" s="6" t="s">
        <v>46</v>
      </c>
      <c r="D47" s="12">
        <v>20500156</v>
      </c>
      <c r="E47" s="12">
        <v>20984855</v>
      </c>
      <c r="F47" s="12">
        <v>21354247</v>
      </c>
      <c r="G47" s="12"/>
      <c r="H47" s="12">
        <v>3740344</v>
      </c>
      <c r="I47" s="12">
        <v>3648260</v>
      </c>
      <c r="J47" s="12">
        <v>3656070</v>
      </c>
      <c r="L47" s="12">
        <v>490738</v>
      </c>
      <c r="M47" s="12">
        <v>519951</v>
      </c>
      <c r="N47" s="12">
        <v>512187</v>
      </c>
    </row>
    <row r="48" spans="2:14" x14ac:dyDescent="0.25">
      <c r="B48" s="48">
        <f ca="1">RANK(INDIRECT('NEW1'!$H$16&amp;ROW(B48)),INDIRECT("$"&amp;'NEW1'!$H$16&amp;"$3:$"&amp;'NEW1'!$H$16&amp;"$54"),0)</f>
        <v>35</v>
      </c>
      <c r="C48" s="6" t="s">
        <v>47</v>
      </c>
      <c r="D48" s="12">
        <v>2240636</v>
      </c>
      <c r="E48" s="12">
        <v>2295961</v>
      </c>
      <c r="F48" s="12">
        <v>2324019</v>
      </c>
      <c r="G48" s="12"/>
      <c r="H48" s="12">
        <v>388410</v>
      </c>
      <c r="I48" s="12">
        <v>373984</v>
      </c>
      <c r="J48" s="12">
        <v>373980</v>
      </c>
      <c r="L48" s="12">
        <v>78163</v>
      </c>
      <c r="M48" s="12">
        <v>85217</v>
      </c>
      <c r="N48" s="12">
        <v>88109</v>
      </c>
    </row>
    <row r="49" spans="2:14" x14ac:dyDescent="0.25">
      <c r="B49" s="48">
        <f ca="1">RANK(INDIRECT('NEW1'!$H$16&amp;ROW(B49)),INDIRECT("$"&amp;'NEW1'!$H$16&amp;"$3:$"&amp;'NEW1'!$H$16&amp;"$54"),0)</f>
        <v>50</v>
      </c>
      <c r="C49" s="6" t="s">
        <v>48</v>
      </c>
      <c r="D49" s="12">
        <v>534975</v>
      </c>
      <c r="E49" s="12">
        <v>537304</v>
      </c>
      <c r="F49" s="12">
        <v>532237</v>
      </c>
      <c r="G49" s="12"/>
      <c r="H49" s="12">
        <v>59032</v>
      </c>
      <c r="I49" s="12">
        <v>60719</v>
      </c>
      <c r="J49" s="12">
        <v>61242</v>
      </c>
      <c r="L49" s="12">
        <v>22529</v>
      </c>
      <c r="M49" s="12">
        <v>20482</v>
      </c>
      <c r="N49" s="12">
        <v>24431</v>
      </c>
    </row>
    <row r="50" spans="2:14" x14ac:dyDescent="0.25">
      <c r="B50" s="48">
        <f ca="1">RANK(INDIRECT('NEW1'!$H$16&amp;ROW(B50)),INDIRECT("$"&amp;'NEW1'!$H$16&amp;"$3:$"&amp;'NEW1'!$H$16&amp;"$54"),0)</f>
        <v>12</v>
      </c>
      <c r="C50" s="6" t="s">
        <v>49</v>
      </c>
      <c r="D50" s="12">
        <v>6752310</v>
      </c>
      <c r="E50" s="12">
        <v>6789620</v>
      </c>
      <c r="F50" s="12">
        <v>6857430</v>
      </c>
      <c r="G50" s="12"/>
      <c r="H50" s="12">
        <v>870491</v>
      </c>
      <c r="I50" s="12">
        <v>889751</v>
      </c>
      <c r="J50" s="12">
        <v>915242</v>
      </c>
      <c r="L50" s="12">
        <v>260813</v>
      </c>
      <c r="M50" s="12">
        <v>258352</v>
      </c>
      <c r="N50" s="12">
        <v>251169</v>
      </c>
    </row>
    <row r="51" spans="2:14" x14ac:dyDescent="0.25">
      <c r="B51" s="48">
        <f ca="1">RANK(INDIRECT('NEW1'!$H$16&amp;ROW(B51)),INDIRECT("$"&amp;'NEW1'!$H$16&amp;"$3:$"&amp;'NEW1'!$H$16&amp;"$54"),0)</f>
        <v>14</v>
      </c>
      <c r="C51" s="6" t="s">
        <v>50</v>
      </c>
      <c r="D51" s="12">
        <v>5464985</v>
      </c>
      <c r="E51" s="12">
        <v>5565069</v>
      </c>
      <c r="F51" s="12">
        <v>5648199</v>
      </c>
      <c r="G51" s="12"/>
      <c r="H51" s="12">
        <v>946923</v>
      </c>
      <c r="I51" s="12">
        <v>919925</v>
      </c>
      <c r="J51" s="12">
        <v>904695</v>
      </c>
      <c r="L51" s="12">
        <v>191784</v>
      </c>
      <c r="M51" s="12">
        <v>209590</v>
      </c>
      <c r="N51" s="12">
        <v>216519</v>
      </c>
    </row>
    <row r="52" spans="2:14" x14ac:dyDescent="0.25">
      <c r="B52" s="48">
        <f ca="1">RANK(INDIRECT('NEW1'!$H$16&amp;ROW(B52)),INDIRECT("$"&amp;'NEW1'!$H$16&amp;"$3:$"&amp;'NEW1'!$H$16&amp;"$54"),0)</f>
        <v>38</v>
      </c>
      <c r="C52" s="6" t="s">
        <v>51</v>
      </c>
      <c r="D52" s="12">
        <v>1625125</v>
      </c>
      <c r="E52" s="12">
        <v>1609110</v>
      </c>
      <c r="F52" s="12">
        <v>1613322</v>
      </c>
      <c r="G52" s="12"/>
      <c r="H52" s="12">
        <v>166168</v>
      </c>
      <c r="I52" s="12">
        <v>172262</v>
      </c>
      <c r="J52" s="12">
        <v>174112</v>
      </c>
      <c r="L52" s="12">
        <v>39791</v>
      </c>
      <c r="M52" s="12">
        <v>50748</v>
      </c>
      <c r="N52" s="12">
        <v>47204</v>
      </c>
    </row>
    <row r="53" spans="2:14" x14ac:dyDescent="0.25">
      <c r="B53" s="48">
        <f ca="1">RANK(INDIRECT('NEW1'!$H$16&amp;ROW(B53)),INDIRECT("$"&amp;'NEW1'!$H$16&amp;"$3:$"&amp;'NEW1'!$H$16&amp;"$54"),0)</f>
        <v>20</v>
      </c>
      <c r="C53" s="6" t="s">
        <v>52</v>
      </c>
      <c r="D53" s="12">
        <v>4824045</v>
      </c>
      <c r="E53" s="12">
        <v>4846550</v>
      </c>
      <c r="F53" s="12">
        <v>4849945</v>
      </c>
      <c r="G53" s="12"/>
      <c r="H53" s="12">
        <v>691592</v>
      </c>
      <c r="I53" s="12">
        <v>675623</v>
      </c>
      <c r="J53" s="12">
        <v>693737</v>
      </c>
      <c r="L53" s="12">
        <v>93586</v>
      </c>
      <c r="M53" s="12">
        <v>110167</v>
      </c>
      <c r="N53" s="12">
        <v>100167</v>
      </c>
    </row>
    <row r="54" spans="2:14" x14ac:dyDescent="0.25">
      <c r="B54" s="48">
        <f ca="1">RANK(INDIRECT('NEW1'!$H$16&amp;ROW(B54)),INDIRECT("$"&amp;'NEW1'!$H$16&amp;"$3:$"&amp;'NEW1'!$H$16&amp;"$54"),0)</f>
        <v>52</v>
      </c>
      <c r="C54" s="6" t="s">
        <v>53</v>
      </c>
      <c r="D54" s="12">
        <v>444614</v>
      </c>
      <c r="E54" s="12">
        <v>462808</v>
      </c>
      <c r="F54" s="12">
        <v>459226</v>
      </c>
      <c r="G54" s="12"/>
      <c r="H54" s="12">
        <v>82255</v>
      </c>
      <c r="I54" s="12">
        <v>66648</v>
      </c>
      <c r="J54" s="12">
        <v>77324</v>
      </c>
      <c r="L54" s="12">
        <v>28046</v>
      </c>
      <c r="M54" s="12">
        <v>30651</v>
      </c>
      <c r="N54" s="12">
        <v>31165</v>
      </c>
    </row>
  </sheetData>
  <mergeCells count="2">
    <mergeCell ref="H1:J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Illustration</vt:lpstr>
      <vt:lpstr>Pivot Table for dashboard 2</vt:lpstr>
      <vt:lpstr>Donut Data</vt:lpstr>
      <vt:lpstr>RawData</vt:lpstr>
      <vt:lpstr>Processing 1</vt:lpstr>
      <vt:lpstr>Processing 2</vt:lpstr>
      <vt:lpstr>Processing 3</vt:lpstr>
      <vt:lpstr>Pivot Table for dashboard 1</vt:lpstr>
      <vt:lpstr>NEW</vt:lpstr>
      <vt:lpstr>NEW1</vt:lpstr>
      <vt:lpstr>Processing 4</vt:lpstr>
      <vt:lpstr>Dashboard 1</vt:lpstr>
      <vt:lpstr>Dashboard 2</vt:lpstr>
      <vt:lpstr>Sheet1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Canay</dc:creator>
  <cp:lastModifiedBy>raveesh wadhawan</cp:lastModifiedBy>
  <dcterms:created xsi:type="dcterms:W3CDTF">2014-04-14T17:02:53Z</dcterms:created>
  <dcterms:modified xsi:type="dcterms:W3CDTF">2018-08-22T06:42:22Z</dcterms:modified>
</cp:coreProperties>
</file>