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NWUUSER\NWUNextcloud\1) IE Department\2. Teaching and Learning\Modules\INGB 427 -Business Engineering &amp; Design\2020\Assessments\SU3 FA\[AR]\"/>
    </mc:Choice>
  </mc:AlternateContent>
  <xr:revisionPtr revIDLastSave="0" documentId="13_ncr:1_{443F247B-1E43-4BD5-888F-94AAD2573148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Strategic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J56" i="1" l="1"/>
  <c r="J55" i="1"/>
  <c r="J19" i="1"/>
  <c r="J43" i="1"/>
  <c r="J40" i="1" s="1"/>
  <c r="J42" i="1"/>
  <c r="J30" i="1"/>
  <c r="J27" i="1"/>
  <c r="J18" i="1"/>
  <c r="J15" i="1" l="1"/>
  <c r="J53" i="1"/>
  <c r="J23" i="1"/>
  <c r="J12" i="1" l="1"/>
</calcChain>
</file>

<file path=xl/sharedStrings.xml><?xml version="1.0" encoding="utf-8"?>
<sst xmlns="http://schemas.openxmlformats.org/spreadsheetml/2006/main" count="82" uniqueCount="55">
  <si>
    <t>Student Name:</t>
  </si>
  <si>
    <t>Student Number:</t>
  </si>
  <si>
    <t>Criteria 1:</t>
  </si>
  <si>
    <t>Administrative Check</t>
  </si>
  <si>
    <t>Sub Criteria</t>
  </si>
  <si>
    <t>Answer (Y/N)</t>
  </si>
  <si>
    <t>Points</t>
  </si>
  <si>
    <t>Mark</t>
  </si>
  <si>
    <t>Criteria 2:</t>
  </si>
  <si>
    <t>Mark (1-2.5)</t>
  </si>
  <si>
    <t>Inadequate</t>
  </si>
  <si>
    <t>Below Average</t>
  </si>
  <si>
    <t>Average</t>
  </si>
  <si>
    <t>Above Average</t>
  </si>
  <si>
    <t>Proficient</t>
  </si>
  <si>
    <t>Mark (2.1)</t>
  </si>
  <si>
    <t>O</t>
  </si>
  <si>
    <t>Mark (2.2)</t>
  </si>
  <si>
    <t>Evaluator:</t>
  </si>
  <si>
    <t>1.1</t>
  </si>
  <si>
    <t>1.2</t>
  </si>
  <si>
    <t>Y</t>
  </si>
  <si>
    <t xml:space="preserve">Excellent </t>
  </si>
  <si>
    <t>How clear was the students value proposition from the canvas?</t>
  </si>
  <si>
    <t>10+</t>
  </si>
  <si>
    <t>2 or 3</t>
  </si>
  <si>
    <t>4 or 5</t>
  </si>
  <si>
    <t>6 or 7</t>
  </si>
  <si>
    <t>8 or 9</t>
  </si>
  <si>
    <t>0 or 1</t>
  </si>
  <si>
    <t>Comments</t>
  </si>
  <si>
    <t>Did the student use sticky notes to complete the canvas?</t>
  </si>
  <si>
    <t>Did the student submit completed template formatted professionally for submission?</t>
  </si>
  <si>
    <t>Business Model Canvas</t>
  </si>
  <si>
    <t>Did the student follow BPMN rules?</t>
  </si>
  <si>
    <t>Criteria 3:</t>
  </si>
  <si>
    <t>Process Mapping</t>
  </si>
  <si>
    <t>Criteria Mark</t>
  </si>
  <si>
    <t>Criteria 4:</t>
  </si>
  <si>
    <t>Value Engineering</t>
  </si>
  <si>
    <t>Did the student demonstrate the costing of serving 1 unit?</t>
  </si>
  <si>
    <t>Did the student demonstrate the benefit [Profit] from serving 1 unit?</t>
  </si>
  <si>
    <t>How many sections did the student complete fully and correctly? [Right content in the Right Section]</t>
  </si>
  <si>
    <t>N</t>
  </si>
  <si>
    <t>Meelan Roopa</t>
  </si>
  <si>
    <t>5 [Max 7.5 with BMC]</t>
  </si>
  <si>
    <t>1.3</t>
  </si>
  <si>
    <t>Was the student in the top 10 submissions for the BMC?</t>
  </si>
  <si>
    <t>FLEISCHMANN, RINUS</t>
  </si>
  <si>
    <t>X</t>
  </si>
  <si>
    <t>BPMN could have included customer interaction and consultation sessions, routines. New custom solution or modifications require a clear gateway definition. Label names for start and end events are missing</t>
  </si>
  <si>
    <t>Did the student select at least 1 acceptable BPM processes vital to the business?</t>
  </si>
  <si>
    <t xml:space="preserve">I think this idea could potentially work provided that you find a niche market which private consulting agencies do not already support. For the pitch show that you have done a competitor analysis - but very brief. BMC components are a bit too wordy. Social and Environmental cost not completed properly. Job creation is your social benefit. Define the channels, customer segments and relationships more clearly. </t>
  </si>
  <si>
    <t>Participation Mark</t>
  </si>
  <si>
    <t>Value proposition completed, but no costing is provided. You have identified reasonable elements for the VP, but sticky notes could have been used. Marketing mentioned here but not in BMC.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</si>
</sst>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rgb="FF3F3F3F"/>
      <name val="Century Gothic"/>
      <family val="2"/>
    </font>
    <font>
      <b/>
      <sz val="9"/>
      <color rgb="FFFA7D00"/>
      <name val="Century Gothic"/>
      <family val="2"/>
    </font>
    <font>
      <sz val="9"/>
      <color rgb="FF3F3F76"/>
      <name val="Century Gothic"/>
      <family val="2"/>
    </font>
    <font>
      <b/>
      <sz val="11"/>
      <color rgb="FFFA7D00"/>
      <name val="Calibri"/>
      <family val="2"/>
      <scheme val="minor"/>
    </font>
    <font>
      <b/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8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B2B2B2"/>
      </bottom>
      <diagonal/>
    </border>
    <border>
      <left/>
      <right style="thin">
        <color indexed="64"/>
      </right>
      <top style="thin">
        <color rgb="FF7F7F7F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indexed="64"/>
      </right>
      <top/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medium">
        <color indexed="64"/>
      </bottom>
      <diagonal/>
    </border>
    <border>
      <left/>
      <right/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</cellStyleXfs>
  <cellXfs count="79">
    <xf numFmtId="0" fontId="0" fillId="0" borderId="0" xfId="0"/>
    <xf numFmtId="0" fontId="5" fillId="5" borderId="0" xfId="0" applyFont="1" applyFill="1"/>
    <xf numFmtId="0" fontId="5" fillId="0" borderId="0" xfId="0" applyFont="1"/>
    <xf numFmtId="0" fontId="5" fillId="4" borderId="3" xfId="4" applyFont="1" applyAlignment="1">
      <alignment horizontal="center"/>
    </xf>
    <xf numFmtId="0" fontId="8" fillId="3" borderId="19" xfId="3" applyFont="1" applyBorder="1" applyAlignment="1">
      <alignment horizontal="center"/>
    </xf>
    <xf numFmtId="0" fontId="6" fillId="5" borderId="4" xfId="0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0" fontId="6" fillId="4" borderId="3" xfId="4" applyFont="1" applyBorder="1"/>
    <xf numFmtId="0" fontId="8" fillId="3" borderId="1" xfId="3" applyFont="1" applyBorder="1" applyAlignment="1">
      <alignment horizontal="center"/>
    </xf>
    <xf numFmtId="0" fontId="6" fillId="5" borderId="8" xfId="0" applyFont="1" applyFill="1" applyBorder="1"/>
    <xf numFmtId="0" fontId="9" fillId="2" borderId="1" xfId="1" applyFont="1" applyBorder="1" applyAlignment="1">
      <alignment horizontal="center"/>
    </xf>
    <xf numFmtId="0" fontId="6" fillId="0" borderId="7" xfId="0" applyFont="1" applyBorder="1"/>
    <xf numFmtId="0" fontId="7" fillId="3" borderId="2" xfId="2" applyFont="1" applyBorder="1" applyAlignment="1">
      <alignment horizontal="center"/>
    </xf>
    <xf numFmtId="0" fontId="8" fillId="3" borderId="1" xfId="3" applyFont="1" applyBorder="1"/>
    <xf numFmtId="0" fontId="6" fillId="5" borderId="9" xfId="0" applyFont="1" applyFill="1" applyBorder="1"/>
    <xf numFmtId="0" fontId="6" fillId="5" borderId="10" xfId="0" applyFont="1" applyFill="1" applyBorder="1" applyAlignment="1">
      <alignment horizontal="left"/>
    </xf>
    <xf numFmtId="0" fontId="7" fillId="5" borderId="10" xfId="2" applyFont="1" applyFill="1" applyBorder="1"/>
    <xf numFmtId="0" fontId="10" fillId="5" borderId="10" xfId="3" applyFont="1" applyFill="1" applyBorder="1"/>
    <xf numFmtId="0" fontId="6" fillId="5" borderId="11" xfId="0" applyFont="1" applyFill="1" applyBorder="1"/>
    <xf numFmtId="0" fontId="6" fillId="5" borderId="5" xfId="0" applyFont="1" applyFill="1" applyBorder="1" applyAlignment="1">
      <alignment horizontal="left"/>
    </xf>
    <xf numFmtId="0" fontId="9" fillId="2" borderId="20" xfId="1" applyFont="1" applyBorder="1" applyAlignment="1">
      <alignment horizontal="center"/>
    </xf>
    <xf numFmtId="0" fontId="7" fillId="3" borderId="24" xfId="2" applyFont="1" applyBorder="1" applyAlignment="1">
      <alignment horizontal="center"/>
    </xf>
    <xf numFmtId="0" fontId="8" fillId="3" borderId="19" xfId="3" applyFont="1" applyBorder="1"/>
    <xf numFmtId="0" fontId="6" fillId="5" borderId="10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12" fillId="6" borderId="31" xfId="4" applyFont="1" applyFill="1" applyBorder="1" applyAlignment="1"/>
    <xf numFmtId="0" fontId="12" fillId="7" borderId="18" xfId="1" applyFont="1" applyFill="1" applyBorder="1" applyAlignment="1">
      <alignment horizontal="right"/>
    </xf>
    <xf numFmtId="0" fontId="12" fillId="6" borderId="18" xfId="1" applyFont="1" applyFill="1" applyBorder="1"/>
    <xf numFmtId="0" fontId="11" fillId="9" borderId="12" xfId="4" applyFont="1" applyFill="1" applyBorder="1" applyAlignment="1">
      <alignment horizontal="center"/>
    </xf>
    <xf numFmtId="0" fontId="11" fillId="9" borderId="3" xfId="4" applyFont="1" applyFill="1" applyBorder="1" applyAlignment="1">
      <alignment horizontal="center"/>
    </xf>
    <xf numFmtId="0" fontId="13" fillId="9" borderId="23" xfId="4" applyFont="1" applyFill="1" applyBorder="1" applyAlignment="1">
      <alignment horizontal="center"/>
    </xf>
    <xf numFmtId="0" fontId="7" fillId="3" borderId="7" xfId="2" applyFont="1" applyBorder="1" applyAlignment="1">
      <alignment horizontal="center"/>
    </xf>
    <xf numFmtId="0" fontId="7" fillId="3" borderId="0" xfId="2" applyFont="1" applyBorder="1" applyAlignment="1">
      <alignment horizontal="center"/>
    </xf>
    <xf numFmtId="0" fontId="8" fillId="3" borderId="0" xfId="3" applyFont="1" applyBorder="1"/>
    <xf numFmtId="0" fontId="7" fillId="3" borderId="2" xfId="2" applyFont="1" applyBorder="1" applyAlignment="1">
      <alignment horizontal="center"/>
    </xf>
    <xf numFmtId="0" fontId="7" fillId="3" borderId="7" xfId="2" applyFont="1" applyBorder="1" applyAlignment="1">
      <alignment horizontal="center"/>
    </xf>
    <xf numFmtId="0" fontId="7" fillId="3" borderId="0" xfId="2" applyFont="1" applyBorder="1" applyAlignment="1">
      <alignment horizontal="center"/>
    </xf>
    <xf numFmtId="0" fontId="5" fillId="0" borderId="0" xfId="0" applyFont="1" applyBorder="1"/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3" borderId="4" xfId="2" applyFont="1" applyBorder="1" applyAlignment="1">
      <alignment horizontal="left" vertical="top" wrapText="1"/>
    </xf>
    <xf numFmtId="0" fontId="7" fillId="3" borderId="5" xfId="2" applyFont="1" applyBorder="1" applyAlignment="1">
      <alignment horizontal="left" vertical="top" wrapText="1"/>
    </xf>
    <xf numFmtId="0" fontId="7" fillId="3" borderId="6" xfId="2" applyFont="1" applyBorder="1" applyAlignment="1">
      <alignment horizontal="left" vertical="top" wrapText="1"/>
    </xf>
    <xf numFmtId="0" fontId="7" fillId="3" borderId="7" xfId="2" applyFont="1" applyBorder="1" applyAlignment="1">
      <alignment horizontal="left" vertical="top" wrapText="1"/>
    </xf>
    <xf numFmtId="0" fontId="7" fillId="3" borderId="0" xfId="2" applyFont="1" applyBorder="1" applyAlignment="1">
      <alignment horizontal="left" vertical="top" wrapText="1"/>
    </xf>
    <xf numFmtId="0" fontId="7" fillId="3" borderId="8" xfId="2" applyFont="1" applyBorder="1" applyAlignment="1">
      <alignment horizontal="left" vertical="top" wrapText="1"/>
    </xf>
    <xf numFmtId="0" fontId="7" fillId="3" borderId="9" xfId="2" applyFont="1" applyBorder="1" applyAlignment="1">
      <alignment horizontal="left" vertical="top" wrapText="1"/>
    </xf>
    <xf numFmtId="0" fontId="7" fillId="3" borderId="10" xfId="2" applyFont="1" applyBorder="1" applyAlignment="1">
      <alignment horizontal="left" vertical="top" wrapText="1"/>
    </xf>
    <xf numFmtId="0" fontId="7" fillId="3" borderId="11" xfId="2" applyFont="1" applyBorder="1" applyAlignment="1">
      <alignment horizontal="left" vertical="top" wrapText="1"/>
    </xf>
    <xf numFmtId="0" fontId="12" fillId="6" borderId="1" xfId="1" applyFont="1" applyFill="1" applyBorder="1" applyAlignment="1">
      <alignment horizontal="center"/>
    </xf>
    <xf numFmtId="0" fontId="12" fillId="7" borderId="35" xfId="1" applyFont="1" applyFill="1" applyBorder="1" applyAlignment="1">
      <alignment horizontal="center"/>
    </xf>
    <xf numFmtId="0" fontId="12" fillId="7" borderId="16" xfId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11" fillId="9" borderId="3" xfId="4" applyFont="1" applyFill="1" applyBorder="1" applyAlignment="1">
      <alignment horizontal="center"/>
    </xf>
    <xf numFmtId="0" fontId="7" fillId="3" borderId="2" xfId="2" applyFont="1" applyBorder="1" applyAlignment="1">
      <alignment horizontal="center"/>
    </xf>
    <xf numFmtId="0" fontId="11" fillId="8" borderId="28" xfId="2" applyFont="1" applyFill="1" applyBorder="1" applyAlignment="1">
      <alignment horizontal="center"/>
    </xf>
    <xf numFmtId="0" fontId="11" fillId="8" borderId="29" xfId="2" applyFont="1" applyFill="1" applyBorder="1" applyAlignment="1">
      <alignment horizontal="center"/>
    </xf>
    <xf numFmtId="0" fontId="11" fillId="8" borderId="30" xfId="2" applyFont="1" applyFill="1" applyBorder="1" applyAlignment="1">
      <alignment horizontal="center"/>
    </xf>
    <xf numFmtId="0" fontId="7" fillId="8" borderId="32" xfId="2" applyFont="1" applyFill="1" applyBorder="1" applyAlignment="1">
      <alignment horizontal="left"/>
    </xf>
    <xf numFmtId="0" fontId="7" fillId="8" borderId="33" xfId="2" applyFont="1" applyFill="1" applyBorder="1" applyAlignment="1">
      <alignment horizontal="left"/>
    </xf>
    <xf numFmtId="0" fontId="7" fillId="8" borderId="34" xfId="2" applyFont="1" applyFill="1" applyBorder="1" applyAlignment="1">
      <alignment horizontal="left"/>
    </xf>
    <xf numFmtId="0" fontId="11" fillId="8" borderId="27" xfId="2" applyFont="1" applyFill="1" applyBorder="1" applyAlignment="1">
      <alignment horizontal="center"/>
    </xf>
    <xf numFmtId="0" fontId="11" fillId="8" borderId="13" xfId="2" applyFont="1" applyFill="1" applyBorder="1" applyAlignment="1">
      <alignment horizontal="center"/>
    </xf>
    <xf numFmtId="0" fontId="11" fillId="8" borderId="14" xfId="2" applyFont="1" applyFill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22" xfId="0" applyFont="1" applyBorder="1" applyAlignment="1">
      <alignment horizontal="left"/>
    </xf>
  </cellXfs>
  <cellStyles count="5">
    <cellStyle name="Calculation" xfId="3" builtinId="22"/>
    <cellStyle name="Input" xfId="1" builtinId="20"/>
    <cellStyle name="Normal" xfId="0" builtinId="0"/>
    <cellStyle name="Note" xfId="4" builtinId="10"/>
    <cellStyle name="Output" xfId="2" builtinId="21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1053548</xdr:colOff>
      <xdr:row>1</xdr:row>
      <xdr:rowOff>8696</xdr:rowOff>
    </xdr:from>
    <xdr:to>
      <xdr:col>5</xdr:col>
      <xdr:colOff>450574</xdr:colOff>
      <xdr:row>4</xdr:row>
      <xdr:rowOff>119270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487424C-6FEC-4FF2-B3D8-272443A5B82C}"/>
            </a:ext>
          </a:extLst>
        </xdr:cNvPr>
        <xdr:cNvSpPr txBox="1">
          <a:spLocks noChangeArrowheads="1"/>
        </xdr:cNvSpPr>
      </xdr:nvSpPr>
      <xdr:spPr bwMode="auto">
        <a:xfrm>
          <a:off x="1265583" y="94835"/>
          <a:ext cx="2683565" cy="647287"/>
        </a:xfrm>
        <a:prstGeom prst="rect">
          <a:avLst/>
        </a:prstGeom>
        <a:solidFill>
          <a:srgbClr val="7030A0"/>
        </a:solidFill>
        <a:ln w="38100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ZA" sz="1800" b="1" i="0" u="none" strike="noStrike" baseline="0">
              <a:solidFill>
                <a:schemeClr val="bg1"/>
              </a:solidFill>
              <a:latin typeface="Arial"/>
              <a:cs typeface="Arial"/>
            </a:rPr>
            <a:t>Unit 3:</a:t>
          </a:r>
        </a:p>
        <a:p>
          <a:pPr algn="ctr" rtl="0">
            <a:defRPr sz="1000"/>
          </a:pPr>
          <a:r>
            <a:rPr lang="en-ZA" sz="1800" b="1" i="0" u="none" strike="noStrike" baseline="0">
              <a:solidFill>
                <a:schemeClr val="bg1"/>
              </a:solidFill>
              <a:latin typeface="Arial"/>
              <a:cs typeface="Arial"/>
            </a:rPr>
            <a:t>Formal Assignment</a:t>
          </a:r>
          <a:endParaRPr lang="en-ZA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594526</xdr:colOff>
      <xdr:row>1</xdr:row>
      <xdr:rowOff>28574</xdr:rowOff>
    </xdr:from>
    <xdr:to>
      <xdr:col>10</xdr:col>
      <xdr:colOff>66261</xdr:colOff>
      <xdr:row>4</xdr:row>
      <xdr:rowOff>92765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79BAFF2C-FBB3-4DAF-958C-5C3B881EC402}"/>
            </a:ext>
          </a:extLst>
        </xdr:cNvPr>
        <xdr:cNvSpPr txBox="1">
          <a:spLocks noChangeArrowheads="1"/>
        </xdr:cNvSpPr>
      </xdr:nvSpPr>
      <xdr:spPr bwMode="auto">
        <a:xfrm>
          <a:off x="4093100" y="114713"/>
          <a:ext cx="4043735" cy="600904"/>
        </a:xfrm>
        <a:prstGeom prst="rect">
          <a:avLst/>
        </a:prstGeom>
        <a:solidFill>
          <a:srgbClr val="7030A0"/>
        </a:solidFill>
        <a:ln w="38100">
          <a:solidFill>
            <a:srgbClr val="7030A0"/>
          </a:solidFill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ZA" sz="2000" b="1" i="0" u="none" strike="noStrike" baseline="0">
              <a:solidFill>
                <a:schemeClr val="bg1"/>
              </a:solidFill>
              <a:latin typeface="Arial"/>
              <a:cs typeface="Arial"/>
            </a:rPr>
            <a:t>Business Model Canvas</a:t>
          </a:r>
        </a:p>
      </xdr:txBody>
    </xdr:sp>
    <xdr:clientData/>
  </xdr:twoCellAnchor>
  <xdr:twoCellAnchor editAs="oneCell">
    <xdr:from>
      <xdr:col>1</xdr:col>
      <xdr:colOff>9526</xdr:colOff>
      <xdr:row>1</xdr:row>
      <xdr:rowOff>9525</xdr:rowOff>
    </xdr:from>
    <xdr:to>
      <xdr:col>2</xdr:col>
      <xdr:colOff>11513</xdr:colOff>
      <xdr:row>6</xdr:row>
      <xdr:rowOff>173183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5BF54-0088-4B00-A35C-60FE9741F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61" y="95664"/>
          <a:ext cx="1050648" cy="1055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63"/>
  <sheetViews>
    <sheetView tabSelected="1" topLeftCell="A7" zoomScale="115" zoomScaleNormal="115" zoomScalePageLayoutView="145" workbookViewId="0">
      <selection activeCell="C8" sqref="C8:F8"/>
    </sheetView>
  </sheetViews>
  <sheetFormatPr defaultColWidth="9.109375" defaultRowHeight="13.2" x14ac:dyDescent="0.25"/>
  <cols>
    <col min="1" max="1" width="3.109375" style="2" customWidth="1"/>
    <col min="2" max="2" width="15.5546875" style="2" customWidth="1"/>
    <col min="3" max="3" width="11.88671875" style="2" customWidth="1"/>
    <col min="4" max="4" width="9.109375" style="2" customWidth="1"/>
    <col min="5" max="5" width="11.44140625" style="2" customWidth="1"/>
    <col min="6" max="6" width="9.109375" style="2"/>
    <col min="7" max="7" width="15.5546875" style="2" customWidth="1"/>
    <col min="8" max="8" width="16.5546875" style="2" customWidth="1"/>
    <col min="9" max="9" width="15.6640625" style="2" customWidth="1"/>
    <col min="10" max="10" width="9.88671875" style="2" customWidth="1"/>
    <col min="11" max="11" width="1.33203125" style="2" customWidth="1"/>
    <col min="12" max="16384" width="9.109375" style="2"/>
  </cols>
  <sheetData>
    <row r="1" spans="2:11" ht="6.75" customHeight="1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ht="15" customHeight="1" x14ac:dyDescent="0.3">
      <c r="B2" s="25"/>
      <c r="C2" s="26"/>
      <c r="D2" s="26"/>
      <c r="E2" s="26"/>
      <c r="F2" s="26"/>
      <c r="G2" s="26"/>
      <c r="H2" s="26"/>
      <c r="I2" s="26"/>
      <c r="J2" s="26"/>
      <c r="K2" s="27"/>
    </row>
    <row r="3" spans="2:11" ht="14.1" customHeight="1" x14ac:dyDescent="0.3">
      <c r="B3" s="28"/>
      <c r="C3" s="29"/>
      <c r="D3" s="29"/>
      <c r="E3" s="29"/>
      <c r="F3" s="29"/>
      <c r="G3" s="29"/>
      <c r="H3" s="29"/>
      <c r="I3" s="29"/>
      <c r="J3" s="29"/>
      <c r="K3" s="30"/>
    </row>
    <row r="4" spans="2:11" ht="14.1" customHeight="1" x14ac:dyDescent="0.3">
      <c r="B4" s="28"/>
      <c r="C4" s="29"/>
      <c r="D4" s="29"/>
      <c r="E4" s="29"/>
      <c r="F4" s="29"/>
      <c r="G4" s="29"/>
      <c r="H4" s="29"/>
      <c r="I4" s="29"/>
      <c r="J4" s="29"/>
      <c r="K4" s="30"/>
    </row>
    <row r="5" spans="2:11" ht="15" customHeight="1" x14ac:dyDescent="0.3"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2:11" ht="14.1" customHeight="1" x14ac:dyDescent="0.3">
      <c r="B6" s="28"/>
      <c r="C6" s="29"/>
      <c r="D6" s="29"/>
      <c r="E6" s="29"/>
      <c r="F6" s="29"/>
      <c r="G6" s="29"/>
      <c r="H6" s="29"/>
      <c r="I6" s="29"/>
      <c r="J6" s="29"/>
      <c r="K6" s="30"/>
    </row>
    <row r="7" spans="2:11" ht="14.1" customHeight="1" thickBot="1" x14ac:dyDescent="0.35">
      <c r="B7" s="28"/>
      <c r="C7" s="29"/>
      <c r="D7" s="29"/>
      <c r="E7" s="29"/>
      <c r="F7" s="29"/>
      <c r="G7" s="29"/>
      <c r="H7" s="29"/>
      <c r="I7" s="29"/>
      <c r="J7" s="29"/>
      <c r="K7" s="30"/>
    </row>
    <row r="8" spans="2:11" ht="14.1" customHeight="1" thickBot="1" x14ac:dyDescent="0.35">
      <c r="B8" s="34" t="s">
        <v>0</v>
      </c>
      <c r="C8" s="69" t="s">
        <v>48</v>
      </c>
      <c r="D8" s="70"/>
      <c r="E8" s="70"/>
      <c r="F8" s="71"/>
      <c r="G8" s="29"/>
      <c r="H8" s="34" t="s">
        <v>18</v>
      </c>
      <c r="I8" s="72" t="s">
        <v>44</v>
      </c>
      <c r="J8" s="73"/>
      <c r="K8" s="74"/>
    </row>
    <row r="9" spans="2:11" ht="15.6" customHeight="1" thickBot="1" x14ac:dyDescent="0.35">
      <c r="B9" s="34" t="s">
        <v>1</v>
      </c>
      <c r="C9" s="69">
        <v>28513657</v>
      </c>
      <c r="D9" s="70"/>
      <c r="E9" s="70"/>
      <c r="F9" s="71"/>
      <c r="G9" s="29"/>
      <c r="H9" s="34" t="s">
        <v>53</v>
      </c>
      <c r="I9" s="66" t="s">
        <v>45</v>
      </c>
      <c r="J9" s="67"/>
      <c r="K9" s="68"/>
    </row>
    <row r="10" spans="2:11" ht="15" thickBot="1" x14ac:dyDescent="0.35">
      <c r="B10" s="31"/>
      <c r="C10" s="32"/>
      <c r="D10" s="32"/>
      <c r="E10" s="32"/>
      <c r="F10" s="32"/>
      <c r="G10" s="32"/>
      <c r="H10" s="32"/>
      <c r="I10" s="32"/>
      <c r="J10" s="32"/>
      <c r="K10" s="33"/>
    </row>
    <row r="11" spans="2:11" ht="15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1" ht="15" customHeight="1" x14ac:dyDescent="0.25">
      <c r="B12" s="1"/>
      <c r="C12" s="1"/>
      <c r="D12" s="1"/>
      <c r="E12" s="1"/>
      <c r="F12" s="1"/>
      <c r="G12" s="1"/>
      <c r="H12" s="1"/>
      <c r="I12" s="3" t="s">
        <v>7</v>
      </c>
      <c r="J12" s="4">
        <f>J15+J23+J40+J53</f>
        <v>3.25</v>
      </c>
      <c r="K12" s="1"/>
    </row>
    <row r="13" spans="2:11" ht="13.8" thickBo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ht="7.5" customHeight="1" x14ac:dyDescent="0.3">
      <c r="B14" s="5"/>
      <c r="C14" s="6"/>
      <c r="D14" s="6"/>
      <c r="E14" s="6"/>
      <c r="F14" s="6"/>
      <c r="G14" s="6"/>
      <c r="H14" s="6"/>
      <c r="I14" s="6"/>
      <c r="J14" s="6"/>
      <c r="K14" s="7"/>
    </row>
    <row r="15" spans="2:11" ht="13.8" x14ac:dyDescent="0.3">
      <c r="B15" s="36" t="s">
        <v>2</v>
      </c>
      <c r="C15" s="59" t="s">
        <v>3</v>
      </c>
      <c r="D15" s="59"/>
      <c r="E15" s="59"/>
      <c r="F15" s="59"/>
      <c r="G15" s="59"/>
      <c r="H15" s="59"/>
      <c r="I15" s="8" t="s">
        <v>37</v>
      </c>
      <c r="J15" s="9">
        <f>SUM(J17:J19)</f>
        <v>0</v>
      </c>
      <c r="K15" s="10"/>
    </row>
    <row r="16" spans="2:11" ht="13.8" x14ac:dyDescent="0.3">
      <c r="B16" s="60" t="s">
        <v>4</v>
      </c>
      <c r="C16" s="61"/>
      <c r="D16" s="61"/>
      <c r="E16" s="61"/>
      <c r="F16" s="61"/>
      <c r="G16" s="61"/>
      <c r="H16" s="62"/>
      <c r="I16" s="11" t="s">
        <v>5</v>
      </c>
      <c r="J16" s="11" t="s">
        <v>6</v>
      </c>
      <c r="K16" s="10"/>
    </row>
    <row r="17" spans="2:12" ht="13.8" x14ac:dyDescent="0.3">
      <c r="B17" s="35" t="s">
        <v>19</v>
      </c>
      <c r="C17" s="63" t="s">
        <v>32</v>
      </c>
      <c r="D17" s="63"/>
      <c r="E17" s="63"/>
      <c r="F17" s="63"/>
      <c r="G17" s="63"/>
      <c r="H17" s="63"/>
      <c r="I17" s="13" t="s">
        <v>21</v>
      </c>
      <c r="J17" s="14">
        <f>IF(I17="Y",0,-1)</f>
        <v>0</v>
      </c>
      <c r="K17" s="10"/>
    </row>
    <row r="18" spans="2:12" ht="13.8" x14ac:dyDescent="0.3">
      <c r="B18" s="35" t="s">
        <v>20</v>
      </c>
      <c r="C18" s="49" t="s">
        <v>31</v>
      </c>
      <c r="D18" s="49"/>
      <c r="E18" s="49"/>
      <c r="F18" s="49"/>
      <c r="G18" s="49"/>
      <c r="H18" s="49"/>
      <c r="I18" s="13" t="s">
        <v>21</v>
      </c>
      <c r="J18" s="14">
        <f t="shared" ref="J18" si="0">IF(I18="Y",0,-0.5)</f>
        <v>0</v>
      </c>
      <c r="K18" s="10"/>
    </row>
    <row r="19" spans="2:12" ht="13.8" x14ac:dyDescent="0.3">
      <c r="B19" s="35" t="s">
        <v>46</v>
      </c>
      <c r="C19" s="49" t="s">
        <v>47</v>
      </c>
      <c r="D19" s="49"/>
      <c r="E19" s="49"/>
      <c r="F19" s="49"/>
      <c r="G19" s="49"/>
      <c r="H19" s="49"/>
      <c r="I19" s="43" t="s">
        <v>43</v>
      </c>
      <c r="J19" s="14">
        <f>IF(I19="Y",2.5,0)</f>
        <v>0</v>
      </c>
      <c r="K19" s="10"/>
      <c r="L19" s="46"/>
    </row>
    <row r="20" spans="2:12" ht="8.25" customHeight="1" thickBot="1" x14ac:dyDescent="0.35">
      <c r="B20" s="15"/>
      <c r="C20" s="16"/>
      <c r="D20" s="16"/>
      <c r="E20" s="16"/>
      <c r="F20" s="16"/>
      <c r="G20" s="16"/>
      <c r="H20" s="16"/>
      <c r="I20" s="17"/>
      <c r="J20" s="18"/>
      <c r="K20" s="19"/>
    </row>
    <row r="21" spans="2:12" ht="13.8" thickBot="1" x14ac:dyDescent="0.3"/>
    <row r="22" spans="2:12" ht="13.8" x14ac:dyDescent="0.3">
      <c r="B22" s="5"/>
      <c r="C22" s="20"/>
      <c r="D22" s="20"/>
      <c r="E22" s="20"/>
      <c r="F22" s="20"/>
      <c r="G22" s="20"/>
      <c r="H22" s="20"/>
      <c r="I22" s="6"/>
      <c r="J22" s="6"/>
      <c r="K22" s="7"/>
    </row>
    <row r="23" spans="2:12" ht="13.8" x14ac:dyDescent="0.3">
      <c r="B23" s="36" t="s">
        <v>8</v>
      </c>
      <c r="C23" s="59" t="s">
        <v>33</v>
      </c>
      <c r="D23" s="59"/>
      <c r="E23" s="59"/>
      <c r="F23" s="59"/>
      <c r="G23" s="59"/>
      <c r="H23" s="59"/>
      <c r="I23" s="8" t="s">
        <v>37</v>
      </c>
      <c r="J23" s="9">
        <f>J27+J30</f>
        <v>1.75</v>
      </c>
      <c r="K23" s="10"/>
    </row>
    <row r="24" spans="2:12" ht="14.4" customHeight="1" x14ac:dyDescent="0.3">
      <c r="B24" s="60" t="s">
        <v>4</v>
      </c>
      <c r="C24" s="61"/>
      <c r="D24" s="61"/>
      <c r="E24" s="61"/>
      <c r="F24" s="61"/>
      <c r="G24" s="61"/>
      <c r="H24" s="61"/>
      <c r="I24" s="62"/>
      <c r="J24" s="21" t="s">
        <v>9</v>
      </c>
      <c r="K24" s="10"/>
    </row>
    <row r="25" spans="2:12" ht="13.8" x14ac:dyDescent="0.3">
      <c r="B25" s="12">
        <v>2.1</v>
      </c>
      <c r="C25" s="75" t="s">
        <v>23</v>
      </c>
      <c r="D25" s="75"/>
      <c r="E25" s="75"/>
      <c r="F25" s="75"/>
      <c r="G25" s="75"/>
      <c r="H25" s="75"/>
      <c r="I25" s="75"/>
      <c r="J25" s="76"/>
      <c r="K25" s="10"/>
    </row>
    <row r="26" spans="2:12" ht="13.8" x14ac:dyDescent="0.3">
      <c r="B26" s="37" t="s">
        <v>10</v>
      </c>
      <c r="C26" s="64" t="s">
        <v>11</v>
      </c>
      <c r="D26" s="64"/>
      <c r="E26" s="38" t="s">
        <v>12</v>
      </c>
      <c r="F26" s="64" t="s">
        <v>13</v>
      </c>
      <c r="G26" s="64"/>
      <c r="H26" s="38" t="s">
        <v>14</v>
      </c>
      <c r="I26" s="38" t="s">
        <v>22</v>
      </c>
      <c r="J26" s="39" t="s">
        <v>15</v>
      </c>
      <c r="K26" s="10"/>
    </row>
    <row r="27" spans="2:12" ht="13.8" x14ac:dyDescent="0.3">
      <c r="B27" s="22" t="s">
        <v>16</v>
      </c>
      <c r="C27" s="65" t="s">
        <v>16</v>
      </c>
      <c r="D27" s="65"/>
      <c r="E27" s="13" t="s">
        <v>16</v>
      </c>
      <c r="F27" s="65" t="s">
        <v>49</v>
      </c>
      <c r="G27" s="65"/>
      <c r="H27" s="13" t="s">
        <v>16</v>
      </c>
      <c r="I27" s="13" t="s">
        <v>16</v>
      </c>
      <c r="J27" s="23">
        <f>IF(B27="X",0,0)+IF(C27="X",0.5,0)+IF(E27="X",0.75,0)+IF(F27="X",1,0)+IF(H27="X",1.25,0)+IF(I27="X",1.5,0)</f>
        <v>1</v>
      </c>
      <c r="K27" s="10"/>
    </row>
    <row r="28" spans="2:12" ht="13.8" x14ac:dyDescent="0.3">
      <c r="B28" s="12">
        <v>2.2000000000000002</v>
      </c>
      <c r="C28" s="77" t="s">
        <v>42</v>
      </c>
      <c r="D28" s="77"/>
      <c r="E28" s="77"/>
      <c r="F28" s="77"/>
      <c r="G28" s="77"/>
      <c r="H28" s="77"/>
      <c r="I28" s="77"/>
      <c r="J28" s="78"/>
      <c r="K28" s="10"/>
    </row>
    <row r="29" spans="2:12" ht="13.8" x14ac:dyDescent="0.3">
      <c r="B29" s="37" t="s">
        <v>29</v>
      </c>
      <c r="C29" s="64" t="s">
        <v>25</v>
      </c>
      <c r="D29" s="64"/>
      <c r="E29" s="38" t="s">
        <v>26</v>
      </c>
      <c r="F29" s="64" t="s">
        <v>27</v>
      </c>
      <c r="G29" s="64"/>
      <c r="H29" s="38" t="s">
        <v>28</v>
      </c>
      <c r="I29" s="38" t="s">
        <v>24</v>
      </c>
      <c r="J29" s="39" t="s">
        <v>17</v>
      </c>
      <c r="K29" s="10"/>
    </row>
    <row r="30" spans="2:12" ht="13.8" x14ac:dyDescent="0.3">
      <c r="B30" s="22" t="s">
        <v>16</v>
      </c>
      <c r="C30" s="65" t="s">
        <v>16</v>
      </c>
      <c r="D30" s="65"/>
      <c r="E30" s="13" t="s">
        <v>49</v>
      </c>
      <c r="F30" s="65" t="s">
        <v>16</v>
      </c>
      <c r="G30" s="65"/>
      <c r="H30" s="13" t="s">
        <v>16</v>
      </c>
      <c r="I30" s="13" t="s">
        <v>16</v>
      </c>
      <c r="J30" s="23">
        <f>IF(B30="X",0,0)+IF(C30="X",0.5,0)+IF(E30="X",0.75,0)+IF(F30="X",1,0)+IF(H30="X",1.25,0)+IF(I30="X",1.5,0)</f>
        <v>0.75</v>
      </c>
      <c r="K30" s="10"/>
    </row>
    <row r="31" spans="2:12" ht="14.4" thickBot="1" x14ac:dyDescent="0.35">
      <c r="B31" s="40"/>
      <c r="C31" s="41"/>
      <c r="D31" s="41"/>
      <c r="E31" s="41"/>
      <c r="F31" s="41"/>
      <c r="G31" s="41"/>
      <c r="H31" s="41"/>
      <c r="I31" s="41"/>
      <c r="J31" s="42"/>
      <c r="K31" s="10"/>
    </row>
    <row r="32" spans="2:12" ht="13.8" x14ac:dyDescent="0.3">
      <c r="B32" s="37" t="s">
        <v>30</v>
      </c>
      <c r="C32" s="50" t="s">
        <v>52</v>
      </c>
      <c r="D32" s="51"/>
      <c r="E32" s="51"/>
      <c r="F32" s="51"/>
      <c r="G32" s="51"/>
      <c r="H32" s="51"/>
      <c r="I32" s="52"/>
      <c r="J32" s="42"/>
      <c r="K32" s="10"/>
    </row>
    <row r="33" spans="2:11" ht="13.8" x14ac:dyDescent="0.3">
      <c r="B33" s="40"/>
      <c r="C33" s="53"/>
      <c r="D33" s="54"/>
      <c r="E33" s="54"/>
      <c r="F33" s="54"/>
      <c r="G33" s="54"/>
      <c r="H33" s="54"/>
      <c r="I33" s="55"/>
      <c r="J33" s="42"/>
      <c r="K33" s="10"/>
    </row>
    <row r="34" spans="2:11" ht="13.8" x14ac:dyDescent="0.3">
      <c r="B34" s="40"/>
      <c r="C34" s="53"/>
      <c r="D34" s="54"/>
      <c r="E34" s="54"/>
      <c r="F34" s="54"/>
      <c r="G34" s="54"/>
      <c r="H34" s="54"/>
      <c r="I34" s="55"/>
      <c r="J34" s="42"/>
      <c r="K34" s="10"/>
    </row>
    <row r="35" spans="2:11" ht="14.4" thickBot="1" x14ac:dyDescent="0.35">
      <c r="B35" s="40"/>
      <c r="C35" s="56"/>
      <c r="D35" s="57"/>
      <c r="E35" s="57"/>
      <c r="F35" s="57"/>
      <c r="G35" s="57"/>
      <c r="H35" s="57"/>
      <c r="I35" s="58"/>
      <c r="J35" s="42"/>
      <c r="K35" s="10"/>
    </row>
    <row r="36" spans="2:11" ht="13.8" x14ac:dyDescent="0.3">
      <c r="B36" s="40"/>
      <c r="C36" s="41"/>
      <c r="D36" s="41"/>
      <c r="E36" s="41"/>
      <c r="F36" s="41"/>
      <c r="G36" s="41"/>
      <c r="H36" s="41"/>
      <c r="I36" s="41"/>
      <c r="J36" s="42"/>
      <c r="K36" s="10"/>
    </row>
    <row r="37" spans="2:11" ht="14.4" thickBot="1" x14ac:dyDescent="0.35">
      <c r="B37" s="15"/>
      <c r="C37" s="24"/>
      <c r="D37" s="24"/>
      <c r="E37" s="24"/>
      <c r="F37" s="24"/>
      <c r="G37" s="24"/>
      <c r="H37" s="24"/>
      <c r="I37" s="24"/>
      <c r="J37" s="24"/>
      <c r="K37" s="19"/>
    </row>
    <row r="38" spans="2:11" ht="13.8" thickBot="1" x14ac:dyDescent="0.3"/>
    <row r="39" spans="2:11" ht="13.8" x14ac:dyDescent="0.3">
      <c r="B39" s="5"/>
      <c r="C39" s="6"/>
      <c r="D39" s="6"/>
      <c r="E39" s="6"/>
      <c r="F39" s="6"/>
      <c r="G39" s="6"/>
      <c r="H39" s="6"/>
      <c r="I39" s="6"/>
      <c r="J39" s="6"/>
      <c r="K39" s="7"/>
    </row>
    <row r="40" spans="2:11" ht="13.8" x14ac:dyDescent="0.3">
      <c r="B40" s="36" t="s">
        <v>35</v>
      </c>
      <c r="C40" s="59" t="s">
        <v>36</v>
      </c>
      <c r="D40" s="59"/>
      <c r="E40" s="59"/>
      <c r="F40" s="59"/>
      <c r="G40" s="59"/>
      <c r="H40" s="59"/>
      <c r="I40" s="8" t="s">
        <v>37</v>
      </c>
      <c r="J40" s="9">
        <f>J42+J43</f>
        <v>1</v>
      </c>
      <c r="K40" s="10"/>
    </row>
    <row r="41" spans="2:11" ht="13.8" x14ac:dyDescent="0.3">
      <c r="B41" s="60" t="s">
        <v>4</v>
      </c>
      <c r="C41" s="61"/>
      <c r="D41" s="61"/>
      <c r="E41" s="61"/>
      <c r="F41" s="61"/>
      <c r="G41" s="61"/>
      <c r="H41" s="62"/>
      <c r="I41" s="11" t="s">
        <v>5</v>
      </c>
      <c r="J41" s="11" t="s">
        <v>6</v>
      </c>
      <c r="K41" s="10"/>
    </row>
    <row r="42" spans="2:11" ht="13.8" x14ac:dyDescent="0.3">
      <c r="B42" s="35">
        <v>3.1</v>
      </c>
      <c r="C42" s="48" t="s">
        <v>51</v>
      </c>
      <c r="D42" s="47"/>
      <c r="E42" s="47"/>
      <c r="F42" s="47"/>
      <c r="G42" s="47"/>
      <c r="H42" s="47"/>
      <c r="I42" s="43" t="s">
        <v>21</v>
      </c>
      <c r="J42" s="14">
        <f>IF(I42="Y",0.5,0)</f>
        <v>0.5</v>
      </c>
      <c r="K42" s="10"/>
    </row>
    <row r="43" spans="2:11" ht="13.8" x14ac:dyDescent="0.3">
      <c r="B43" s="35">
        <v>3.2</v>
      </c>
      <c r="C43" s="49" t="s">
        <v>34</v>
      </c>
      <c r="D43" s="49"/>
      <c r="E43" s="49"/>
      <c r="F43" s="49"/>
      <c r="G43" s="49"/>
      <c r="H43" s="49"/>
      <c r="I43" s="43" t="s">
        <v>21</v>
      </c>
      <c r="J43" s="14">
        <f>IF(I43="Y",0.5,0)</f>
        <v>0.5</v>
      </c>
      <c r="K43" s="10"/>
    </row>
    <row r="44" spans="2:11" ht="14.4" thickBot="1" x14ac:dyDescent="0.35">
      <c r="B44" s="44"/>
      <c r="C44" s="45"/>
      <c r="D44" s="45"/>
      <c r="E44" s="45"/>
      <c r="F44" s="45"/>
      <c r="G44" s="45"/>
      <c r="H44" s="45"/>
      <c r="I44" s="45"/>
      <c r="J44" s="42"/>
      <c r="K44" s="10"/>
    </row>
    <row r="45" spans="2:11" ht="13.8" x14ac:dyDescent="0.3">
      <c r="B45" s="37" t="s">
        <v>30</v>
      </c>
      <c r="C45" s="50" t="s">
        <v>50</v>
      </c>
      <c r="D45" s="51"/>
      <c r="E45" s="51"/>
      <c r="F45" s="51"/>
      <c r="G45" s="51"/>
      <c r="H45" s="51"/>
      <c r="I45" s="52"/>
      <c r="J45" s="42"/>
      <c r="K45" s="10"/>
    </row>
    <row r="46" spans="2:11" ht="13.8" x14ac:dyDescent="0.3">
      <c r="B46" s="44"/>
      <c r="C46" s="53"/>
      <c r="D46" s="54"/>
      <c r="E46" s="54"/>
      <c r="F46" s="54"/>
      <c r="G46" s="54"/>
      <c r="H46" s="54"/>
      <c r="I46" s="55"/>
      <c r="J46" s="42"/>
      <c r="K46" s="10"/>
    </row>
    <row r="47" spans="2:11" ht="13.8" x14ac:dyDescent="0.3">
      <c r="B47" s="44"/>
      <c r="C47" s="53"/>
      <c r="D47" s="54"/>
      <c r="E47" s="54"/>
      <c r="F47" s="54"/>
      <c r="G47" s="54"/>
      <c r="H47" s="54"/>
      <c r="I47" s="55"/>
      <c r="J47" s="42"/>
      <c r="K47" s="10"/>
    </row>
    <row r="48" spans="2:11" ht="14.4" thickBot="1" x14ac:dyDescent="0.35">
      <c r="B48" s="44"/>
      <c r="C48" s="56"/>
      <c r="D48" s="57"/>
      <c r="E48" s="57"/>
      <c r="F48" s="57"/>
      <c r="G48" s="57"/>
      <c r="H48" s="57"/>
      <c r="I48" s="58"/>
      <c r="J48" s="42"/>
      <c r="K48" s="10"/>
    </row>
    <row r="49" spans="2:11" ht="13.8" x14ac:dyDescent="0.3">
      <c r="B49" s="44"/>
      <c r="C49" s="45"/>
      <c r="D49" s="45"/>
      <c r="E49" s="45"/>
      <c r="F49" s="45"/>
      <c r="G49" s="45"/>
      <c r="H49" s="45"/>
      <c r="I49" s="45"/>
      <c r="J49" s="42"/>
      <c r="K49" s="10"/>
    </row>
    <row r="50" spans="2:11" ht="14.4" thickBot="1" x14ac:dyDescent="0.35">
      <c r="B50" s="15"/>
      <c r="C50" s="24"/>
      <c r="D50" s="24"/>
      <c r="E50" s="24"/>
      <c r="F50" s="24"/>
      <c r="G50" s="24"/>
      <c r="H50" s="24"/>
      <c r="I50" s="24"/>
      <c r="J50" s="24"/>
      <c r="K50" s="19"/>
    </row>
    <row r="51" spans="2:11" ht="13.8" thickBot="1" x14ac:dyDescent="0.3"/>
    <row r="52" spans="2:11" ht="13.8" x14ac:dyDescent="0.3">
      <c r="B52" s="5"/>
      <c r="C52" s="6"/>
      <c r="D52" s="6"/>
      <c r="E52" s="6"/>
      <c r="F52" s="6"/>
      <c r="G52" s="6"/>
      <c r="H52" s="6"/>
      <c r="I52" s="6"/>
      <c r="J52" s="6"/>
      <c r="K52" s="7"/>
    </row>
    <row r="53" spans="2:11" ht="13.8" x14ac:dyDescent="0.3">
      <c r="B53" s="36" t="s">
        <v>38</v>
      </c>
      <c r="C53" s="59" t="s">
        <v>39</v>
      </c>
      <c r="D53" s="59"/>
      <c r="E53" s="59"/>
      <c r="F53" s="59"/>
      <c r="G53" s="59"/>
      <c r="H53" s="59"/>
      <c r="I53" s="8" t="s">
        <v>37</v>
      </c>
      <c r="J53" s="9">
        <f>J55+J56</f>
        <v>0.5</v>
      </c>
      <c r="K53" s="10"/>
    </row>
    <row r="54" spans="2:11" ht="13.8" x14ac:dyDescent="0.3">
      <c r="B54" s="60" t="s">
        <v>4</v>
      </c>
      <c r="C54" s="61"/>
      <c r="D54" s="61"/>
      <c r="E54" s="61"/>
      <c r="F54" s="61"/>
      <c r="G54" s="61"/>
      <c r="H54" s="62"/>
      <c r="I54" s="11" t="s">
        <v>5</v>
      </c>
      <c r="J54" s="11" t="s">
        <v>6</v>
      </c>
      <c r="K54" s="10"/>
    </row>
    <row r="55" spans="2:11" ht="13.8" x14ac:dyDescent="0.3">
      <c r="B55" s="35">
        <v>4.0999999999999996</v>
      </c>
      <c r="C55" s="63" t="s">
        <v>40</v>
      </c>
      <c r="D55" s="63"/>
      <c r="E55" s="63"/>
      <c r="F55" s="63"/>
      <c r="G55" s="63"/>
      <c r="H55" s="63"/>
      <c r="I55" s="43" t="s">
        <v>21</v>
      </c>
      <c r="J55" s="14">
        <f>IF(I55="Y",0.5,0)</f>
        <v>0.5</v>
      </c>
      <c r="K55" s="10"/>
    </row>
    <row r="56" spans="2:11" ht="13.8" x14ac:dyDescent="0.3">
      <c r="B56" s="35">
        <v>4.2</v>
      </c>
      <c r="C56" s="49" t="s">
        <v>41</v>
      </c>
      <c r="D56" s="49"/>
      <c r="E56" s="49"/>
      <c r="F56" s="49"/>
      <c r="G56" s="49"/>
      <c r="H56" s="49"/>
      <c r="I56" s="43" t="s">
        <v>43</v>
      </c>
      <c r="J56" s="14">
        <f>IF(I56="Y",0.5,0)</f>
        <v>0</v>
      </c>
      <c r="K56" s="10"/>
    </row>
    <row r="57" spans="2:11" ht="14.4" thickBot="1" x14ac:dyDescent="0.35">
      <c r="B57" s="44"/>
      <c r="C57" s="45"/>
      <c r="D57" s="45"/>
      <c r="E57" s="45"/>
      <c r="F57" s="45"/>
      <c r="G57" s="45"/>
      <c r="H57" s="45"/>
      <c r="I57" s="45"/>
      <c r="J57" s="42"/>
      <c r="K57" s="10"/>
    </row>
    <row r="58" spans="2:11" ht="13.8" x14ac:dyDescent="0.3">
      <c r="B58" s="37" t="s">
        <v>30</v>
      </c>
      <c r="C58" s="50" t="s">
        <v>54</v>
      </c>
      <c r="D58" s="51"/>
      <c r="E58" s="51"/>
      <c r="F58" s="51"/>
      <c r="G58" s="51"/>
      <c r="H58" s="51"/>
      <c r="I58" s="52"/>
      <c r="J58" s="42"/>
      <c r="K58" s="10"/>
    </row>
    <row r="59" spans="2:11" ht="13.8" x14ac:dyDescent="0.3">
      <c r="B59" s="44"/>
      <c r="C59" s="53"/>
      <c r="D59" s="54"/>
      <c r="E59" s="54"/>
      <c r="F59" s="54"/>
      <c r="G59" s="54"/>
      <c r="H59" s="54"/>
      <c r="I59" s="55"/>
      <c r="J59" s="42"/>
      <c r="K59" s="10"/>
    </row>
    <row r="60" spans="2:11" ht="13.8" x14ac:dyDescent="0.3">
      <c r="B60" s="44"/>
      <c r="C60" s="53"/>
      <c r="D60" s="54"/>
      <c r="E60" s="54"/>
      <c r="F60" s="54"/>
      <c r="G60" s="54"/>
      <c r="H60" s="54"/>
      <c r="I60" s="55"/>
      <c r="J60" s="42"/>
      <c r="K60" s="10"/>
    </row>
    <row r="61" spans="2:11" ht="14.4" thickBot="1" x14ac:dyDescent="0.35">
      <c r="B61" s="44"/>
      <c r="C61" s="56"/>
      <c r="D61" s="57"/>
      <c r="E61" s="57"/>
      <c r="F61" s="57"/>
      <c r="G61" s="57"/>
      <c r="H61" s="57"/>
      <c r="I61" s="58"/>
      <c r="J61" s="42"/>
      <c r="K61" s="10"/>
    </row>
    <row r="62" spans="2:11" ht="13.8" x14ac:dyDescent="0.3">
      <c r="B62" s="44"/>
      <c r="C62" s="45"/>
      <c r="D62" s="45"/>
      <c r="E62" s="45"/>
      <c r="F62" s="45"/>
      <c r="G62" s="45"/>
      <c r="H62" s="45"/>
      <c r="I62" s="45"/>
      <c r="J62" s="42"/>
      <c r="K62" s="10"/>
    </row>
    <row r="63" spans="2:11" ht="14.4" thickBot="1" x14ac:dyDescent="0.35">
      <c r="B63" s="15"/>
      <c r="C63" s="24"/>
      <c r="D63" s="24"/>
      <c r="E63" s="24"/>
      <c r="F63" s="24"/>
      <c r="G63" s="24"/>
      <c r="H63" s="24"/>
      <c r="I63" s="24"/>
      <c r="J63" s="24"/>
      <c r="K63" s="19"/>
    </row>
  </sheetData>
  <mergeCells count="31">
    <mergeCell ref="C17:H17"/>
    <mergeCell ref="C18:H18"/>
    <mergeCell ref="C25:J25"/>
    <mergeCell ref="B24:I24"/>
    <mergeCell ref="C32:I35"/>
    <mergeCell ref="C27:D27"/>
    <mergeCell ref="F27:G27"/>
    <mergeCell ref="C28:J28"/>
    <mergeCell ref="C29:D29"/>
    <mergeCell ref="F29:G29"/>
    <mergeCell ref="B16:H16"/>
    <mergeCell ref="I9:K9"/>
    <mergeCell ref="C8:F8"/>
    <mergeCell ref="C9:F9"/>
    <mergeCell ref="C15:H15"/>
    <mergeCell ref="I8:K8"/>
    <mergeCell ref="C56:H56"/>
    <mergeCell ref="C58:I61"/>
    <mergeCell ref="C45:I48"/>
    <mergeCell ref="C19:H19"/>
    <mergeCell ref="C53:H53"/>
    <mergeCell ref="B54:H54"/>
    <mergeCell ref="C55:H55"/>
    <mergeCell ref="C40:H40"/>
    <mergeCell ref="B41:H41"/>
    <mergeCell ref="C43:H43"/>
    <mergeCell ref="C23:H23"/>
    <mergeCell ref="C26:D26"/>
    <mergeCell ref="F26:G26"/>
    <mergeCell ref="C30:D30"/>
    <mergeCell ref="F30:G30"/>
  </mergeCells>
  <conditionalFormatting sqref="J23">
    <cfRule type="expression" dxfId="9" priority="9">
      <formula>IF($J$21="N",1,0)</formula>
    </cfRule>
    <cfRule type="expression" dxfId="8" priority="10">
      <formula>IF($J$21="Y",1,0)</formula>
    </cfRule>
  </conditionalFormatting>
  <conditionalFormatting sqref="J12">
    <cfRule type="expression" dxfId="7" priority="37">
      <formula>IF($J$12=0,1,0)</formula>
    </cfRule>
    <cfRule type="expression" dxfId="6" priority="38">
      <formula>IF($J12="Y",1,0)</formula>
    </cfRule>
  </conditionalFormatting>
  <conditionalFormatting sqref="J15">
    <cfRule type="expression" dxfId="5" priority="7">
      <formula>IF($J$15="N",1,0)</formula>
    </cfRule>
    <cfRule type="expression" dxfId="4" priority="8">
      <formula>IF($J$15="Y",1,0)</formula>
    </cfRule>
  </conditionalFormatting>
  <conditionalFormatting sqref="J40">
    <cfRule type="expression" dxfId="3" priority="3">
      <formula>IF($J$21="N",1,0)</formula>
    </cfRule>
    <cfRule type="expression" dxfId="2" priority="4">
      <formula>IF($J$21="Y",1,0)</formula>
    </cfRule>
  </conditionalFormatting>
  <conditionalFormatting sqref="J53">
    <cfRule type="expression" dxfId="1" priority="1">
      <formula>IF($J$21="N",1,0)</formula>
    </cfRule>
    <cfRule type="expression" dxfId="0" priority="2">
      <formula>IF($J$21="Y",1,0)</formula>
    </cfRule>
  </conditionalFormatting>
  <pageMargins left="0.7" right="1.1637931034482758" top="0.75" bottom="0.75" header="0.3" footer="0.3"/>
  <pageSetup orientation="portrait" r:id="rId1"/>
  <headerFooter>
    <oddHeader>&amp;CNWU IE Department -  Vacation Work Marking Rubric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Strategic Analysis</vt:lpstr>
    </vt:vector>
  </TitlesOfParts>
  <Company>North-West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28218957</dc:creator>
  <cp:lastModifiedBy>NWUUSER</cp:lastModifiedBy>
  <dcterms:created xsi:type="dcterms:W3CDTF">2017-03-20T10:17:14Z</dcterms:created>
  <dcterms:modified xsi:type="dcterms:W3CDTF">2020-06-24T08:33:56Z</dcterms:modified>
</cp:coreProperties>
</file>