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w/Dropbox/Courant 2022/"/>
    </mc:Choice>
  </mc:AlternateContent>
  <xr:revisionPtr revIDLastSave="0" documentId="13_ncr:1_{2B79F973-29EB-D64B-8C56-8C2E9A1F4D5B}" xr6:coauthVersionLast="36" xr6:coauthVersionMax="36" xr10:uidLastSave="{00000000-0000-0000-0000-000000000000}"/>
  <bookViews>
    <workbookView xWindow="4160" yWindow="2040" windowWidth="23900" windowHeight="15960" xr2:uid="{347D0174-F3C2-4F49-BDAE-2EE827B55AD2}"/>
  </bookViews>
  <sheets>
    <sheet name="when prncpl is rcvd impacts PV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D7" i="1" l="1"/>
  <c r="D8" i="1"/>
  <c r="E8" i="1"/>
  <c r="E9" i="1" s="1"/>
  <c r="F8" i="1"/>
  <c r="G8" i="1"/>
  <c r="D9" i="1"/>
  <c r="F9" i="1"/>
  <c r="G9" i="1"/>
  <c r="D10" i="1"/>
  <c r="F10" i="1"/>
  <c r="G10" i="1"/>
  <c r="D11" i="1"/>
  <c r="F11" i="1"/>
  <c r="G11" i="1"/>
  <c r="D12" i="1"/>
  <c r="F12" i="1"/>
  <c r="G12" i="1"/>
  <c r="D13" i="1"/>
  <c r="F13" i="1"/>
  <c r="G13" i="1"/>
  <c r="D14" i="1"/>
  <c r="F14" i="1"/>
  <c r="G14" i="1"/>
  <c r="D15" i="1"/>
  <c r="F15" i="1"/>
  <c r="G15" i="1"/>
  <c r="D16" i="1"/>
  <c r="F16" i="1"/>
  <c r="G16" i="1"/>
  <c r="D17" i="1"/>
  <c r="F17" i="1"/>
  <c r="G17" i="1"/>
  <c r="D18" i="1"/>
  <c r="F18" i="1"/>
  <c r="G18" i="1"/>
  <c r="D19" i="1"/>
  <c r="F19" i="1"/>
  <c r="G19" i="1"/>
  <c r="G25" i="1"/>
  <c r="G26" i="1"/>
  <c r="G27" i="1"/>
  <c r="G28" i="1"/>
  <c r="G29" i="1"/>
  <c r="G30" i="1"/>
  <c r="G31" i="1"/>
  <c r="G32" i="1"/>
  <c r="G33" i="1"/>
  <c r="G34" i="1"/>
  <c r="G35" i="1"/>
  <c r="G36" i="1"/>
  <c r="E10" i="1" l="1"/>
  <c r="H9" i="1"/>
  <c r="H8" i="1"/>
  <c r="H10" i="1" l="1"/>
  <c r="E11" i="1"/>
  <c r="H11" i="1" l="1"/>
  <c r="E12" i="1"/>
  <c r="E13" i="1" l="1"/>
  <c r="H12" i="1"/>
  <c r="E14" i="1" l="1"/>
  <c r="H13" i="1"/>
  <c r="H14" i="1" l="1"/>
  <c r="E15" i="1"/>
  <c r="H15" i="1" l="1"/>
  <c r="E16" i="1"/>
  <c r="E17" i="1" l="1"/>
  <c r="H16" i="1"/>
  <c r="E18" i="1" l="1"/>
  <c r="H17" i="1"/>
  <c r="H18" i="1" l="1"/>
  <c r="E19" i="1"/>
  <c r="H19" i="1" s="1"/>
  <c r="H5" i="1" l="1"/>
  <c r="C24" i="1" s="1"/>
</calcChain>
</file>

<file path=xl/sharedStrings.xml><?xml version="1.0" encoding="utf-8"?>
<sst xmlns="http://schemas.openxmlformats.org/spreadsheetml/2006/main" count="18" uniqueCount="17">
  <si>
    <t>PV(based on when principal received -- driven by ppmt)</t>
  </si>
  <si>
    <t>Years</t>
  </si>
  <si>
    <t>driven by prepayment</t>
  </si>
  <si>
    <t>PV(based on when principal received)</t>
  </si>
  <si>
    <t>When principal received</t>
  </si>
  <si>
    <t>PV(CFs)</t>
  </si>
  <si>
    <t>Principal</t>
  </si>
  <si>
    <t>Interest</t>
  </si>
  <si>
    <t>Disc Factor</t>
  </si>
  <si>
    <t>Coupon Rate</t>
  </si>
  <si>
    <t>Forward rates</t>
  </si>
  <si>
    <t>Notional</t>
  </si>
  <si>
    <t>Coupon</t>
  </si>
  <si>
    <t>Inputs: 1) forward rates, 2) coupon of bond, 3) when the principal is received (which would be a function of prepayment speeds)</t>
  </si>
  <si>
    <t>data table below</t>
  </si>
  <si>
    <t>Year when principal received</t>
  </si>
  <si>
    <t>Below is a very, very simplistic model to show how speeding up / slowing down prepayment speed can impact the price of a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</si>
</sst>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1" xfId="1" applyFont="1" applyBorder="1"/>
    <xf numFmtId="0" fontId="0" fillId="0" borderId="2" xfId="0" applyBorder="1"/>
    <xf numFmtId="43" fontId="0" fillId="0" borderId="3" xfId="1" applyFont="1" applyBorder="1"/>
    <xf numFmtId="0" fontId="0" fillId="0" borderId="4" xfId="0" applyBorder="1"/>
    <xf numFmtId="43" fontId="0" fillId="0" borderId="5" xfId="1" applyFont="1" applyBorder="1"/>
    <xf numFmtId="0" fontId="0" fillId="0" borderId="6" xfId="0" applyBorder="1"/>
    <xf numFmtId="43" fontId="0" fillId="0" borderId="0" xfId="1" applyFont="1"/>
    <xf numFmtId="9" fontId="0" fillId="0" borderId="0" xfId="0" applyNumberFormat="1"/>
    <xf numFmtId="9" fontId="2" fillId="2" borderId="0" xfId="0" applyNumberFormat="1" applyFont="1" applyFill="1"/>
    <xf numFmtId="43" fontId="0" fillId="0" borderId="7" xfId="1" applyFont="1" applyBorder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'when prncpl is rcvd impacts PV'!$C$6</c:f>
              <c:strCache>
                <c:ptCount val="1"/>
                <c:pt idx="0">
                  <c:v>Forward rates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'when prncpl is rcvd impacts PV'!$B$7:$B$19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'when prncpl is rcvd impacts PV'!$C$7:$C$19</c:f>
              <c:numCache>
                <c:formatCode>0%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FC-644A-995D-BF4F06C24EAF}"/>
            </c:ext>
          </c:extLst>
        </c:ser>
        <c:ser>
          <c:idx val="1"/>
          <c:order val="1"/>
          <c:tx>
            <c:strRef>
              <c:f>'when prncpl is rcvd impacts PV'!$D$6</c:f>
              <c:strCache>
                <c:ptCount val="1"/>
                <c:pt idx="0">
                  <c:v>Coupon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'when prncpl is rcvd impacts PV'!$B$7:$B$19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'when prncpl is rcvd impacts PV'!$D$7:$D$19</c:f>
              <c:numCache>
                <c:formatCode>0%</c:formatCode>
                <c:ptCount val="13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7.0000000000000007E-2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7.0000000000000007E-2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FC-644A-995D-BF4F06C24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95440"/>
        <c:axId val="29297120"/>
      </c:scatterChart>
      <c:valAx>
        <c:axId val="2929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97120"/>
        <c:crosses val="autoZero"/>
        <c:crossBetween val="midCat"/>
      </c:valAx>
      <c:valAx>
        <c:axId val="2929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Forward rates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95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PV(based on when principal received -- driven by ppmt)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'when prncpl is rcvd impacts PV'!$G$23</c:f>
              <c:strCache>
                <c:ptCount val="1"/>
                <c:pt idx="0">
                  <c:v>PV(based on when principal received -- driven by ppmt)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'when prncpl is rcvd impacts PV'!$F$24:$F$36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'when prncpl is rcvd impacts PV'!$G$24:$G$36</c:f>
              <c:numCache>
                <c:formatCode>General</c:formatCode>
                <c:ptCount val="13"/>
                <c:pt idx="0">
                  <c:v>100</c:v>
                </c:pt>
                <c:pt idx="1">
                  <c:v>103.88349514563107</c:v>
                </c:pt>
                <c:pt idx="2">
                  <c:v>106.68409260642269</c:v>
                </c:pt>
                <c:pt idx="3">
                  <c:v>108.46224972438563</c:v>
                </c:pt>
                <c:pt idx="4">
                  <c:v>109.30100308191533</c:v>
                </c:pt>
                <c:pt idx="5">
                  <c:v>109.30100308191531</c:v>
                </c:pt>
                <c:pt idx="6">
                  <c:v>108.57518674621984</c:v>
                </c:pt>
                <c:pt idx="7">
                  <c:v>107.24341365320063</c:v>
                </c:pt>
                <c:pt idx="8">
                  <c:v>105.42735943544716</c:v>
                </c:pt>
                <c:pt idx="9">
                  <c:v>103.77640105567126</c:v>
                </c:pt>
                <c:pt idx="10">
                  <c:v>102.27552980132953</c:v>
                </c:pt>
                <c:pt idx="11">
                  <c:v>100.9111013882916</c:v>
                </c:pt>
                <c:pt idx="12">
                  <c:v>99.670711921893485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71-7B46-892E-17901AC00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7504"/>
        <c:axId val="6260048"/>
      </c:scatterChart>
      <c:valAx>
        <c:axId val="3249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When principal is received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0048"/>
        <c:crosses val="autoZero"/>
        <c:crossBetween val="midCat"/>
      </c:valAx>
      <c:valAx>
        <c:axId val="6260048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Present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3</xdr:row>
      <xdr:rowOff>88900</xdr:rowOff>
    </xdr:from>
    <xdr:to>
      <xdr:col>13</xdr:col>
      <xdr:colOff>609600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54B099-83BA-9942-B642-B4E5B880EE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292100</xdr:colOff>
      <xdr:row>20</xdr:row>
      <xdr:rowOff>12700</xdr:rowOff>
    </xdr:from>
    <xdr:to>
      <xdr:col>13</xdr:col>
      <xdr:colOff>673100</xdr:colOff>
      <xdr:row>35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A04E2F-D447-8A4E-953B-38BF09F9DA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62EB-7900-F54C-A056-A45191FC0272}">
  <dimension ref="B1:H36"/>
  <sheetViews>
    <sheetView tabSelected="1" workbookViewId="0">
      <selection activeCell="O17" sqref="O17"/>
    </sheetView>
  </sheetViews>
  <sheetFormatPr baseColWidth="10" defaultRowHeight="15" x14ac:dyDescent="0.2"/>
  <cols>
    <col min="1" max="1" width="2.83203125" customWidth="1"/>
    <col min="2" max="2" width="20.83203125" customWidth="1"/>
    <col min="3" max="3" width="28.1640625" customWidth="1"/>
    <col min="6" max="6" width="20.5" customWidth="1"/>
    <col min="7" max="7" width="13.6640625" bestFit="1" customWidth="1"/>
    <col min="11" max="11" width="18.83203125" customWidth="1"/>
  </cols>
  <sheetData>
    <row r="1" spans="2:8" x14ac:dyDescent="0.2">
      <c r="B1" t="s">
        <v>16</v>
      </c>
    </row>
    <row r="2" spans="2:8" x14ac:dyDescent="0.2">
      <c r="B2" t="s">
        <v>13</v>
      </c>
    </row>
    <row r="3" spans="2:8" x14ac:dyDescent="0.2">
      <c r="F3" t="s">
        <v>4</v>
      </c>
      <c r="G3" s="11">
        <v>6</v>
      </c>
    </row>
    <row r="4" spans="2:8" ht="16" thickBot="1" x14ac:dyDescent="0.25">
      <c r="C4" t="s">
        <v>12</v>
      </c>
      <c r="D4" s="9">
        <v>7.0000000000000007E-2</v>
      </c>
      <c r="F4" t="s">
        <v>11</v>
      </c>
      <c r="G4" s="11">
        <v>100</v>
      </c>
    </row>
    <row r="5" spans="2:8" ht="16" thickBot="1" x14ac:dyDescent="0.25">
      <c r="G5" s="13" t="str">
        <f>IF(H5&gt;100,"Premium",IF(H5=100,"par","discount"))</f>
        <v>Premium</v>
      </c>
      <c r="H5" s="10">
        <f>SUM(H8:H19)</f>
        <v>108.57518674621984</v>
      </c>
    </row>
    <row r="6" spans="2:8" x14ac:dyDescent="0.2">
      <c r="B6" t="s">
        <v>1</v>
      </c>
      <c r="C6" t="s">
        <v>10</v>
      </c>
      <c r="D6" t="s">
        <v>9</v>
      </c>
      <c r="E6" t="s">
        <v>8</v>
      </c>
      <c r="F6" t="s">
        <v>7</v>
      </c>
      <c r="G6" t="s">
        <v>6</v>
      </c>
      <c r="H6" t="s">
        <v>5</v>
      </c>
    </row>
    <row r="7" spans="2:8" x14ac:dyDescent="0.2">
      <c r="B7">
        <v>0</v>
      </c>
      <c r="C7" s="9">
        <v>0.03</v>
      </c>
      <c r="D7" s="8">
        <f t="shared" ref="D7:D19" si="0">D$4</f>
        <v>7.0000000000000007E-2</v>
      </c>
      <c r="E7">
        <v>1</v>
      </c>
    </row>
    <row r="8" spans="2:8" x14ac:dyDescent="0.2">
      <c r="B8">
        <v>1</v>
      </c>
      <c r="C8" s="9">
        <v>0.04</v>
      </c>
      <c r="D8" s="8">
        <f t="shared" si="0"/>
        <v>7.0000000000000007E-2</v>
      </c>
      <c r="E8">
        <f t="shared" ref="E8:E19" si="1">E7/(1+C7)</f>
        <v>0.970873786407767</v>
      </c>
      <c r="F8">
        <f t="shared" ref="F8:F19" si="2">IF(B8&lt;=G$3,G$4*D$4,0)</f>
        <v>7.0000000000000009</v>
      </c>
      <c r="G8">
        <f t="shared" ref="G8:G19" si="3">IF(B8=G$3,G$4,0)</f>
        <v>0</v>
      </c>
      <c r="H8" s="7">
        <f t="shared" ref="H8:H19" si="4">E8*(F8+G8)</f>
        <v>6.7961165048543695</v>
      </c>
    </row>
    <row r="9" spans="2:8" x14ac:dyDescent="0.2">
      <c r="B9">
        <v>2</v>
      </c>
      <c r="C9" s="9">
        <v>0.05</v>
      </c>
      <c r="D9" s="8">
        <f t="shared" si="0"/>
        <v>7.0000000000000007E-2</v>
      </c>
      <c r="E9">
        <f t="shared" si="1"/>
        <v>0.93353248693054514</v>
      </c>
      <c r="F9">
        <f t="shared" si="2"/>
        <v>7.0000000000000009</v>
      </c>
      <c r="G9">
        <f t="shared" si="3"/>
        <v>0</v>
      </c>
      <c r="H9" s="7">
        <f t="shared" si="4"/>
        <v>6.5347274085138167</v>
      </c>
    </row>
    <row r="10" spans="2:8" x14ac:dyDescent="0.2">
      <c r="B10">
        <v>3</v>
      </c>
      <c r="C10" s="9">
        <v>0.06</v>
      </c>
      <c r="D10" s="8">
        <f t="shared" si="0"/>
        <v>7.0000000000000007E-2</v>
      </c>
      <c r="E10">
        <f t="shared" si="1"/>
        <v>0.88907855898147148</v>
      </c>
      <c r="F10">
        <f t="shared" si="2"/>
        <v>7.0000000000000009</v>
      </c>
      <c r="G10">
        <f t="shared" si="3"/>
        <v>0</v>
      </c>
      <c r="H10" s="7">
        <f t="shared" si="4"/>
        <v>6.2235499128703013</v>
      </c>
    </row>
    <row r="11" spans="2:8" x14ac:dyDescent="0.2">
      <c r="B11">
        <v>4</v>
      </c>
      <c r="C11" s="9">
        <v>7.0000000000000007E-2</v>
      </c>
      <c r="D11" s="8">
        <f t="shared" si="0"/>
        <v>7.0000000000000007E-2</v>
      </c>
      <c r="E11">
        <f t="shared" si="1"/>
        <v>0.83875335752969005</v>
      </c>
      <c r="F11">
        <f t="shared" si="2"/>
        <v>7.0000000000000009</v>
      </c>
      <c r="G11">
        <f t="shared" si="3"/>
        <v>0</v>
      </c>
      <c r="H11" s="7">
        <f t="shared" si="4"/>
        <v>5.8712735027078313</v>
      </c>
    </row>
    <row r="12" spans="2:8" x14ac:dyDescent="0.2">
      <c r="B12">
        <v>5</v>
      </c>
      <c r="C12" s="9">
        <v>0.08</v>
      </c>
      <c r="D12" s="8">
        <f t="shared" si="0"/>
        <v>7.0000000000000007E-2</v>
      </c>
      <c r="E12">
        <f t="shared" si="1"/>
        <v>0.78388164255111215</v>
      </c>
      <c r="F12">
        <f t="shared" si="2"/>
        <v>7.0000000000000009</v>
      </c>
      <c r="G12">
        <f t="shared" si="3"/>
        <v>0</v>
      </c>
      <c r="H12" s="7">
        <f t="shared" si="4"/>
        <v>5.4871714978577861</v>
      </c>
    </row>
    <row r="13" spans="2:8" x14ac:dyDescent="0.2">
      <c r="B13">
        <v>6</v>
      </c>
      <c r="C13" s="9">
        <v>0.09</v>
      </c>
      <c r="D13" s="8">
        <f t="shared" si="0"/>
        <v>7.0000000000000007E-2</v>
      </c>
      <c r="E13">
        <f t="shared" si="1"/>
        <v>0.72581633569547421</v>
      </c>
      <c r="F13">
        <f t="shared" si="2"/>
        <v>7.0000000000000009</v>
      </c>
      <c r="G13">
        <f t="shared" si="3"/>
        <v>100</v>
      </c>
      <c r="H13" s="7">
        <f t="shared" si="4"/>
        <v>77.662347919415737</v>
      </c>
    </row>
    <row r="14" spans="2:8" x14ac:dyDescent="0.2">
      <c r="B14">
        <v>7</v>
      </c>
      <c r="C14" s="9">
        <v>0.1</v>
      </c>
      <c r="D14" s="8">
        <f t="shared" si="0"/>
        <v>7.0000000000000007E-2</v>
      </c>
      <c r="E14">
        <f t="shared" si="1"/>
        <v>0.66588654650960932</v>
      </c>
      <c r="F14">
        <f t="shared" si="2"/>
        <v>0</v>
      </c>
      <c r="G14">
        <f t="shared" si="3"/>
        <v>0</v>
      </c>
      <c r="H14" s="7">
        <f t="shared" si="4"/>
        <v>0</v>
      </c>
    </row>
    <row r="15" spans="2:8" x14ac:dyDescent="0.2">
      <c r="B15">
        <v>8</v>
      </c>
      <c r="C15" s="9">
        <v>0.1</v>
      </c>
      <c r="D15" s="8">
        <f t="shared" si="0"/>
        <v>7.0000000000000007E-2</v>
      </c>
      <c r="E15">
        <f t="shared" si="1"/>
        <v>0.60535140591782666</v>
      </c>
      <c r="F15">
        <f t="shared" si="2"/>
        <v>0</v>
      </c>
      <c r="G15">
        <f t="shared" si="3"/>
        <v>0</v>
      </c>
      <c r="H15" s="7">
        <f t="shared" si="4"/>
        <v>0</v>
      </c>
    </row>
    <row r="16" spans="2:8" x14ac:dyDescent="0.2">
      <c r="B16">
        <v>9</v>
      </c>
      <c r="C16" s="9">
        <v>0.1</v>
      </c>
      <c r="D16" s="8">
        <f t="shared" si="0"/>
        <v>7.0000000000000007E-2</v>
      </c>
      <c r="E16">
        <f t="shared" si="1"/>
        <v>0.55031945992529696</v>
      </c>
      <c r="F16">
        <f t="shared" si="2"/>
        <v>0</v>
      </c>
      <c r="G16">
        <f t="shared" si="3"/>
        <v>0</v>
      </c>
      <c r="H16" s="7">
        <f t="shared" si="4"/>
        <v>0</v>
      </c>
    </row>
    <row r="17" spans="2:8" x14ac:dyDescent="0.2">
      <c r="B17">
        <v>10</v>
      </c>
      <c r="C17" s="9">
        <v>0.1</v>
      </c>
      <c r="D17" s="8">
        <f t="shared" si="0"/>
        <v>7.0000000000000007E-2</v>
      </c>
      <c r="E17">
        <f t="shared" si="1"/>
        <v>0.50029041811390629</v>
      </c>
      <c r="F17">
        <f t="shared" si="2"/>
        <v>0</v>
      </c>
      <c r="G17">
        <f t="shared" si="3"/>
        <v>0</v>
      </c>
      <c r="H17" s="7">
        <f t="shared" si="4"/>
        <v>0</v>
      </c>
    </row>
    <row r="18" spans="2:8" x14ac:dyDescent="0.2">
      <c r="B18">
        <v>11</v>
      </c>
      <c r="C18" s="9">
        <v>0.1</v>
      </c>
      <c r="D18" s="8">
        <f t="shared" si="0"/>
        <v>7.0000000000000007E-2</v>
      </c>
      <c r="E18">
        <f t="shared" si="1"/>
        <v>0.45480947101264202</v>
      </c>
      <c r="F18">
        <f t="shared" si="2"/>
        <v>0</v>
      </c>
      <c r="G18">
        <f t="shared" si="3"/>
        <v>0</v>
      </c>
      <c r="H18" s="7">
        <f t="shared" si="4"/>
        <v>0</v>
      </c>
    </row>
    <row r="19" spans="2:8" x14ac:dyDescent="0.2">
      <c r="B19">
        <v>12</v>
      </c>
      <c r="C19" s="9">
        <v>0.1</v>
      </c>
      <c r="D19" s="8">
        <f t="shared" si="0"/>
        <v>7.0000000000000007E-2</v>
      </c>
      <c r="E19">
        <f t="shared" si="1"/>
        <v>0.41346315546603818</v>
      </c>
      <c r="F19">
        <f t="shared" si="2"/>
        <v>0</v>
      </c>
      <c r="G19">
        <f t="shared" si="3"/>
        <v>0</v>
      </c>
      <c r="H19" s="7">
        <f t="shared" si="4"/>
        <v>0</v>
      </c>
    </row>
    <row r="21" spans="2:8" x14ac:dyDescent="0.2">
      <c r="B21" s="12" t="s">
        <v>14</v>
      </c>
    </row>
    <row r="22" spans="2:8" x14ac:dyDescent="0.2">
      <c r="B22" t="s">
        <v>4</v>
      </c>
      <c r="C22" t="s">
        <v>3</v>
      </c>
    </row>
    <row r="23" spans="2:8" x14ac:dyDescent="0.2">
      <c r="B23" t="s">
        <v>2</v>
      </c>
      <c r="F23" t="s">
        <v>15</v>
      </c>
      <c r="G23" t="s">
        <v>0</v>
      </c>
    </row>
    <row r="24" spans="2:8" x14ac:dyDescent="0.2">
      <c r="B24" s="6"/>
      <c r="C24" s="5">
        <f>H5</f>
        <v>108.57518674621984</v>
      </c>
      <c r="F24">
        <v>0</v>
      </c>
      <c r="G24">
        <v>100</v>
      </c>
    </row>
    <row r="25" spans="2:8" x14ac:dyDescent="0.2">
      <c r="B25" s="4">
        <v>1</v>
      </c>
      <c r="C25" s="3">
        <f t="dataTable" ref="C25:C36" dt2D="0" dtr="0" r1="G3"/>
        <v>103.88349514563107</v>
      </c>
      <c r="F25">
        <v>1</v>
      </c>
      <c r="G25">
        <f t="shared" ref="G25:G36" si="5">C25</f>
        <v>103.88349514563107</v>
      </c>
    </row>
    <row r="26" spans="2:8" x14ac:dyDescent="0.2">
      <c r="B26" s="4">
        <v>2</v>
      </c>
      <c r="C26" s="3">
        <v>106.68409260642269</v>
      </c>
      <c r="F26">
        <v>2</v>
      </c>
      <c r="G26">
        <f t="shared" si="5"/>
        <v>106.68409260642269</v>
      </c>
    </row>
    <row r="27" spans="2:8" x14ac:dyDescent="0.2">
      <c r="B27" s="4">
        <v>3</v>
      </c>
      <c r="C27" s="3">
        <v>108.46224972438563</v>
      </c>
      <c r="F27">
        <v>3</v>
      </c>
      <c r="G27">
        <f t="shared" si="5"/>
        <v>108.46224972438563</v>
      </c>
    </row>
    <row r="28" spans="2:8" x14ac:dyDescent="0.2">
      <c r="B28" s="4">
        <v>4</v>
      </c>
      <c r="C28" s="3">
        <v>109.30100308191533</v>
      </c>
      <c r="F28">
        <v>4</v>
      </c>
      <c r="G28">
        <f t="shared" si="5"/>
        <v>109.30100308191533</v>
      </c>
    </row>
    <row r="29" spans="2:8" x14ac:dyDescent="0.2">
      <c r="B29" s="4">
        <v>5</v>
      </c>
      <c r="C29" s="3">
        <v>109.30100308191531</v>
      </c>
      <c r="F29">
        <v>5</v>
      </c>
      <c r="G29">
        <f t="shared" si="5"/>
        <v>109.30100308191531</v>
      </c>
    </row>
    <row r="30" spans="2:8" x14ac:dyDescent="0.2">
      <c r="B30" s="4">
        <v>6</v>
      </c>
      <c r="C30" s="3">
        <v>108.57518674621984</v>
      </c>
      <c r="F30">
        <v>6</v>
      </c>
      <c r="G30">
        <f t="shared" si="5"/>
        <v>108.57518674621984</v>
      </c>
    </row>
    <row r="31" spans="2:8" x14ac:dyDescent="0.2">
      <c r="B31" s="4">
        <v>7</v>
      </c>
      <c r="C31" s="3">
        <v>107.24341365320063</v>
      </c>
      <c r="F31">
        <v>7</v>
      </c>
      <c r="G31">
        <f t="shared" si="5"/>
        <v>107.24341365320063</v>
      </c>
    </row>
    <row r="32" spans="2:8" x14ac:dyDescent="0.2">
      <c r="B32" s="4">
        <v>8</v>
      </c>
      <c r="C32" s="3">
        <v>105.42735943544716</v>
      </c>
      <c r="F32">
        <v>8</v>
      </c>
      <c r="G32">
        <f t="shared" si="5"/>
        <v>105.42735943544716</v>
      </c>
    </row>
    <row r="33" spans="2:7" x14ac:dyDescent="0.2">
      <c r="B33" s="4">
        <v>9</v>
      </c>
      <c r="C33" s="3">
        <v>103.77640105567126</v>
      </c>
      <c r="F33">
        <v>9</v>
      </c>
      <c r="G33">
        <f t="shared" si="5"/>
        <v>103.77640105567126</v>
      </c>
    </row>
    <row r="34" spans="2:7" x14ac:dyDescent="0.2">
      <c r="B34" s="4">
        <v>10</v>
      </c>
      <c r="C34" s="3">
        <v>102.27552980132953</v>
      </c>
      <c r="F34">
        <v>10</v>
      </c>
      <c r="G34">
        <f t="shared" si="5"/>
        <v>102.27552980132953</v>
      </c>
    </row>
    <row r="35" spans="2:7" x14ac:dyDescent="0.2">
      <c r="B35" s="4">
        <v>11</v>
      </c>
      <c r="C35" s="3">
        <v>100.9111013882916</v>
      </c>
      <c r="F35">
        <v>11</v>
      </c>
      <c r="G35">
        <f t="shared" si="5"/>
        <v>100.9111013882916</v>
      </c>
    </row>
    <row r="36" spans="2:7" x14ac:dyDescent="0.2">
      <c r="B36" s="2">
        <v>12</v>
      </c>
      <c r="C36" s="1">
        <v>99.670711921893485</v>
      </c>
      <c r="F36">
        <v>12</v>
      </c>
      <c r="G36">
        <f t="shared" si="5"/>
        <v>99.670711921893485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 prncpl is rcvd impacts 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Sunada-Wong</dc:creator>
  <cp:lastModifiedBy>Rodney Sunada-Wong</cp:lastModifiedBy>
  <dcterms:created xsi:type="dcterms:W3CDTF">2022-04-24T17:16:44Z</dcterms:created>
  <dcterms:modified xsi:type="dcterms:W3CDTF">2022-05-05T22:09:24Z</dcterms:modified>
</cp:coreProperties>
</file>