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w/Dropbox/Courant 2022/"/>
    </mc:Choice>
  </mc:AlternateContent>
  <xr:revisionPtr revIDLastSave="0" documentId="13_ncr:1_{990ACA21-2736-C14D-802E-F61A8DD6D56A}" xr6:coauthVersionLast="36" xr6:coauthVersionMax="36" xr10:uidLastSave="{00000000-0000-0000-0000-000000000000}"/>
  <bookViews>
    <workbookView xWindow="1340" yWindow="820" windowWidth="22420" windowHeight="13440" xr2:uid="{C5980B87-9340-4F97-8836-7D3625C55805}"/>
  </bookViews>
  <sheets>
    <sheet name="duration and convexity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P2" i="1"/>
  <c r="M2" i="1"/>
  <c r="J24" i="1"/>
  <c r="I24" i="1"/>
  <c r="H24" i="1"/>
  <c r="G24" i="1"/>
  <c r="F24" i="1"/>
  <c r="E24" i="1"/>
  <c r="D24" i="1"/>
  <c r="C24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P21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P11" i="1" l="1"/>
  <c r="P19" i="1"/>
  <c r="Q19" i="1" s="1"/>
  <c r="P12" i="1"/>
  <c r="Q12" i="1" s="1"/>
  <c r="P6" i="1"/>
  <c r="P14" i="1"/>
  <c r="P16" i="1"/>
  <c r="Q16" i="1" s="1"/>
  <c r="P9" i="1"/>
  <c r="Q9" i="1" s="1"/>
  <c r="P17" i="1"/>
  <c r="P7" i="1"/>
  <c r="P15" i="1"/>
  <c r="Q15" i="1" s="1"/>
  <c r="P8" i="1"/>
  <c r="P10" i="1"/>
  <c r="P18" i="1"/>
  <c r="P20" i="1"/>
  <c r="P13" i="1"/>
  <c r="Q21" i="1"/>
  <c r="Q7" i="1"/>
  <c r="Q11" i="1"/>
  <c r="N18" i="1"/>
  <c r="Q10" i="1"/>
  <c r="Q18" i="1"/>
  <c r="Q13" i="1"/>
  <c r="G25" i="1"/>
  <c r="H25" i="1"/>
  <c r="I25" i="1"/>
  <c r="J25" i="1"/>
  <c r="F25" i="1"/>
  <c r="E25" i="1"/>
  <c r="D25" i="1"/>
  <c r="N21" i="1"/>
  <c r="Q20" i="1"/>
  <c r="N16" i="1"/>
  <c r="N13" i="1"/>
  <c r="N20" i="1"/>
  <c r="N19" i="1"/>
  <c r="N11" i="1"/>
  <c r="N6" i="1"/>
  <c r="N10" i="1"/>
  <c r="Q17" i="1"/>
  <c r="N8" i="1"/>
  <c r="N14" i="1"/>
  <c r="N12" i="1"/>
  <c r="N17" i="1"/>
  <c r="N9" i="1"/>
  <c r="Q8" i="1"/>
  <c r="N15" i="1"/>
  <c r="N7" i="1"/>
  <c r="Q6" i="1"/>
  <c r="Q14" i="1"/>
</calcChain>
</file>

<file path=xl/sharedStrings.xml><?xml version="1.0" encoding="utf-8"?>
<sst xmlns="http://schemas.openxmlformats.org/spreadsheetml/2006/main" count="6" uniqueCount="5">
  <si>
    <t>years</t>
  </si>
  <si>
    <t>DF</t>
  </si>
  <si>
    <t>interest rate</t>
  </si>
  <si>
    <t>mod dur</t>
  </si>
  <si>
    <t>price of a 10yr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</si>
</sst>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.0_);_(* \(#,##0.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9" fontId="0" fillId="0" borderId="0" xfId="2" applyFont="1"/>
    <xf numFmtId="164" fontId="0" fillId="0" borderId="0" xfId="2" applyNumberFormat="1" applyFont="1"/>
    <xf numFmtId="165" fontId="0" fillId="0" borderId="0" xfId="1" applyNumberFormat="1" applyFont="1"/>
    <xf numFmtId="9" fontId="2" fillId="2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of a 10yr zero-coupon bond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'duration and convexity'!$C$25</c:f>
              <c:strCache>
                <c:ptCount val="1"/>
                <c:pt idx="0">
                  <c:v>price of a 10yr bond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'duration and convexity'!$D$24:$J$24</c:f>
              <c:numCache>
                <c:formatCode>0%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</c:numCache>
            </c:numRef>
          </c:xVal>
          <c:yVal>
            <c:numRef>
              <c:f>'duration and convexity'!$D$25:$J$25</c:f>
              <c:numCache>
                <c:formatCode>General</c:formatCode>
                <c:ptCount val="7"/>
                <c:pt idx="0">
                  <c:v>1</c:v>
                </c:pt>
                <c:pt idx="1">
                  <c:v>0.90528695469298315</c:v>
                </c:pt>
                <c:pt idx="2">
                  <c:v>0.82034829987515501</c:v>
                </c:pt>
                <c:pt idx="3">
                  <c:v>0.38554328942953142</c:v>
                </c:pt>
                <c:pt idx="4">
                  <c:v>0.16150558288984579</c:v>
                </c:pt>
                <c:pt idx="5">
                  <c:v>7.25381502864057E-2</c:v>
                </c:pt>
                <c:pt idx="6">
                  <c:v>3.4571613033607777E-2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0-4390-84FA-85E49685B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719728"/>
        <c:axId val="1072737200"/>
      </c:scatterChart>
      <c:valAx>
        <c:axId val="107271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737200"/>
        <c:crosses val="autoZero"/>
        <c:crossBetween val="midCat"/>
      </c:valAx>
      <c:valAx>
        <c:axId val="10727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71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26</xdr:row>
      <xdr:rowOff>74612</xdr:rowOff>
    </xdr:from>
    <xdr:to>
      <xdr:col>11</xdr:col>
      <xdr:colOff>104775</xdr:colOff>
      <xdr:row>41</xdr:row>
      <xdr:rowOff>96837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A590E6-F4EB-4B90-81C1-5F70377A8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9482-3D8D-4B5A-9970-9B8D718075C8}">
  <dimension ref="C2:Q25"/>
  <sheetViews>
    <sheetView tabSelected="1" workbookViewId="0">
      <selection activeCell="N25" sqref="N25"/>
    </sheetView>
  </sheetViews>
  <sheetFormatPr baseColWidth="10" defaultColWidth="8.83203125" defaultRowHeight="15"/>
  <cols>
    <col min="1" max="2" width="2.83203125" customWidth="1"/>
    <col min="3" max="3" width="17.6640625" bestFit="1" customWidth="1"/>
    <col min="11" max="11" width="3.1640625" customWidth="1"/>
    <col min="12" max="12" width="3.83203125" customWidth="1"/>
    <col min="13" max="13" width="17.1640625" bestFit="1" customWidth="1"/>
    <col min="14" max="14" width="8" bestFit="1" customWidth="1"/>
    <col min="15" max="15" width="3.5" customWidth="1"/>
    <col min="16" max="16" width="16.1640625" bestFit="1" customWidth="1"/>
    <col min="17" max="17" width="8" bestFit="1" customWidth="1"/>
  </cols>
  <sheetData>
    <row r="2" spans="3:17">
      <c r="C2" t="s">
        <v>2</v>
      </c>
      <c r="D2" s="5">
        <v>0</v>
      </c>
      <c r="E2" s="5">
        <v>0.01</v>
      </c>
      <c r="F2" s="5">
        <v>0.02</v>
      </c>
      <c r="G2" s="5">
        <v>0.1</v>
      </c>
      <c r="H2" s="5">
        <v>0.2</v>
      </c>
      <c r="I2" s="5">
        <v>0.3</v>
      </c>
      <c r="J2" s="5">
        <v>0.4</v>
      </c>
      <c r="K2" s="1"/>
      <c r="M2" t="str">
        <f>"from "&amp;TEXT(D2,"0.0%")&amp;" to "&amp;TEXT(E2,"0.0%")</f>
        <v>from 0.0% to 1.0%</v>
      </c>
      <c r="N2" t="s">
        <v>3</v>
      </c>
      <c r="P2" t="str">
        <f>"from "&amp;TEXT(E2,"0.0%")&amp;" to "&amp;TEXT(F2,"0.0%")</f>
        <v>from 1.0% to 2.0%</v>
      </c>
      <c r="Q2" t="s">
        <v>3</v>
      </c>
    </row>
    <row r="4" spans="3:17">
      <c r="C4" t="s">
        <v>0</v>
      </c>
      <c r="D4" t="s">
        <v>1</v>
      </c>
    </row>
    <row r="5" spans="3:17"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3:17">
      <c r="C6">
        <v>1</v>
      </c>
      <c r="D6">
        <f>D5/(1+D$2)</f>
        <v>1</v>
      </c>
      <c r="E6">
        <f>E5/(1+E$2)</f>
        <v>0.99009900990099009</v>
      </c>
      <c r="F6">
        <f>F5/(1+F$2)</f>
        <v>0.98039215686274506</v>
      </c>
      <c r="G6">
        <f t="shared" ref="G6:J21" si="0">G5/(1+G$2)</f>
        <v>0.90909090909090906</v>
      </c>
      <c r="H6">
        <f t="shared" si="0"/>
        <v>0.83333333333333337</v>
      </c>
      <c r="I6">
        <f t="shared" si="0"/>
        <v>0.76923076923076916</v>
      </c>
      <c r="J6">
        <f t="shared" si="0"/>
        <v>0.7142857142857143</v>
      </c>
      <c r="M6" s="3">
        <f>(E6-D6)</f>
        <v>-9.9009900990099098E-3</v>
      </c>
      <c r="N6" s="4">
        <f>M6/($E$2-$D$2)</f>
        <v>-0.99009900990099098</v>
      </c>
      <c r="P6" s="3">
        <f>(F6-E6)</f>
        <v>-9.7068530382450335E-3</v>
      </c>
      <c r="Q6" s="4">
        <f>P6/($E$2-$D$2)</f>
        <v>-0.97068530382450335</v>
      </c>
    </row>
    <row r="7" spans="3:17">
      <c r="C7">
        <v>2</v>
      </c>
      <c r="D7">
        <f t="shared" ref="D7:F21" si="1">D6/(1+D$2)</f>
        <v>1</v>
      </c>
      <c r="E7">
        <f t="shared" si="1"/>
        <v>0.98029604940692083</v>
      </c>
      <c r="F7">
        <f t="shared" si="1"/>
        <v>0.96116878123798533</v>
      </c>
      <c r="G7">
        <f t="shared" si="0"/>
        <v>0.82644628099173545</v>
      </c>
      <c r="H7">
        <f t="shared" si="0"/>
        <v>0.69444444444444453</v>
      </c>
      <c r="I7">
        <f t="shared" si="0"/>
        <v>0.59171597633136086</v>
      </c>
      <c r="J7">
        <f t="shared" si="0"/>
        <v>0.51020408163265307</v>
      </c>
      <c r="M7" s="3">
        <f t="shared" ref="M7:M21" si="2">(E7-D7)</f>
        <v>-1.9703950593079167E-2</v>
      </c>
      <c r="N7" s="4">
        <f t="shared" ref="N7:N21" si="3">M7/(E$2-D$2)</f>
        <v>-1.9703950593079167</v>
      </c>
      <c r="P7" s="3">
        <f t="shared" ref="P7:P21" si="4">(F7-E7)</f>
        <v>-1.9127268168935507E-2</v>
      </c>
      <c r="Q7" s="4">
        <f t="shared" ref="Q7:Q21" si="5">P7/($E$2-$D$2)</f>
        <v>-1.9127268168935507</v>
      </c>
    </row>
    <row r="8" spans="3:17">
      <c r="C8">
        <v>3</v>
      </c>
      <c r="D8">
        <f t="shared" si="1"/>
        <v>1</v>
      </c>
      <c r="E8">
        <f t="shared" si="1"/>
        <v>0.97059014792764442</v>
      </c>
      <c r="F8">
        <f t="shared" si="1"/>
        <v>0.94232233454704439</v>
      </c>
      <c r="G8">
        <f t="shared" si="0"/>
        <v>0.75131480090157765</v>
      </c>
      <c r="H8">
        <f t="shared" si="0"/>
        <v>0.57870370370370383</v>
      </c>
      <c r="I8">
        <f t="shared" si="0"/>
        <v>0.45516613563950836</v>
      </c>
      <c r="J8">
        <f t="shared" si="0"/>
        <v>0.3644314868804665</v>
      </c>
      <c r="M8" s="3">
        <f t="shared" si="2"/>
        <v>-2.940985207235558E-2</v>
      </c>
      <c r="N8" s="4">
        <f t="shared" si="3"/>
        <v>-2.940985207235558</v>
      </c>
      <c r="P8" s="3">
        <f t="shared" si="4"/>
        <v>-2.8267813380600026E-2</v>
      </c>
      <c r="Q8" s="4">
        <f t="shared" si="5"/>
        <v>-2.8267813380600026</v>
      </c>
    </row>
    <row r="9" spans="3:17">
      <c r="C9">
        <v>4</v>
      </c>
      <c r="D9">
        <f t="shared" si="1"/>
        <v>1</v>
      </c>
      <c r="E9">
        <f t="shared" si="1"/>
        <v>0.96098034448281622</v>
      </c>
      <c r="F9">
        <f t="shared" si="1"/>
        <v>0.92384542602651409</v>
      </c>
      <c r="G9">
        <f t="shared" si="0"/>
        <v>0.68301345536507052</v>
      </c>
      <c r="H9">
        <f t="shared" si="0"/>
        <v>0.48225308641975323</v>
      </c>
      <c r="I9">
        <f t="shared" si="0"/>
        <v>0.35012779664577565</v>
      </c>
      <c r="J9">
        <f t="shared" si="0"/>
        <v>0.26030820491461892</v>
      </c>
      <c r="M9" s="3">
        <f t="shared" si="2"/>
        <v>-3.9019655517183782E-2</v>
      </c>
      <c r="N9" s="4">
        <f t="shared" si="3"/>
        <v>-3.9019655517183782</v>
      </c>
      <c r="P9" s="3">
        <f t="shared" si="4"/>
        <v>-3.7134918456302124E-2</v>
      </c>
      <c r="Q9" s="4">
        <f t="shared" si="5"/>
        <v>-3.7134918456302124</v>
      </c>
    </row>
    <row r="10" spans="3:17">
      <c r="C10">
        <v>5</v>
      </c>
      <c r="D10">
        <f t="shared" si="1"/>
        <v>1</v>
      </c>
      <c r="E10">
        <f t="shared" si="1"/>
        <v>0.95146568760674877</v>
      </c>
      <c r="F10">
        <f t="shared" si="1"/>
        <v>0.90573080982991572</v>
      </c>
      <c r="G10">
        <f t="shared" si="0"/>
        <v>0.62092132305915493</v>
      </c>
      <c r="H10">
        <f t="shared" si="0"/>
        <v>0.40187757201646102</v>
      </c>
      <c r="I10">
        <f t="shared" si="0"/>
        <v>0.26932907434290432</v>
      </c>
      <c r="J10">
        <f t="shared" si="0"/>
        <v>0.18593443208187066</v>
      </c>
      <c r="M10" s="3">
        <f t="shared" si="2"/>
        <v>-4.8534312393251233E-2</v>
      </c>
      <c r="N10" s="4">
        <f t="shared" si="3"/>
        <v>-4.8534312393251229</v>
      </c>
      <c r="P10" s="3">
        <f t="shared" si="4"/>
        <v>-4.5734877776833049E-2</v>
      </c>
      <c r="Q10" s="4">
        <f t="shared" si="5"/>
        <v>-4.5734877776833045</v>
      </c>
    </row>
    <row r="11" spans="3:17">
      <c r="C11">
        <v>6</v>
      </c>
      <c r="D11">
        <f t="shared" si="1"/>
        <v>1</v>
      </c>
      <c r="E11">
        <f t="shared" si="1"/>
        <v>0.94204523525420669</v>
      </c>
      <c r="F11">
        <f t="shared" si="1"/>
        <v>0.88797138218619187</v>
      </c>
      <c r="G11">
        <f t="shared" si="0"/>
        <v>0.56447393005377711</v>
      </c>
      <c r="H11">
        <f t="shared" si="0"/>
        <v>0.33489797668038418</v>
      </c>
      <c r="I11">
        <f t="shared" si="0"/>
        <v>0.20717621103300332</v>
      </c>
      <c r="J11">
        <f t="shared" si="0"/>
        <v>0.13281030862990761</v>
      </c>
      <c r="M11" s="3">
        <f t="shared" si="2"/>
        <v>-5.7954764745793308E-2</v>
      </c>
      <c r="N11" s="4">
        <f t="shared" si="3"/>
        <v>-5.7954764745793304</v>
      </c>
      <c r="P11" s="3">
        <f t="shared" si="4"/>
        <v>-5.4073853068014821E-2</v>
      </c>
      <c r="Q11" s="4">
        <f t="shared" si="5"/>
        <v>-5.4073853068014817</v>
      </c>
    </row>
    <row r="12" spans="3:17">
      <c r="C12">
        <v>7</v>
      </c>
      <c r="D12">
        <f t="shared" si="1"/>
        <v>1</v>
      </c>
      <c r="E12">
        <f t="shared" si="1"/>
        <v>0.93271805470713531</v>
      </c>
      <c r="F12">
        <f t="shared" si="1"/>
        <v>0.87056017861391355</v>
      </c>
      <c r="G12">
        <f t="shared" si="0"/>
        <v>0.51315811823070645</v>
      </c>
      <c r="H12">
        <f t="shared" si="0"/>
        <v>0.27908164723365347</v>
      </c>
      <c r="I12">
        <f t="shared" si="0"/>
        <v>0.15936631617923333</v>
      </c>
      <c r="J12">
        <f t="shared" si="0"/>
        <v>9.4864506164219736E-2</v>
      </c>
      <c r="M12" s="3">
        <f t="shared" si="2"/>
        <v>-6.7281945292864687E-2</v>
      </c>
      <c r="N12" s="4">
        <f t="shared" si="3"/>
        <v>-6.7281945292864682</v>
      </c>
      <c r="P12" s="3">
        <f t="shared" si="4"/>
        <v>-6.2157876093221764E-2</v>
      </c>
      <c r="Q12" s="4">
        <f t="shared" si="5"/>
        <v>-6.2157876093221764</v>
      </c>
    </row>
    <row r="13" spans="3:17">
      <c r="C13">
        <v>8</v>
      </c>
      <c r="D13">
        <f t="shared" si="1"/>
        <v>1</v>
      </c>
      <c r="E13">
        <f t="shared" si="1"/>
        <v>0.92348322248231218</v>
      </c>
      <c r="F13">
        <f t="shared" si="1"/>
        <v>0.85349037119011129</v>
      </c>
      <c r="G13">
        <f t="shared" si="0"/>
        <v>0.46650738020973309</v>
      </c>
      <c r="H13">
        <f t="shared" si="0"/>
        <v>0.2325680393613779</v>
      </c>
      <c r="I13">
        <f t="shared" si="0"/>
        <v>0.12258947398402563</v>
      </c>
      <c r="J13">
        <f t="shared" si="0"/>
        <v>6.7760361545871242E-2</v>
      </c>
      <c r="M13" s="3">
        <f t="shared" si="2"/>
        <v>-7.6516777517687817E-2</v>
      </c>
      <c r="N13" s="4">
        <f t="shared" si="3"/>
        <v>-7.6516777517687817</v>
      </c>
      <c r="P13" s="3">
        <f t="shared" si="4"/>
        <v>-6.9992851292200897E-2</v>
      </c>
      <c r="Q13" s="4">
        <f t="shared" si="5"/>
        <v>-6.9992851292200893</v>
      </c>
    </row>
    <row r="14" spans="3:17">
      <c r="C14">
        <v>9</v>
      </c>
      <c r="D14">
        <f t="shared" si="1"/>
        <v>1</v>
      </c>
      <c r="E14">
        <f t="shared" si="1"/>
        <v>0.914339824239913</v>
      </c>
      <c r="F14">
        <f t="shared" si="1"/>
        <v>0.83675526587265814</v>
      </c>
      <c r="G14">
        <f t="shared" si="0"/>
        <v>0.42409761837248461</v>
      </c>
      <c r="H14">
        <f t="shared" si="0"/>
        <v>0.19380669946781492</v>
      </c>
      <c r="I14">
        <f t="shared" si="0"/>
        <v>9.4299595372327405E-2</v>
      </c>
      <c r="J14">
        <f t="shared" si="0"/>
        <v>4.8400258247050888E-2</v>
      </c>
      <c r="M14" s="3">
        <f t="shared" si="2"/>
        <v>-8.5660175760086998E-2</v>
      </c>
      <c r="N14" s="4">
        <f t="shared" si="3"/>
        <v>-8.566017576008699</v>
      </c>
      <c r="P14" s="3">
        <f t="shared" si="4"/>
        <v>-7.7584558367254863E-2</v>
      </c>
      <c r="Q14" s="4">
        <f t="shared" si="5"/>
        <v>-7.7584558367254859</v>
      </c>
    </row>
    <row r="15" spans="3:17">
      <c r="C15">
        <v>10</v>
      </c>
      <c r="D15">
        <f t="shared" si="1"/>
        <v>1</v>
      </c>
      <c r="E15">
        <f t="shared" si="1"/>
        <v>0.90528695469298315</v>
      </c>
      <c r="F15">
        <f t="shared" si="1"/>
        <v>0.82034829987515501</v>
      </c>
      <c r="G15">
        <f t="shared" si="0"/>
        <v>0.38554328942953142</v>
      </c>
      <c r="H15">
        <f t="shared" si="0"/>
        <v>0.16150558288984579</v>
      </c>
      <c r="I15">
        <f t="shared" si="0"/>
        <v>7.25381502864057E-2</v>
      </c>
      <c r="J15">
        <f t="shared" si="0"/>
        <v>3.4571613033607777E-2</v>
      </c>
      <c r="M15" s="3">
        <f t="shared" si="2"/>
        <v>-9.4713045307016852E-2</v>
      </c>
      <c r="N15" s="4">
        <f t="shared" si="3"/>
        <v>-9.4713045307016852</v>
      </c>
      <c r="P15" s="3">
        <f t="shared" si="4"/>
        <v>-8.4938654817828141E-2</v>
      </c>
      <c r="Q15" s="4">
        <f t="shared" si="5"/>
        <v>-8.4938654817828141</v>
      </c>
    </row>
    <row r="16" spans="3:17">
      <c r="C16">
        <v>11</v>
      </c>
      <c r="D16">
        <f t="shared" si="1"/>
        <v>1</v>
      </c>
      <c r="E16">
        <f t="shared" si="1"/>
        <v>0.89632371751780504</v>
      </c>
      <c r="F16">
        <f t="shared" si="1"/>
        <v>0.80426303909328922</v>
      </c>
      <c r="G16">
        <f t="shared" si="0"/>
        <v>0.35049389948139215</v>
      </c>
      <c r="H16">
        <f t="shared" si="0"/>
        <v>0.13458798574153816</v>
      </c>
      <c r="I16">
        <f t="shared" si="0"/>
        <v>5.5798577143388997E-2</v>
      </c>
      <c r="J16">
        <f t="shared" si="0"/>
        <v>2.4694009309719843E-2</v>
      </c>
      <c r="M16" s="3">
        <f t="shared" si="2"/>
        <v>-0.10367628248219496</v>
      </c>
      <c r="N16" s="4">
        <f t="shared" si="3"/>
        <v>-10.367628248219496</v>
      </c>
      <c r="P16" s="3">
        <f t="shared" si="4"/>
        <v>-9.2060678424515818E-2</v>
      </c>
      <c r="Q16" s="4">
        <f t="shared" si="5"/>
        <v>-9.2060678424515814</v>
      </c>
    </row>
    <row r="17" spans="3:17">
      <c r="C17">
        <v>12</v>
      </c>
      <c r="D17">
        <f t="shared" si="1"/>
        <v>1</v>
      </c>
      <c r="E17">
        <f t="shared" si="1"/>
        <v>0.88744922526515346</v>
      </c>
      <c r="F17">
        <f t="shared" si="1"/>
        <v>0.7884931755816561</v>
      </c>
      <c r="G17">
        <f t="shared" si="0"/>
        <v>0.31863081771035645</v>
      </c>
      <c r="H17">
        <f t="shared" si="0"/>
        <v>0.11215665478461513</v>
      </c>
      <c r="I17">
        <f t="shared" si="0"/>
        <v>4.2921982417991535E-2</v>
      </c>
      <c r="J17">
        <f t="shared" si="0"/>
        <v>1.7638578078371318E-2</v>
      </c>
      <c r="M17" s="3">
        <f t="shared" si="2"/>
        <v>-0.11255077473484654</v>
      </c>
      <c r="N17" s="4">
        <f t="shared" si="3"/>
        <v>-11.255077473484654</v>
      </c>
      <c r="P17" s="3">
        <f t="shared" si="4"/>
        <v>-9.895604968349736E-2</v>
      </c>
      <c r="Q17" s="4">
        <f t="shared" si="5"/>
        <v>-9.8956049683497351</v>
      </c>
    </row>
    <row r="18" spans="3:17">
      <c r="C18">
        <v>13</v>
      </c>
      <c r="D18">
        <f t="shared" si="1"/>
        <v>1</v>
      </c>
      <c r="E18">
        <f t="shared" si="1"/>
        <v>0.87866259927242918</v>
      </c>
      <c r="F18">
        <f t="shared" si="1"/>
        <v>0.77303252508005504</v>
      </c>
      <c r="G18">
        <f t="shared" si="0"/>
        <v>0.28966437973668768</v>
      </c>
      <c r="H18">
        <f t="shared" si="0"/>
        <v>9.3463878987179283E-2</v>
      </c>
      <c r="I18">
        <f t="shared" si="0"/>
        <v>3.3016909552301181E-2</v>
      </c>
      <c r="J18">
        <f t="shared" si="0"/>
        <v>1.2598984341693799E-2</v>
      </c>
      <c r="M18" s="3">
        <f t="shared" si="2"/>
        <v>-0.12133740072757082</v>
      </c>
      <c r="N18" s="4">
        <f t="shared" si="3"/>
        <v>-12.133740072757082</v>
      </c>
      <c r="P18" s="3">
        <f t="shared" si="4"/>
        <v>-0.10563007419237413</v>
      </c>
      <c r="Q18" s="4">
        <f t="shared" si="5"/>
        <v>-10.563007419237413</v>
      </c>
    </row>
    <row r="19" spans="3:17">
      <c r="C19">
        <v>14</v>
      </c>
      <c r="D19">
        <f t="shared" si="1"/>
        <v>1</v>
      </c>
      <c r="E19">
        <f t="shared" si="1"/>
        <v>0.86996296957666253</v>
      </c>
      <c r="F19">
        <f t="shared" si="1"/>
        <v>0.75787502458828926</v>
      </c>
      <c r="G19">
        <f t="shared" si="0"/>
        <v>0.26333125430607968</v>
      </c>
      <c r="H19">
        <f t="shared" si="0"/>
        <v>7.7886565822649412E-2</v>
      </c>
      <c r="I19">
        <f t="shared" si="0"/>
        <v>2.5397622732539368E-2</v>
      </c>
      <c r="J19">
        <f t="shared" si="0"/>
        <v>8.9992745297812846E-3</v>
      </c>
      <c r="M19" s="3">
        <f t="shared" si="2"/>
        <v>-0.13003703042333747</v>
      </c>
      <c r="N19" s="4">
        <f t="shared" si="3"/>
        <v>-13.003703042333747</v>
      </c>
      <c r="P19" s="3">
        <f t="shared" si="4"/>
        <v>-0.11208794498837327</v>
      </c>
      <c r="Q19" s="4">
        <f t="shared" si="5"/>
        <v>-11.208794498837326</v>
      </c>
    </row>
    <row r="20" spans="3:17">
      <c r="C20">
        <v>15</v>
      </c>
      <c r="D20">
        <f t="shared" si="1"/>
        <v>1</v>
      </c>
      <c r="E20">
        <f t="shared" si="1"/>
        <v>0.86134947482837876</v>
      </c>
      <c r="F20">
        <f t="shared" si="1"/>
        <v>0.74301472998851892</v>
      </c>
      <c r="G20">
        <f t="shared" si="0"/>
        <v>0.23939204936916333</v>
      </c>
      <c r="H20">
        <f t="shared" si="0"/>
        <v>6.4905471518874519E-2</v>
      </c>
      <c r="I20">
        <f t="shared" si="0"/>
        <v>1.953663287118413E-2</v>
      </c>
      <c r="J20">
        <f t="shared" si="0"/>
        <v>6.4280532355580604E-3</v>
      </c>
      <c r="M20" s="3">
        <f t="shared" si="2"/>
        <v>-0.13865052517162124</v>
      </c>
      <c r="N20" s="4">
        <f t="shared" si="3"/>
        <v>-13.865052517162123</v>
      </c>
      <c r="P20" s="3">
        <f t="shared" si="4"/>
        <v>-0.11833474483985984</v>
      </c>
      <c r="Q20" s="4">
        <f t="shared" si="5"/>
        <v>-11.833474483985984</v>
      </c>
    </row>
    <row r="21" spans="3:17">
      <c r="C21">
        <v>16</v>
      </c>
      <c r="D21">
        <f t="shared" si="1"/>
        <v>1</v>
      </c>
      <c r="E21">
        <f t="shared" si="1"/>
        <v>0.8528212622063156</v>
      </c>
      <c r="F21">
        <f t="shared" si="1"/>
        <v>0.72844581371423422</v>
      </c>
      <c r="G21">
        <f t="shared" si="0"/>
        <v>0.21762913579014848</v>
      </c>
      <c r="H21">
        <f t="shared" si="0"/>
        <v>5.4087892932395437E-2</v>
      </c>
      <c r="I21">
        <f t="shared" si="0"/>
        <v>1.50281791316801E-2</v>
      </c>
      <c r="J21">
        <f t="shared" si="0"/>
        <v>4.5914665968271864E-3</v>
      </c>
      <c r="M21" s="3">
        <f t="shared" si="2"/>
        <v>-0.1471787377936844</v>
      </c>
      <c r="N21" s="4">
        <f t="shared" si="3"/>
        <v>-14.717873779368439</v>
      </c>
      <c r="P21" s="3">
        <f t="shared" si="4"/>
        <v>-0.12437544849208138</v>
      </c>
      <c r="Q21" s="4">
        <f t="shared" si="5"/>
        <v>-12.437544849208138</v>
      </c>
    </row>
    <row r="24" spans="3:17">
      <c r="C24" t="str">
        <f>C2</f>
        <v>interest rate</v>
      </c>
      <c r="D24" s="2">
        <f t="shared" ref="D24:J24" si="6">D2</f>
        <v>0</v>
      </c>
      <c r="E24" s="2">
        <f t="shared" si="6"/>
        <v>0.01</v>
      </c>
      <c r="F24" s="2">
        <f t="shared" si="6"/>
        <v>0.02</v>
      </c>
      <c r="G24" s="2">
        <f t="shared" si="6"/>
        <v>0.1</v>
      </c>
      <c r="H24" s="2">
        <f t="shared" si="6"/>
        <v>0.2</v>
      </c>
      <c r="I24" s="2">
        <f t="shared" si="6"/>
        <v>0.3</v>
      </c>
      <c r="J24" s="2">
        <f t="shared" si="6"/>
        <v>0.4</v>
      </c>
    </row>
    <row r="25" spans="3:17">
      <c r="C25" t="s">
        <v>4</v>
      </c>
      <c r="D25">
        <f>D15</f>
        <v>1</v>
      </c>
      <c r="E25">
        <f t="shared" ref="E25:J25" si="7">E15</f>
        <v>0.90528695469298315</v>
      </c>
      <c r="F25">
        <f t="shared" si="7"/>
        <v>0.82034829987515501</v>
      </c>
      <c r="G25">
        <f t="shared" si="7"/>
        <v>0.38554328942953142</v>
      </c>
      <c r="H25">
        <f t="shared" si="7"/>
        <v>0.16150558288984579</v>
      </c>
      <c r="I25">
        <f t="shared" si="7"/>
        <v>7.25381502864057E-2</v>
      </c>
      <c r="J25">
        <f t="shared" si="7"/>
        <v>3.4571613033607777E-2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duration and convexity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Sunada-Wong</dc:creator>
  <cp:lastModifiedBy>Rodney Sunada-Wong</cp:lastModifiedBy>
  <dcterms:created xsi:type="dcterms:W3CDTF">2022-04-09T16:06:06Z</dcterms:created>
  <dcterms:modified xsi:type="dcterms:W3CDTF">2022-05-05T22:07:50Z</dcterms:modified>
</cp:coreProperties>
</file>