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758a59e38689ce0f/999_old/ドキュメント/"/>
    </mc:Choice>
  </mc:AlternateContent>
  <xr:revisionPtr revIDLastSave="13" documentId="8_{7CFE6706-436F-4D87-A066-9F8FA9240F9F}" xr6:coauthVersionLast="47" xr6:coauthVersionMax="47" xr10:uidLastSave="{86EC01D6-67AA-4503-AFA9-BD5FA00FBAB4}"/>
  <bookViews>
    <workbookView xWindow="-110" yWindow="-110" windowWidth="19420" windowHeight="11500" xr2:uid="{37353118-71F2-45F7-8C1E-7AECDC8762CD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7" i="1" l="1"/>
  <c r="K15" i="1" s="1"/>
  <c r="J7" i="1"/>
  <c r="J15" i="1" s="1"/>
  <c r="I7" i="1"/>
  <c r="I21" i="1" s="1"/>
  <c r="H7" i="1"/>
  <c r="H15" i="1" s="1"/>
  <c r="G7" i="1"/>
  <c r="G15" i="1" s="1"/>
  <c r="F7" i="1"/>
  <c r="F15" i="1" s="1"/>
  <c r="K6" i="1"/>
  <c r="K20" i="1" s="1"/>
  <c r="J6" i="1"/>
  <c r="J14" i="1" s="1"/>
  <c r="I6" i="1"/>
  <c r="I14" i="1" s="1"/>
  <c r="H6" i="1"/>
  <c r="H14" i="1" s="1"/>
  <c r="G6" i="1"/>
  <c r="G14" i="1" s="1"/>
  <c r="F6" i="1"/>
  <c r="F14" i="1" s="1"/>
  <c r="K5" i="1"/>
  <c r="K13" i="1" s="1"/>
  <c r="J5" i="1"/>
  <c r="J13" i="1" s="1"/>
  <c r="I5" i="1"/>
  <c r="I13" i="1" s="1"/>
  <c r="H5" i="1"/>
  <c r="H19" i="1" s="1"/>
  <c r="G5" i="1"/>
  <c r="G13" i="1" s="1"/>
  <c r="F5" i="1"/>
  <c r="F13" i="1" s="1"/>
  <c r="K4" i="1"/>
  <c r="K12" i="1" s="1"/>
  <c r="J4" i="1"/>
  <c r="J18" i="1" s="1"/>
  <c r="I4" i="1"/>
  <c r="I18" i="1" s="1"/>
  <c r="H4" i="1"/>
  <c r="H18" i="1" s="1"/>
  <c r="G4" i="1"/>
  <c r="G18" i="1" s="1"/>
  <c r="F4" i="1"/>
  <c r="F12" i="1" s="1"/>
  <c r="F21" i="1" l="1"/>
  <c r="K18" i="1"/>
  <c r="K19" i="1"/>
  <c r="H21" i="1"/>
  <c r="G19" i="1"/>
  <c r="H13" i="1"/>
  <c r="I19" i="1"/>
  <c r="K14" i="1"/>
  <c r="K11" i="1" s="1"/>
  <c r="I15" i="1"/>
  <c r="J21" i="1"/>
  <c r="F18" i="1"/>
  <c r="G12" i="1"/>
  <c r="G11" i="1" s="1"/>
  <c r="H12" i="1"/>
  <c r="H11" i="1" s="1"/>
  <c r="I12" i="1"/>
  <c r="J12" i="1"/>
  <c r="J11" i="1" s="1"/>
  <c r="K21" i="1"/>
  <c r="K17" i="1" s="1"/>
  <c r="G21" i="1"/>
  <c r="F11" i="1"/>
  <c r="H20" i="1"/>
  <c r="I20" i="1"/>
  <c r="J19" i="1"/>
  <c r="G20" i="1"/>
  <c r="F19" i="1"/>
  <c r="J20" i="1"/>
  <c r="F20" i="1"/>
  <c r="I11" i="1" l="1"/>
  <c r="F29" i="1"/>
  <c r="F30" i="1"/>
  <c r="I17" i="1"/>
  <c r="H17" i="1"/>
  <c r="F17" i="1"/>
  <c r="G17" i="1"/>
  <c r="J17" i="1"/>
  <c r="F24" i="1" l="1"/>
</calcChain>
</file>

<file path=xl/sharedStrings.xml><?xml version="1.0" encoding="utf-8"?>
<sst xmlns="http://schemas.openxmlformats.org/spreadsheetml/2006/main" count="52" uniqueCount="40">
  <si>
    <t>楽天</t>
    <rPh sb="0" eb="2">
      <t>ラクテン</t>
    </rPh>
    <phoneticPr fontId="1"/>
  </si>
  <si>
    <t>アマゾン</t>
    <phoneticPr fontId="1"/>
  </si>
  <si>
    <t>売上</t>
    <rPh sb="0" eb="2">
      <t>ウリアゲ</t>
    </rPh>
    <phoneticPr fontId="1"/>
  </si>
  <si>
    <t>公式EC</t>
    <rPh sb="0" eb="2">
      <t>コウシキ</t>
    </rPh>
    <phoneticPr fontId="1"/>
  </si>
  <si>
    <t>インフルエンサー</t>
    <phoneticPr fontId="1"/>
  </si>
  <si>
    <t>係数1</t>
    <rPh sb="0" eb="2">
      <t>ケイスウ</t>
    </rPh>
    <phoneticPr fontId="1"/>
  </si>
  <si>
    <t>係数2</t>
    <rPh sb="0" eb="2">
      <t>ケイスウ</t>
    </rPh>
    <phoneticPr fontId="1"/>
  </si>
  <si>
    <t>MML</t>
    <phoneticPr fontId="1"/>
  </si>
  <si>
    <t>NT</t>
    <phoneticPr fontId="1"/>
  </si>
  <si>
    <t>在庫40%仕入れ</t>
    <rPh sb="0" eb="2">
      <t>ザイコ</t>
    </rPh>
    <rPh sb="5" eb="7">
      <t>シイ</t>
    </rPh>
    <phoneticPr fontId="1"/>
  </si>
  <si>
    <t>マーケティング戦略</t>
    <rPh sb="7" eb="9">
      <t>センリャク</t>
    </rPh>
    <phoneticPr fontId="1"/>
  </si>
  <si>
    <t>インフルエンサー管理</t>
    <rPh sb="8" eb="10">
      <t>カンリ</t>
    </rPh>
    <phoneticPr fontId="1"/>
  </si>
  <si>
    <t>クリエイティブ制作</t>
    <rPh sb="7" eb="9">
      <t>セイサク</t>
    </rPh>
    <phoneticPr fontId="1"/>
  </si>
  <si>
    <t>広告運用</t>
    <rPh sb="0" eb="2">
      <t>コウコク</t>
    </rPh>
    <rPh sb="2" eb="4">
      <t>ウンヨウ</t>
    </rPh>
    <phoneticPr fontId="1"/>
  </si>
  <si>
    <t>SNS運用</t>
    <rPh sb="3" eb="5">
      <t>ウンヨウ</t>
    </rPh>
    <phoneticPr fontId="1"/>
  </si>
  <si>
    <t>ロジ運用</t>
    <rPh sb="2" eb="4">
      <t>ウンヨウ</t>
    </rPh>
    <phoneticPr fontId="1"/>
  </si>
  <si>
    <t>EC運用</t>
    <rPh sb="2" eb="4">
      <t>ウンヨウ</t>
    </rPh>
    <phoneticPr fontId="1"/>
  </si>
  <si>
    <t>クラウドファンディング運用</t>
    <rPh sb="11" eb="13">
      <t>ウンヨウ</t>
    </rPh>
    <phoneticPr fontId="1"/>
  </si>
  <si>
    <t>オンライン</t>
    <phoneticPr fontId="1"/>
  </si>
  <si>
    <t>1月</t>
    <rPh sb="1" eb="2">
      <t>ガツ</t>
    </rPh>
    <phoneticPr fontId="1"/>
  </si>
  <si>
    <t>2月</t>
    <rPh sb="1" eb="2">
      <t>ガツ</t>
    </rPh>
    <phoneticPr fontId="1"/>
  </si>
  <si>
    <t>3月</t>
    <rPh sb="1" eb="2">
      <t>ガツ</t>
    </rPh>
    <phoneticPr fontId="1"/>
  </si>
  <si>
    <t>4月</t>
    <rPh sb="1" eb="2">
      <t>ガツ</t>
    </rPh>
    <phoneticPr fontId="1"/>
  </si>
  <si>
    <t>5月</t>
    <rPh sb="1" eb="2">
      <t>ガツ</t>
    </rPh>
    <phoneticPr fontId="1"/>
  </si>
  <si>
    <t>6月</t>
    <rPh sb="1" eb="2">
      <t>ガツ</t>
    </rPh>
    <phoneticPr fontId="1"/>
  </si>
  <si>
    <t>Rentio</t>
    <phoneticPr fontId="1"/>
  </si>
  <si>
    <t>Kikito</t>
    <phoneticPr fontId="1"/>
  </si>
  <si>
    <t>レンタル</t>
    <phoneticPr fontId="1"/>
  </si>
  <si>
    <t>販管費</t>
    <rPh sb="0" eb="3">
      <t>ハンカンヒ</t>
    </rPh>
    <phoneticPr fontId="1"/>
  </si>
  <si>
    <t>PR</t>
    <phoneticPr fontId="1"/>
  </si>
  <si>
    <t>SNS広告→楽天</t>
    <rPh sb="3" eb="5">
      <t>コウコク</t>
    </rPh>
    <phoneticPr fontId="1"/>
  </si>
  <si>
    <t>楽天市場カテゴリ一位</t>
    <rPh sb="0" eb="2">
      <t>ラクテン</t>
    </rPh>
    <rPh sb="2" eb="4">
      <t>イチバ</t>
    </rPh>
    <rPh sb="8" eb="10">
      <t>イチイ</t>
    </rPh>
    <phoneticPr fontId="1"/>
  </si>
  <si>
    <t>レンタルサービス</t>
    <phoneticPr fontId="1"/>
  </si>
  <si>
    <t>リスティング広告</t>
    <rPh sb="6" eb="8">
      <t>コウコク</t>
    </rPh>
    <phoneticPr fontId="1"/>
  </si>
  <si>
    <t>ブランディング</t>
    <phoneticPr fontId="1"/>
  </si>
  <si>
    <t>ブランディングサイト</t>
    <phoneticPr fontId="1"/>
  </si>
  <si>
    <t>ブランディング動画</t>
    <rPh sb="7" eb="9">
      <t>ドウガ</t>
    </rPh>
    <phoneticPr fontId="1"/>
  </si>
  <si>
    <t>予算</t>
    <rPh sb="0" eb="2">
      <t>ヨサン</t>
    </rPh>
    <phoneticPr fontId="1"/>
  </si>
  <si>
    <t>Total</t>
    <phoneticPr fontId="1"/>
  </si>
  <si>
    <t>販売希望数</t>
    <rPh sb="0" eb="2">
      <t>ハンバイ</t>
    </rPh>
    <rPh sb="2" eb="5">
      <t>キボウスウ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</si>
</sst>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9" formatCode="#,##0_ "/>
  </numFmts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>
      <alignment vertical="center"/>
    </xf>
    <xf numFmtId="179" fontId="2" fillId="0" borderId="0" xfId="0" applyNumberFormat="1" applyFont="1">
      <alignment vertical="center"/>
    </xf>
    <xf numFmtId="179" fontId="0" fillId="0" borderId="0" xfId="0" applyNumberFormat="1">
      <alignment vertical="center"/>
    </xf>
    <xf numFmtId="0" fontId="2" fillId="0" borderId="0" xfId="0" applyFont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98C8CD-6CB3-40DE-86C4-3E8D545D2E3B}">
  <dimension ref="A1:O32"/>
  <sheetViews>
    <sheetView tabSelected="1" workbookViewId="0">
      <selection activeCell="B9" sqref="B9"/>
    </sheetView>
  </sheetViews>
  <sheetFormatPr defaultRowHeight="18.75" x14ac:dyDescent="0.4"/>
  <cols>
    <col min="1" max="1" width="10.375" bestFit="1" customWidth="1"/>
    <col min="2" max="2" width="15" bestFit="1" customWidth="1"/>
    <col min="3" max="3" width="22" bestFit="1" customWidth="1"/>
    <col min="4" max="5" width="9.875" customWidth="1"/>
    <col min="6" max="11" width="12.625" customWidth="1"/>
    <col min="12" max="12" width="4.125" customWidth="1"/>
    <col min="13" max="15" width="24.5" customWidth="1"/>
  </cols>
  <sheetData>
    <row r="1" spans="1:15" x14ac:dyDescent="0.4">
      <c r="F1" s="4" t="s">
        <v>19</v>
      </c>
      <c r="G1" s="4" t="s">
        <v>20</v>
      </c>
      <c r="H1" s="4" t="s">
        <v>21</v>
      </c>
      <c r="I1" s="4" t="s">
        <v>22</v>
      </c>
      <c r="J1" s="4" t="s">
        <v>23</v>
      </c>
      <c r="K1" s="4" t="s">
        <v>24</v>
      </c>
      <c r="L1" s="4"/>
    </row>
    <row r="2" spans="1:15" x14ac:dyDescent="0.4">
      <c r="E2" t="s">
        <v>39</v>
      </c>
      <c r="F2">
        <v>500</v>
      </c>
      <c r="G2">
        <v>500</v>
      </c>
      <c r="H2">
        <v>500</v>
      </c>
      <c r="I2">
        <v>1000</v>
      </c>
      <c r="J2">
        <v>1500</v>
      </c>
      <c r="K2">
        <v>1500</v>
      </c>
    </row>
    <row r="3" spans="1:15" x14ac:dyDescent="0.4">
      <c r="D3" t="s">
        <v>5</v>
      </c>
      <c r="E3" t="s">
        <v>6</v>
      </c>
      <c r="M3" s="1" t="s">
        <v>7</v>
      </c>
      <c r="N3" s="1" t="s">
        <v>8</v>
      </c>
      <c r="O3" s="1"/>
    </row>
    <row r="4" spans="1:15" x14ac:dyDescent="0.4">
      <c r="A4" t="s">
        <v>2</v>
      </c>
      <c r="B4" t="s">
        <v>18</v>
      </c>
      <c r="C4" t="s">
        <v>1</v>
      </c>
      <c r="D4">
        <v>5</v>
      </c>
      <c r="F4">
        <f>F$2*$D4*0.1</f>
        <v>250</v>
      </c>
      <c r="G4">
        <f t="shared" ref="G4:K7" si="0">G$2*$D4*0.1</f>
        <v>250</v>
      </c>
      <c r="H4">
        <f t="shared" si="0"/>
        <v>250</v>
      </c>
      <c r="I4">
        <f t="shared" si="0"/>
        <v>500</v>
      </c>
      <c r="J4">
        <f t="shared" si="0"/>
        <v>750</v>
      </c>
      <c r="K4">
        <f t="shared" si="0"/>
        <v>750</v>
      </c>
      <c r="M4" t="s">
        <v>15</v>
      </c>
      <c r="N4" t="s">
        <v>9</v>
      </c>
    </row>
    <row r="5" spans="1:15" x14ac:dyDescent="0.4">
      <c r="C5" t="s">
        <v>0</v>
      </c>
      <c r="D5">
        <v>2</v>
      </c>
      <c r="F5">
        <f t="shared" ref="F5:F7" si="1">F$2*$D5*0.1</f>
        <v>100</v>
      </c>
      <c r="G5">
        <f t="shared" si="0"/>
        <v>100</v>
      </c>
      <c r="H5">
        <f t="shared" si="0"/>
        <v>100</v>
      </c>
      <c r="I5">
        <f t="shared" si="0"/>
        <v>200</v>
      </c>
      <c r="J5">
        <f t="shared" si="0"/>
        <v>300</v>
      </c>
      <c r="K5">
        <f t="shared" si="0"/>
        <v>300</v>
      </c>
      <c r="M5" t="s">
        <v>14</v>
      </c>
      <c r="N5" t="s">
        <v>10</v>
      </c>
    </row>
    <row r="6" spans="1:15" x14ac:dyDescent="0.4">
      <c r="C6" t="s">
        <v>3</v>
      </c>
      <c r="D6">
        <v>2</v>
      </c>
      <c r="F6">
        <f t="shared" si="1"/>
        <v>100</v>
      </c>
      <c r="G6">
        <f t="shared" si="0"/>
        <v>100</v>
      </c>
      <c r="H6">
        <f t="shared" si="0"/>
        <v>100</v>
      </c>
      <c r="I6">
        <f t="shared" si="0"/>
        <v>200</v>
      </c>
      <c r="J6">
        <f t="shared" si="0"/>
        <v>300</v>
      </c>
      <c r="K6">
        <f t="shared" si="0"/>
        <v>300</v>
      </c>
      <c r="M6" t="s">
        <v>12</v>
      </c>
      <c r="N6" t="s">
        <v>11</v>
      </c>
    </row>
    <row r="7" spans="1:15" x14ac:dyDescent="0.4">
      <c r="C7" t="s">
        <v>32</v>
      </c>
      <c r="D7">
        <v>1</v>
      </c>
      <c r="F7">
        <f t="shared" si="1"/>
        <v>50</v>
      </c>
      <c r="G7">
        <f t="shared" si="0"/>
        <v>50</v>
      </c>
      <c r="H7">
        <f t="shared" si="0"/>
        <v>50</v>
      </c>
      <c r="I7">
        <f t="shared" si="0"/>
        <v>100</v>
      </c>
      <c r="J7">
        <f t="shared" si="0"/>
        <v>150</v>
      </c>
      <c r="K7">
        <f t="shared" si="0"/>
        <v>150</v>
      </c>
      <c r="N7" t="s">
        <v>13</v>
      </c>
    </row>
    <row r="8" spans="1:15" x14ac:dyDescent="0.4">
      <c r="N8" t="s">
        <v>16</v>
      </c>
    </row>
    <row r="9" spans="1:15" x14ac:dyDescent="0.4">
      <c r="N9" t="s">
        <v>17</v>
      </c>
    </row>
    <row r="11" spans="1:15" x14ac:dyDescent="0.4">
      <c r="F11" s="2">
        <f>SUM(F12:F15)</f>
        <v>7700000</v>
      </c>
      <c r="G11" s="2">
        <f t="shared" ref="G11:K11" si="2">SUM(G12:G15)</f>
        <v>7700000</v>
      </c>
      <c r="H11" s="2">
        <f t="shared" si="2"/>
        <v>7700000</v>
      </c>
      <c r="I11" s="2">
        <f t="shared" si="2"/>
        <v>15400000</v>
      </c>
      <c r="J11" s="2">
        <f t="shared" si="2"/>
        <v>23100000</v>
      </c>
      <c r="K11" s="2">
        <f t="shared" si="2"/>
        <v>23100000</v>
      </c>
      <c r="L11" s="2"/>
    </row>
    <row r="12" spans="1:15" x14ac:dyDescent="0.4">
      <c r="A12" t="s">
        <v>2</v>
      </c>
      <c r="B12" t="s">
        <v>18</v>
      </c>
      <c r="C12" t="s">
        <v>1</v>
      </c>
      <c r="D12">
        <v>44000</v>
      </c>
      <c r="E12">
        <v>3.5</v>
      </c>
      <c r="F12" s="3">
        <f>$D12*F4*$E12*0.1</f>
        <v>3850000</v>
      </c>
      <c r="G12" s="3">
        <f t="shared" ref="G12:K12" si="3">$D12*G4*$E12*0.1</f>
        <v>3850000</v>
      </c>
      <c r="H12" s="3">
        <f t="shared" si="3"/>
        <v>3850000</v>
      </c>
      <c r="I12" s="3">
        <f t="shared" si="3"/>
        <v>7700000</v>
      </c>
      <c r="J12" s="3">
        <f t="shared" si="3"/>
        <v>11550000</v>
      </c>
      <c r="K12" s="3">
        <f t="shared" si="3"/>
        <v>11550000</v>
      </c>
      <c r="L12" s="3"/>
    </row>
    <row r="13" spans="1:15" x14ac:dyDescent="0.4">
      <c r="C13" t="s">
        <v>0</v>
      </c>
      <c r="D13">
        <v>44000</v>
      </c>
      <c r="E13">
        <v>3.5</v>
      </c>
      <c r="F13" s="3">
        <f t="shared" ref="F13:K13" si="4">$D13*F5*$E13*0.1</f>
        <v>1540000</v>
      </c>
      <c r="G13" s="3">
        <f t="shared" si="4"/>
        <v>1540000</v>
      </c>
      <c r="H13" s="3">
        <f t="shared" si="4"/>
        <v>1540000</v>
      </c>
      <c r="I13" s="3">
        <f t="shared" si="4"/>
        <v>3080000</v>
      </c>
      <c r="J13" s="3">
        <f t="shared" si="4"/>
        <v>4620000</v>
      </c>
      <c r="K13" s="3">
        <f t="shared" si="4"/>
        <v>4620000</v>
      </c>
      <c r="L13" s="3"/>
    </row>
    <row r="14" spans="1:15" x14ac:dyDescent="0.4">
      <c r="C14" t="s">
        <v>3</v>
      </c>
      <c r="D14">
        <v>44000</v>
      </c>
      <c r="E14">
        <v>3.5</v>
      </c>
      <c r="F14" s="3">
        <f t="shared" ref="F14:K14" si="5">$D14*F6*$E14*0.1</f>
        <v>1540000</v>
      </c>
      <c r="G14" s="3">
        <f t="shared" si="5"/>
        <v>1540000</v>
      </c>
      <c r="H14" s="3">
        <f t="shared" si="5"/>
        <v>1540000</v>
      </c>
      <c r="I14" s="3">
        <f t="shared" si="5"/>
        <v>3080000</v>
      </c>
      <c r="J14" s="3">
        <f t="shared" si="5"/>
        <v>4620000</v>
      </c>
      <c r="K14" s="3">
        <f t="shared" si="5"/>
        <v>4620000</v>
      </c>
      <c r="L14" s="3"/>
    </row>
    <row r="15" spans="1:15" x14ac:dyDescent="0.4">
      <c r="C15" t="s">
        <v>32</v>
      </c>
      <c r="D15">
        <v>44000</v>
      </c>
      <c r="E15">
        <v>3.5</v>
      </c>
      <c r="F15" s="3">
        <f t="shared" ref="F15:K15" si="6">$D15*F7*$E15*0.1</f>
        <v>770000</v>
      </c>
      <c r="G15" s="3">
        <f t="shared" si="6"/>
        <v>770000</v>
      </c>
      <c r="H15" s="3">
        <f t="shared" si="6"/>
        <v>770000</v>
      </c>
      <c r="I15" s="3">
        <f t="shared" si="6"/>
        <v>1540000</v>
      </c>
      <c r="J15" s="3">
        <f t="shared" si="6"/>
        <v>2310000</v>
      </c>
      <c r="K15" s="3">
        <f t="shared" si="6"/>
        <v>2310000</v>
      </c>
      <c r="L15" s="3"/>
    </row>
    <row r="16" spans="1:15" x14ac:dyDescent="0.4">
      <c r="F16" s="3"/>
      <c r="G16" s="3"/>
      <c r="H16" s="3"/>
      <c r="I16" s="3"/>
      <c r="J16" s="3"/>
      <c r="K16" s="3"/>
      <c r="L16" s="3"/>
    </row>
    <row r="17" spans="1:12" x14ac:dyDescent="0.4">
      <c r="F17" s="2">
        <f>SUM(F18:F21)</f>
        <v>1100000</v>
      </c>
      <c r="G17" s="2">
        <f t="shared" ref="G17:K17" si="7">SUM(G18:G21)</f>
        <v>1100000</v>
      </c>
      <c r="H17" s="2">
        <f t="shared" si="7"/>
        <v>1100000</v>
      </c>
      <c r="I17" s="2">
        <f t="shared" si="7"/>
        <v>2200000</v>
      </c>
      <c r="J17" s="2">
        <f t="shared" si="7"/>
        <v>3300000</v>
      </c>
      <c r="K17" s="2">
        <f t="shared" si="7"/>
        <v>3300000</v>
      </c>
      <c r="L17" s="2"/>
    </row>
    <row r="18" spans="1:12" x14ac:dyDescent="0.4">
      <c r="A18" t="s">
        <v>2</v>
      </c>
      <c r="B18" t="s">
        <v>18</v>
      </c>
      <c r="C18" t="s">
        <v>1</v>
      </c>
      <c r="D18">
        <v>44000</v>
      </c>
      <c r="E18">
        <v>0.5</v>
      </c>
      <c r="F18" s="3">
        <f>$D18*F4*$E18*0.1</f>
        <v>550000</v>
      </c>
      <c r="G18" s="3">
        <f t="shared" ref="G18:K18" si="8">$D18*G4*$E18*0.1</f>
        <v>550000</v>
      </c>
      <c r="H18" s="3">
        <f t="shared" si="8"/>
        <v>550000</v>
      </c>
      <c r="I18" s="3">
        <f t="shared" si="8"/>
        <v>1100000</v>
      </c>
      <c r="J18" s="3">
        <f t="shared" si="8"/>
        <v>1650000</v>
      </c>
      <c r="K18" s="3">
        <f t="shared" si="8"/>
        <v>1650000</v>
      </c>
      <c r="L18" s="3"/>
    </row>
    <row r="19" spans="1:12" x14ac:dyDescent="0.4">
      <c r="C19" t="s">
        <v>0</v>
      </c>
      <c r="D19">
        <v>44000</v>
      </c>
      <c r="E19">
        <v>0.5</v>
      </c>
      <c r="F19" s="3">
        <f>$D19*F5*$E19*0.1</f>
        <v>220000</v>
      </c>
      <c r="G19" s="3">
        <f>$D19*G5*$E19*0.1</f>
        <v>220000</v>
      </c>
      <c r="H19" s="3">
        <f>$D19*H5*$E19*0.1</f>
        <v>220000</v>
      </c>
      <c r="I19" s="3">
        <f>$D19*I5*$E19*0.1</f>
        <v>440000</v>
      </c>
      <c r="J19" s="3">
        <f>$D19*J5*$E19*0.1</f>
        <v>660000</v>
      </c>
      <c r="K19" s="3">
        <f>$D19*K5*$E19*0.1</f>
        <v>660000</v>
      </c>
      <c r="L19" s="3"/>
    </row>
    <row r="20" spans="1:12" x14ac:dyDescent="0.4">
      <c r="C20" t="s">
        <v>3</v>
      </c>
      <c r="D20">
        <v>44000</v>
      </c>
      <c r="E20">
        <v>0.5</v>
      </c>
      <c r="F20" s="3">
        <f>$D20*F6*$E20*0.1</f>
        <v>220000</v>
      </c>
      <c r="G20" s="3">
        <f>$D20*G6*$E20*0.1</f>
        <v>220000</v>
      </c>
      <c r="H20" s="3">
        <f>$D20*H6*$E20*0.1</f>
        <v>220000</v>
      </c>
      <c r="I20" s="3">
        <f>$D20*I6*$E20*0.1</f>
        <v>440000</v>
      </c>
      <c r="J20" s="3">
        <f>$D20*J6*$E20*0.1</f>
        <v>660000</v>
      </c>
      <c r="K20" s="3">
        <f>$D20*K6*$E20*0.1</f>
        <v>660000</v>
      </c>
      <c r="L20" s="3"/>
    </row>
    <row r="21" spans="1:12" x14ac:dyDescent="0.4">
      <c r="C21" t="s">
        <v>32</v>
      </c>
      <c r="D21">
        <v>44000</v>
      </c>
      <c r="E21">
        <v>0.5</v>
      </c>
      <c r="F21" s="3">
        <f>$D21*F7*$E21*0.1</f>
        <v>110000</v>
      </c>
      <c r="G21" s="3">
        <f>$D21*G7*$E21*0.1</f>
        <v>110000</v>
      </c>
      <c r="H21" s="3">
        <f>$D21*H7*$E21*0.1</f>
        <v>110000</v>
      </c>
      <c r="I21" s="3">
        <f>$D21*I7*$E21*0.1</f>
        <v>220000</v>
      </c>
      <c r="J21" s="3">
        <f>$D21*J7*$E21*0.1</f>
        <v>330000</v>
      </c>
      <c r="K21" s="3">
        <f>$D21*K7*$E21*0.1</f>
        <v>330000</v>
      </c>
      <c r="L21" s="3"/>
    </row>
    <row r="22" spans="1:12" x14ac:dyDescent="0.4">
      <c r="F22" s="3"/>
      <c r="G22" s="3"/>
      <c r="H22" s="3"/>
      <c r="I22" s="3"/>
      <c r="J22" s="3"/>
      <c r="K22" s="3"/>
      <c r="L22" s="3"/>
    </row>
    <row r="23" spans="1:12" x14ac:dyDescent="0.4">
      <c r="E23" s="1" t="s">
        <v>37</v>
      </c>
      <c r="F23" s="2">
        <v>1000000</v>
      </c>
      <c r="G23" s="3"/>
      <c r="H23" s="3"/>
      <c r="I23" s="3"/>
      <c r="J23" s="3"/>
      <c r="K23" s="3"/>
      <c r="L23" s="3"/>
    </row>
    <row r="24" spans="1:12" x14ac:dyDescent="0.4">
      <c r="E24" t="s">
        <v>38</v>
      </c>
      <c r="F24" s="3">
        <f>SUM(F25:F32)</f>
        <v>1288000</v>
      </c>
    </row>
    <row r="25" spans="1:12" x14ac:dyDescent="0.4">
      <c r="A25" t="s">
        <v>28</v>
      </c>
      <c r="B25" t="s">
        <v>29</v>
      </c>
      <c r="C25" t="s">
        <v>4</v>
      </c>
      <c r="F25" s="3">
        <v>100000</v>
      </c>
    </row>
    <row r="26" spans="1:12" x14ac:dyDescent="0.4">
      <c r="C26" t="s">
        <v>30</v>
      </c>
      <c r="F26" s="3">
        <v>100000</v>
      </c>
    </row>
    <row r="27" spans="1:12" x14ac:dyDescent="0.4">
      <c r="C27" t="s">
        <v>33</v>
      </c>
      <c r="F27" s="3">
        <v>100000</v>
      </c>
    </row>
    <row r="28" spans="1:12" x14ac:dyDescent="0.4">
      <c r="C28" t="s">
        <v>31</v>
      </c>
      <c r="F28" s="3">
        <v>500000</v>
      </c>
    </row>
    <row r="29" spans="1:12" x14ac:dyDescent="0.4">
      <c r="B29" t="s">
        <v>27</v>
      </c>
      <c r="C29" t="s">
        <v>25</v>
      </c>
      <c r="F29" s="3">
        <f>SUM(F$21+F$15)*0.1/2</f>
        <v>44000</v>
      </c>
    </row>
    <row r="30" spans="1:12" x14ac:dyDescent="0.4">
      <c r="C30" t="s">
        <v>26</v>
      </c>
      <c r="F30" s="3">
        <f>SUM(F$21+F$15)*0.1/2</f>
        <v>44000</v>
      </c>
    </row>
    <row r="31" spans="1:12" x14ac:dyDescent="0.4">
      <c r="B31" t="s">
        <v>34</v>
      </c>
      <c r="C31" t="s">
        <v>35</v>
      </c>
      <c r="F31" s="3">
        <v>200000</v>
      </c>
    </row>
    <row r="32" spans="1:12" x14ac:dyDescent="0.4">
      <c r="C32" t="s">
        <v>36</v>
      </c>
      <c r="F32" s="3">
        <v>200000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亮介 松浦</dc:creator>
  <cp:lastModifiedBy>亮介 松浦</cp:lastModifiedBy>
  <cp:lastPrinted>2024-12-12T08:00:54Z</cp:lastPrinted>
  <dcterms:created xsi:type="dcterms:W3CDTF">2024-12-10T11:15:48Z</dcterms:created>
  <dcterms:modified xsi:type="dcterms:W3CDTF">2024-12-12T08:16:54Z</dcterms:modified>
</cp:coreProperties>
</file>