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578c0906d36701/NFES/"/>
    </mc:Choice>
  </mc:AlternateContent>
  <xr:revisionPtr revIDLastSave="0" documentId="8_{0D2B512A-155F-40A7-87C4-E51D2C55C28D}" xr6:coauthVersionLast="47" xr6:coauthVersionMax="47" xr10:uidLastSave="{00000000-0000-0000-0000-000000000000}"/>
  <bookViews>
    <workbookView xWindow="12690" yWindow="-1010" windowWidth="19420" windowHeight="11500" xr2:uid="{7E70C1EF-0EE0-4FE6-A7C4-4B0A5181BC5E}"/>
  </bookViews>
  <sheets>
    <sheet name="仕入先・販売先" sheetId="1" r:id="rId1"/>
    <sheet name="代理店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1" i="2"/>
  <c r="C5" i="1"/>
  <c r="C13" i="1"/>
  <c r="C10" i="2"/>
  <c r="F10" i="2" s="1"/>
  <c r="F6" i="2"/>
</calcChain>
</file>

<file path=xl/sharedStrings.xml><?xml version="1.0" encoding="utf-8"?>
<sst xmlns="http://schemas.openxmlformats.org/spreadsheetml/2006/main" count="33" uniqueCount="28">
  <si>
    <t>会社名</t>
  </si>
  <si>
    <t>株式会社NFES Technologies</t>
  </si>
  <si>
    <t>代表者</t>
  </si>
  <si>
    <t>足立 敬太</t>
  </si>
  <si>
    <t>設立</t>
  </si>
  <si>
    <t>資本金</t>
  </si>
  <si>
    <t>9,010万円</t>
  </si>
  <si>
    <t>拠点</t>
  </si>
  <si>
    <t>島根県松江市朝日町484-19 島根銀行本店ビル11F</t>
  </si>
  <si>
    <t>事業内容</t>
  </si>
  <si>
    <t>マザーブレスレット販売を中心としたヘルステック事業</t>
    <phoneticPr fontId="3"/>
  </si>
  <si>
    <t>総代理店</t>
    <rPh sb="0" eb="4">
      <t>ソウダイリテン</t>
    </rPh>
    <phoneticPr fontId="3"/>
  </si>
  <si>
    <t>代理店</t>
    <rPh sb="0" eb="3">
      <t>ダイリテン</t>
    </rPh>
    <phoneticPr fontId="3"/>
  </si>
  <si>
    <t>株式会社薦田</t>
    <rPh sb="0" eb="4">
      <t>カブシキガイシャ</t>
    </rPh>
    <rPh sb="4" eb="6">
      <t>コモダ</t>
    </rPh>
    <phoneticPr fontId="3"/>
  </si>
  <si>
    <t>会社名</t>
    <rPh sb="0" eb="3">
      <t>カイシャメイ</t>
    </rPh>
    <phoneticPr fontId="3"/>
  </si>
  <si>
    <t>想定販売金額 (円)</t>
    <rPh sb="0" eb="2">
      <t>ソウテイ</t>
    </rPh>
    <rPh sb="2" eb="6">
      <t>ハンバイキンガク</t>
    </rPh>
    <rPh sb="8" eb="9">
      <t>エン</t>
    </rPh>
    <phoneticPr fontId="3"/>
  </si>
  <si>
    <t>西濃運輸</t>
    <rPh sb="0" eb="4">
      <t>セイノウウンユ</t>
    </rPh>
    <phoneticPr fontId="3"/>
  </si>
  <si>
    <t>合計</t>
    <rPh sb="0" eb="2">
      <t>ゴウケイ</t>
    </rPh>
    <phoneticPr fontId="3"/>
  </si>
  <si>
    <t>想定販売金額</t>
    <rPh sb="0" eb="6">
      <t>ソウテイハンバイk</t>
    </rPh>
    <phoneticPr fontId="3"/>
  </si>
  <si>
    <t>仕入先</t>
    <rPh sb="0" eb="3">
      <t>シイレサキ</t>
    </rPh>
    <phoneticPr fontId="3"/>
  </si>
  <si>
    <t>金額</t>
    <rPh sb="0" eb="2">
      <t>キンガク</t>
    </rPh>
    <phoneticPr fontId="3"/>
  </si>
  <si>
    <t>販売先</t>
    <rPh sb="0" eb="3">
      <t>ハンバイサキ</t>
    </rPh>
    <phoneticPr fontId="3"/>
  </si>
  <si>
    <t>LEPONT株式会社</t>
    <rPh sb="6" eb="10">
      <t>カブシキガイシャ</t>
    </rPh>
    <phoneticPr fontId="3"/>
  </si>
  <si>
    <t>株式会社リード・リアルエステート</t>
    <rPh sb="0" eb="4">
      <t>カブシキガイシャ</t>
    </rPh>
    <phoneticPr fontId="3"/>
  </si>
  <si>
    <t>タクトシステム株式会社</t>
    <rPh sb="7" eb="11">
      <t>カブシキガイシャ</t>
    </rPh>
    <phoneticPr fontId="3"/>
  </si>
  <si>
    <t>売上総額</t>
    <rPh sb="0" eb="2">
      <t>ウリアゲ</t>
    </rPh>
    <rPh sb="2" eb="4">
      <t>ソウガク</t>
    </rPh>
    <phoneticPr fontId="3"/>
  </si>
  <si>
    <t>収支</t>
    <rPh sb="0" eb="2">
      <t>シュウシ</t>
    </rPh>
    <phoneticPr fontId="3"/>
  </si>
  <si>
    <t>仕入額</t>
    <rPh sb="0" eb="3">
      <t>シイレガク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</si>
</sst>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rgb="FF54575F"/>
      <name val="Yu Gothic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rgb="FF54575F"/>
      <name val="Yu Gothic"/>
      <family val="3"/>
      <charset val="128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38" fontId="4" fillId="0" borderId="2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31" fontId="2" fillId="0" borderId="1" xfId="0" applyNumberFormat="1" applyFont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right" vertical="center"/>
    </xf>
    <xf numFmtId="38" fontId="4" fillId="0" borderId="0" xfId="1" applyFont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4" xfId="0" applyBorder="1">
      <alignment vertical="center"/>
    </xf>
    <xf numFmtId="38" fontId="0" fillId="0" borderId="4" xfId="1" applyFont="1" applyBorder="1">
      <alignment vertical="center"/>
    </xf>
    <xf numFmtId="38" fontId="4" fillId="0" borderId="0" xfId="1" applyFont="1" applyBorder="1">
      <alignment vertical="center"/>
    </xf>
    <xf numFmtId="38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5" xfId="0" applyFont="1" applyBorder="1">
      <alignment vertical="center"/>
    </xf>
    <xf numFmtId="38" fontId="6" fillId="0" borderId="5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EEBF-8091-44E1-A356-993246EB44B6}">
  <dimension ref="B2:C15"/>
  <sheetViews>
    <sheetView tabSelected="1" workbookViewId="0">
      <selection activeCell="H11" sqref="H11"/>
    </sheetView>
  </sheetViews>
  <sheetFormatPr defaultRowHeight="18.75"/>
  <cols>
    <col min="1" max="1" width="4.125" customWidth="1"/>
    <col min="2" max="2" width="33.75" bestFit="1" customWidth="1"/>
    <col min="3" max="3" width="11.875" style="2" bestFit="1" customWidth="1"/>
  </cols>
  <sheetData>
    <row r="2" spans="2:3">
      <c r="B2" s="1" t="s">
        <v>19</v>
      </c>
    </row>
    <row r="3" spans="2:3" ht="19.5" thickBot="1">
      <c r="B3" s="7" t="s">
        <v>14</v>
      </c>
      <c r="C3" s="8" t="s">
        <v>20</v>
      </c>
    </row>
    <row r="4" spans="2:3" ht="19.5" thickTop="1">
      <c r="B4" s="5" t="s">
        <v>22</v>
      </c>
      <c r="C4" s="6">
        <v>30142200</v>
      </c>
    </row>
    <row r="5" spans="2:3">
      <c r="B5" s="22" t="s">
        <v>17</v>
      </c>
      <c r="C5" s="18">
        <f>SUM(C4)</f>
        <v>30142200</v>
      </c>
    </row>
    <row r="7" spans="2:3">
      <c r="B7" s="1" t="s">
        <v>21</v>
      </c>
    </row>
    <row r="8" spans="2:3" ht="19.5" thickBot="1">
      <c r="B8" s="7" t="s">
        <v>14</v>
      </c>
      <c r="C8" s="8" t="s">
        <v>20</v>
      </c>
    </row>
    <row r="9" spans="2:3" ht="19.5" thickTop="1">
      <c r="B9" s="5" t="s">
        <v>23</v>
      </c>
      <c r="C9" s="6">
        <v>3328479</v>
      </c>
    </row>
    <row r="10" spans="2:3">
      <c r="B10" s="5" t="s">
        <v>24</v>
      </c>
      <c r="C10" s="6">
        <v>23952500</v>
      </c>
    </row>
    <row r="11" spans="2:3">
      <c r="B11" s="16"/>
      <c r="C11" s="17"/>
    </row>
    <row r="12" spans="2:3">
      <c r="B12" s="3"/>
      <c r="C12" s="4"/>
    </row>
    <row r="13" spans="2:3">
      <c r="B13" s="12" t="s">
        <v>17</v>
      </c>
      <c r="C13" s="18">
        <f>SUM(C9:C12)</f>
        <v>27280979</v>
      </c>
    </row>
    <row r="15" spans="2:3">
      <c r="B15" s="23"/>
      <c r="C15" s="13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449F-04B8-4D2D-8766-99DEE656E1B1}">
  <dimension ref="B2:F14"/>
  <sheetViews>
    <sheetView showGridLines="0" workbookViewId="0">
      <selection activeCell="I15" sqref="I15"/>
    </sheetView>
  </sheetViews>
  <sheetFormatPr defaultRowHeight="18.75"/>
  <cols>
    <col min="1" max="1" width="3" customWidth="1"/>
    <col min="2" max="2" width="13.125" customWidth="1"/>
    <col min="3" max="3" width="51.125" customWidth="1"/>
    <col min="5" max="5" width="13" bestFit="1" customWidth="1"/>
    <col min="6" max="6" width="19.625" style="2" bestFit="1" customWidth="1"/>
  </cols>
  <sheetData>
    <row r="2" spans="2:6">
      <c r="B2" s="1" t="s">
        <v>11</v>
      </c>
      <c r="E2" s="1" t="s">
        <v>12</v>
      </c>
    </row>
    <row r="3" spans="2:6" ht="20.25" thickBot="1">
      <c r="B3" s="15" t="s">
        <v>0</v>
      </c>
      <c r="C3" s="14" t="s">
        <v>1</v>
      </c>
      <c r="E3" s="7" t="s">
        <v>14</v>
      </c>
      <c r="F3" s="8" t="s">
        <v>15</v>
      </c>
    </row>
    <row r="4" spans="2:6" ht="20.25" thickTop="1">
      <c r="B4" s="9" t="s">
        <v>2</v>
      </c>
      <c r="C4" s="10" t="s">
        <v>3</v>
      </c>
      <c r="E4" s="5" t="s">
        <v>13</v>
      </c>
      <c r="F4" s="6">
        <v>2200000</v>
      </c>
    </row>
    <row r="5" spans="2:6" ht="19.5">
      <c r="B5" s="9" t="s">
        <v>4</v>
      </c>
      <c r="C5" s="11">
        <v>45503</v>
      </c>
      <c r="E5" s="3" t="s">
        <v>16</v>
      </c>
      <c r="F5" s="4">
        <v>22000000</v>
      </c>
    </row>
    <row r="6" spans="2:6" ht="19.5">
      <c r="B6" s="9" t="s">
        <v>5</v>
      </c>
      <c r="C6" s="10" t="s">
        <v>6</v>
      </c>
      <c r="E6" s="12" t="s">
        <v>17</v>
      </c>
      <c r="F6" s="13">
        <f>SUM(F4:F5)</f>
        <v>24200000</v>
      </c>
    </row>
    <row r="7" spans="2:6" ht="19.5">
      <c r="B7" s="9" t="s">
        <v>7</v>
      </c>
      <c r="C7" s="10" t="s">
        <v>8</v>
      </c>
    </row>
    <row r="8" spans="2:6" ht="19.5">
      <c r="B8" s="9" t="s">
        <v>9</v>
      </c>
      <c r="C8" s="10" t="s">
        <v>10</v>
      </c>
    </row>
    <row r="10" spans="2:6" ht="19.5">
      <c r="B10" s="9" t="s">
        <v>18</v>
      </c>
      <c r="C10" s="19">
        <f>仕入先・販売先!C13</f>
        <v>27280979</v>
      </c>
      <c r="E10" s="20" t="s">
        <v>25</v>
      </c>
      <c r="F10" s="21">
        <f>F6+C10</f>
        <v>51480979</v>
      </c>
    </row>
    <row r="11" spans="2:6">
      <c r="E11" s="20" t="s">
        <v>27</v>
      </c>
      <c r="F11" s="21">
        <f>仕入先・販売先!C5</f>
        <v>30142200</v>
      </c>
    </row>
    <row r="13" spans="2:6" ht="24.75" thickBot="1">
      <c r="E13" s="24" t="s">
        <v>26</v>
      </c>
      <c r="F13" s="25">
        <f>F10-F11</f>
        <v>21338779</v>
      </c>
    </row>
    <row r="14" spans="2:6" ht="19.5" thickTop="1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仕入先・販売先</vt:lpstr>
      <vt:lpstr>代理店情報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爵公 谷利</dc:creator>
  <cp:lastModifiedBy>爵公 谷利</cp:lastModifiedBy>
  <dcterms:created xsi:type="dcterms:W3CDTF">2024-12-18T08:17:00Z</dcterms:created>
  <dcterms:modified xsi:type="dcterms:W3CDTF">2024-12-18T09:05:34Z</dcterms:modified>
</cp:coreProperties>
</file>