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a\OneDrive\Documentos\Análise de Sistemas\"/>
    </mc:Choice>
  </mc:AlternateContent>
  <xr:revisionPtr revIDLastSave="0" documentId="13_ncr:1_{5859B995-C627-466E-9AD6-6A976BC5313B}" xr6:coauthVersionLast="47" xr6:coauthVersionMax="47" xr10:uidLastSave="{00000000-0000-0000-0000-000000000000}"/>
  <bookViews>
    <workbookView xWindow="-105" yWindow="0" windowWidth="19410" windowHeight="15585" activeTab="1" xr2:uid="{6511A213-8201-484F-B4DA-8BABB6C84CA2}"/>
  </bookViews>
  <sheets>
    <sheet name="Pergunta" sheetId="2" r:id="rId1"/>
    <sheet name="framework" sheetId="6" r:id="rId2"/>
  </sheets>
  <definedNames>
    <definedName name="_xlnm._FilterDatabase" localSheetId="1" hidden="1">framework!$A$1:$AP$120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6" l="1"/>
  <c r="I25" i="6" s="1"/>
  <c r="M25" i="6"/>
  <c r="N25" i="6" s="1"/>
  <c r="R25" i="6"/>
  <c r="S25" i="6" s="1"/>
  <c r="W25" i="6"/>
  <c r="X25" i="6" s="1"/>
  <c r="AB25" i="6"/>
  <c r="AC25" i="6" s="1"/>
  <c r="AG25" i="6"/>
  <c r="AH25" i="6" s="1"/>
  <c r="AL25" i="6"/>
  <c r="AM25" i="6" s="1"/>
  <c r="AL117" i="6"/>
  <c r="AM117" i="6" s="1"/>
  <c r="AG117" i="6"/>
  <c r="AH117" i="6" s="1"/>
  <c r="AB117" i="6"/>
  <c r="AC117" i="6" s="1"/>
  <c r="W117" i="6"/>
  <c r="X117" i="6" s="1"/>
  <c r="R117" i="6"/>
  <c r="S117" i="6" s="1"/>
  <c r="M117" i="6"/>
  <c r="N117" i="6" s="1"/>
  <c r="H117" i="6"/>
  <c r="AL89" i="6"/>
  <c r="AM89" i="6" s="1"/>
  <c r="AG89" i="6"/>
  <c r="AH89" i="6" s="1"/>
  <c r="AB89" i="6"/>
  <c r="AC89" i="6" s="1"/>
  <c r="W89" i="6"/>
  <c r="X89" i="6" s="1"/>
  <c r="R89" i="6"/>
  <c r="S89" i="6" s="1"/>
  <c r="M89" i="6"/>
  <c r="N89" i="6" s="1"/>
  <c r="H89" i="6"/>
  <c r="I89" i="6" s="1"/>
  <c r="AL88" i="6"/>
  <c r="AM88" i="6" s="1"/>
  <c r="AG88" i="6"/>
  <c r="AH88" i="6" s="1"/>
  <c r="AB88" i="6"/>
  <c r="AC88" i="6" s="1"/>
  <c r="W88" i="6"/>
  <c r="X88" i="6" s="1"/>
  <c r="R88" i="6"/>
  <c r="S88" i="6" s="1"/>
  <c r="M88" i="6"/>
  <c r="N88" i="6" s="1"/>
  <c r="H88" i="6"/>
  <c r="I88" i="6" s="1"/>
  <c r="AL87" i="6"/>
  <c r="AM87" i="6" s="1"/>
  <c r="AG87" i="6"/>
  <c r="AH87" i="6" s="1"/>
  <c r="AB87" i="6"/>
  <c r="AC87" i="6" s="1"/>
  <c r="W87" i="6"/>
  <c r="X87" i="6" s="1"/>
  <c r="R87" i="6"/>
  <c r="S87" i="6" s="1"/>
  <c r="M87" i="6"/>
  <c r="N87" i="6" s="1"/>
  <c r="H87" i="6"/>
  <c r="AL86" i="6"/>
  <c r="AM86" i="6" s="1"/>
  <c r="AG86" i="6"/>
  <c r="AH86" i="6" s="1"/>
  <c r="AB86" i="6"/>
  <c r="AC86" i="6" s="1"/>
  <c r="W86" i="6"/>
  <c r="X86" i="6" s="1"/>
  <c r="R86" i="6"/>
  <c r="S86" i="6" s="1"/>
  <c r="M86" i="6"/>
  <c r="N86" i="6" s="1"/>
  <c r="H86" i="6"/>
  <c r="AL85" i="6"/>
  <c r="AM85" i="6" s="1"/>
  <c r="AG85" i="6"/>
  <c r="AH85" i="6" s="1"/>
  <c r="AB85" i="6"/>
  <c r="AC85" i="6" s="1"/>
  <c r="W85" i="6"/>
  <c r="X85" i="6" s="1"/>
  <c r="R85" i="6"/>
  <c r="M85" i="6"/>
  <c r="N85" i="6" s="1"/>
  <c r="H85" i="6"/>
  <c r="I85" i="6" s="1"/>
  <c r="AL84" i="6"/>
  <c r="AM84" i="6" s="1"/>
  <c r="AG84" i="6"/>
  <c r="AH84" i="6" s="1"/>
  <c r="AB84" i="6"/>
  <c r="AC84" i="6" s="1"/>
  <c r="W84" i="6"/>
  <c r="X84" i="6" s="1"/>
  <c r="R84" i="6"/>
  <c r="S84" i="6" s="1"/>
  <c r="M84" i="6"/>
  <c r="N84" i="6" s="1"/>
  <c r="H84" i="6"/>
  <c r="I84" i="6" s="1"/>
  <c r="AL83" i="6"/>
  <c r="AM83" i="6" s="1"/>
  <c r="AG83" i="6"/>
  <c r="AH83" i="6" s="1"/>
  <c r="AB83" i="6"/>
  <c r="AC83" i="6" s="1"/>
  <c r="W83" i="6"/>
  <c r="X83" i="6" s="1"/>
  <c r="R83" i="6"/>
  <c r="S83" i="6" s="1"/>
  <c r="M83" i="6"/>
  <c r="N83" i="6" s="1"/>
  <c r="H83" i="6"/>
  <c r="AL75" i="6"/>
  <c r="AM75" i="6" s="1"/>
  <c r="AG75" i="6"/>
  <c r="AH75" i="6" s="1"/>
  <c r="AB75" i="6"/>
  <c r="AC75" i="6" s="1"/>
  <c r="W75" i="6"/>
  <c r="X75" i="6" s="1"/>
  <c r="R75" i="6"/>
  <c r="S75" i="6" s="1"/>
  <c r="M75" i="6"/>
  <c r="N75" i="6" s="1"/>
  <c r="H75" i="6"/>
  <c r="I75" i="6" s="1"/>
  <c r="AL59" i="6"/>
  <c r="AM59" i="6" s="1"/>
  <c r="AG59" i="6"/>
  <c r="AH59" i="6" s="1"/>
  <c r="AB59" i="6"/>
  <c r="AC59" i="6" s="1"/>
  <c r="W59" i="6"/>
  <c r="X59" i="6" s="1"/>
  <c r="R59" i="6"/>
  <c r="S59" i="6" s="1"/>
  <c r="M59" i="6"/>
  <c r="N59" i="6" s="1"/>
  <c r="H59" i="6"/>
  <c r="AL50" i="6"/>
  <c r="AM50" i="6" s="1"/>
  <c r="AG50" i="6"/>
  <c r="AH50" i="6" s="1"/>
  <c r="AB50" i="6"/>
  <c r="AC50" i="6" s="1"/>
  <c r="W50" i="6"/>
  <c r="X50" i="6" s="1"/>
  <c r="R50" i="6"/>
  <c r="M50" i="6"/>
  <c r="N50" i="6" s="1"/>
  <c r="H50" i="6"/>
  <c r="I50" i="6" s="1"/>
  <c r="AL41" i="6"/>
  <c r="AM41" i="6" s="1"/>
  <c r="AG41" i="6"/>
  <c r="AH41" i="6" s="1"/>
  <c r="AB41" i="6"/>
  <c r="AC41" i="6" s="1"/>
  <c r="W41" i="6"/>
  <c r="X41" i="6" s="1"/>
  <c r="R41" i="6"/>
  <c r="S41" i="6" s="1"/>
  <c r="M41" i="6"/>
  <c r="N41" i="6" s="1"/>
  <c r="H41" i="6"/>
  <c r="I41" i="6" s="1"/>
  <c r="AL26" i="6"/>
  <c r="AM26" i="6" s="1"/>
  <c r="AG26" i="6"/>
  <c r="AH26" i="6" s="1"/>
  <c r="AB26" i="6"/>
  <c r="AC26" i="6" s="1"/>
  <c r="W26" i="6"/>
  <c r="X26" i="6" s="1"/>
  <c r="R26" i="6"/>
  <c r="S26" i="6" s="1"/>
  <c r="M26" i="6"/>
  <c r="N26" i="6" s="1"/>
  <c r="H26" i="6"/>
  <c r="I26" i="6" s="1"/>
  <c r="AL17" i="6"/>
  <c r="AM17" i="6" s="1"/>
  <c r="AG17" i="6"/>
  <c r="AH17" i="6" s="1"/>
  <c r="AB17" i="6"/>
  <c r="AC17" i="6" s="1"/>
  <c r="W17" i="6"/>
  <c r="X17" i="6" s="1"/>
  <c r="R17" i="6"/>
  <c r="S17" i="6" s="1"/>
  <c r="M17" i="6"/>
  <c r="N17" i="6" s="1"/>
  <c r="H17" i="6"/>
  <c r="AL8" i="6"/>
  <c r="AM8" i="6" s="1"/>
  <c r="AG8" i="6"/>
  <c r="AH8" i="6" s="1"/>
  <c r="AB8" i="6"/>
  <c r="AC8" i="6" s="1"/>
  <c r="W8" i="6"/>
  <c r="X8" i="6" s="1"/>
  <c r="R8" i="6"/>
  <c r="S8" i="6" s="1"/>
  <c r="M8" i="6"/>
  <c r="N8" i="6" s="1"/>
  <c r="H8" i="6"/>
  <c r="I8" i="6" s="1"/>
  <c r="H120" i="6"/>
  <c r="I120" i="6" s="1"/>
  <c r="M120" i="6"/>
  <c r="N120" i="6" s="1"/>
  <c r="R120" i="6"/>
  <c r="S120" i="6" s="1"/>
  <c r="W120" i="6"/>
  <c r="X120" i="6" s="1"/>
  <c r="AB120" i="6"/>
  <c r="AC120" i="6" s="1"/>
  <c r="AG120" i="6"/>
  <c r="AH120" i="6" s="1"/>
  <c r="AL120" i="6"/>
  <c r="AM120" i="6" s="1"/>
  <c r="H118" i="6"/>
  <c r="M118" i="6"/>
  <c r="N118" i="6" s="1"/>
  <c r="R118" i="6"/>
  <c r="S118" i="6" s="1"/>
  <c r="W118" i="6"/>
  <c r="X118" i="6" s="1"/>
  <c r="AB118" i="6"/>
  <c r="AC118" i="6" s="1"/>
  <c r="AG118" i="6"/>
  <c r="AH118" i="6" s="1"/>
  <c r="AL118" i="6"/>
  <c r="AM118" i="6" s="1"/>
  <c r="H119" i="6"/>
  <c r="I119" i="6" s="1"/>
  <c r="M119" i="6"/>
  <c r="N119" i="6" s="1"/>
  <c r="R119" i="6"/>
  <c r="S119" i="6" s="1"/>
  <c r="W119" i="6"/>
  <c r="X119" i="6" s="1"/>
  <c r="AB119" i="6"/>
  <c r="AC119" i="6" s="1"/>
  <c r="AG119" i="6"/>
  <c r="AH119" i="6" s="1"/>
  <c r="AL119" i="6"/>
  <c r="AM119" i="6" s="1"/>
  <c r="H101" i="6"/>
  <c r="I101" i="6" s="1"/>
  <c r="M101" i="6"/>
  <c r="N101" i="6" s="1"/>
  <c r="R101" i="6"/>
  <c r="S101" i="6" s="1"/>
  <c r="W101" i="6"/>
  <c r="X101" i="6" s="1"/>
  <c r="AB101" i="6"/>
  <c r="AC101" i="6" s="1"/>
  <c r="AG101" i="6"/>
  <c r="AH101" i="6" s="1"/>
  <c r="AL101" i="6"/>
  <c r="AM101" i="6" s="1"/>
  <c r="H102" i="6"/>
  <c r="I102" i="6" s="1"/>
  <c r="M102" i="6"/>
  <c r="N102" i="6" s="1"/>
  <c r="R102" i="6"/>
  <c r="S102" i="6" s="1"/>
  <c r="W102" i="6"/>
  <c r="X102" i="6" s="1"/>
  <c r="AB102" i="6"/>
  <c r="AC102" i="6" s="1"/>
  <c r="AG102" i="6"/>
  <c r="AH102" i="6" s="1"/>
  <c r="AL102" i="6"/>
  <c r="AM102" i="6" s="1"/>
  <c r="H103" i="6"/>
  <c r="I103" i="6" s="1"/>
  <c r="M103" i="6"/>
  <c r="R103" i="6"/>
  <c r="S103" i="6" s="1"/>
  <c r="W103" i="6"/>
  <c r="X103" i="6" s="1"/>
  <c r="AB103" i="6"/>
  <c r="AC103" i="6" s="1"/>
  <c r="AG103" i="6"/>
  <c r="AH103" i="6" s="1"/>
  <c r="AL103" i="6"/>
  <c r="AM103" i="6" s="1"/>
  <c r="H104" i="6"/>
  <c r="M104" i="6"/>
  <c r="N104" i="6" s="1"/>
  <c r="R104" i="6"/>
  <c r="S104" i="6" s="1"/>
  <c r="W104" i="6"/>
  <c r="X104" i="6" s="1"/>
  <c r="AB104" i="6"/>
  <c r="AC104" i="6" s="1"/>
  <c r="AG104" i="6"/>
  <c r="AH104" i="6" s="1"/>
  <c r="AL104" i="6"/>
  <c r="AM104" i="6" s="1"/>
  <c r="H105" i="6"/>
  <c r="M105" i="6"/>
  <c r="N105" i="6" s="1"/>
  <c r="R105" i="6"/>
  <c r="S105" i="6" s="1"/>
  <c r="W105" i="6"/>
  <c r="X105" i="6" s="1"/>
  <c r="AB105" i="6"/>
  <c r="AC105" i="6" s="1"/>
  <c r="AG105" i="6"/>
  <c r="AH105" i="6" s="1"/>
  <c r="AL105" i="6"/>
  <c r="AM105" i="6" s="1"/>
  <c r="H106" i="6"/>
  <c r="I106" i="6" s="1"/>
  <c r="M106" i="6"/>
  <c r="N106" i="6" s="1"/>
  <c r="R106" i="6"/>
  <c r="S106" i="6" s="1"/>
  <c r="W106" i="6"/>
  <c r="X106" i="6" s="1"/>
  <c r="AB106" i="6"/>
  <c r="AC106" i="6" s="1"/>
  <c r="AG106" i="6"/>
  <c r="AH106" i="6" s="1"/>
  <c r="AL106" i="6"/>
  <c r="AM106" i="6" s="1"/>
  <c r="H107" i="6"/>
  <c r="I107" i="6" s="1"/>
  <c r="M107" i="6"/>
  <c r="N107" i="6" s="1"/>
  <c r="R107" i="6"/>
  <c r="S107" i="6" s="1"/>
  <c r="W107" i="6"/>
  <c r="AB107" i="6"/>
  <c r="AC107" i="6" s="1"/>
  <c r="AG107" i="6"/>
  <c r="AH107" i="6" s="1"/>
  <c r="AL107" i="6"/>
  <c r="AM107" i="6" s="1"/>
  <c r="H108" i="6"/>
  <c r="M108" i="6"/>
  <c r="N108" i="6" s="1"/>
  <c r="R108" i="6"/>
  <c r="S108" i="6" s="1"/>
  <c r="W108" i="6"/>
  <c r="AB108" i="6"/>
  <c r="AC108" i="6" s="1"/>
  <c r="AG108" i="6"/>
  <c r="AH108" i="6" s="1"/>
  <c r="AL108" i="6"/>
  <c r="AM108" i="6" s="1"/>
  <c r="H109" i="6"/>
  <c r="I109" i="6" s="1"/>
  <c r="M109" i="6"/>
  <c r="N109" i="6" s="1"/>
  <c r="R109" i="6"/>
  <c r="S109" i="6" s="1"/>
  <c r="W109" i="6"/>
  <c r="X109" i="6" s="1"/>
  <c r="AB109" i="6"/>
  <c r="AC109" i="6" s="1"/>
  <c r="AG109" i="6"/>
  <c r="AH109" i="6" s="1"/>
  <c r="AL109" i="6"/>
  <c r="AM109" i="6" s="1"/>
  <c r="H110" i="6"/>
  <c r="M110" i="6"/>
  <c r="N110" i="6" s="1"/>
  <c r="R110" i="6"/>
  <c r="S110" i="6" s="1"/>
  <c r="W110" i="6"/>
  <c r="X110" i="6" s="1"/>
  <c r="AB110" i="6"/>
  <c r="AC110" i="6" s="1"/>
  <c r="AG110" i="6"/>
  <c r="AH110" i="6" s="1"/>
  <c r="AL110" i="6"/>
  <c r="AM110" i="6" s="1"/>
  <c r="H111" i="6"/>
  <c r="I111" i="6" s="1"/>
  <c r="M111" i="6"/>
  <c r="N111" i="6" s="1"/>
  <c r="R111" i="6"/>
  <c r="S111" i="6" s="1"/>
  <c r="W111" i="6"/>
  <c r="X111" i="6" s="1"/>
  <c r="AB111" i="6"/>
  <c r="AC111" i="6" s="1"/>
  <c r="AG111" i="6"/>
  <c r="AH111" i="6" s="1"/>
  <c r="AL111" i="6"/>
  <c r="AM111" i="6" s="1"/>
  <c r="H112" i="6"/>
  <c r="I112" i="6" s="1"/>
  <c r="M112" i="6"/>
  <c r="N112" i="6" s="1"/>
  <c r="R112" i="6"/>
  <c r="S112" i="6" s="1"/>
  <c r="W112" i="6"/>
  <c r="X112" i="6" s="1"/>
  <c r="AB112" i="6"/>
  <c r="AC112" i="6" s="1"/>
  <c r="AG112" i="6"/>
  <c r="AH112" i="6" s="1"/>
  <c r="AL112" i="6"/>
  <c r="AM112" i="6" s="1"/>
  <c r="H113" i="6"/>
  <c r="I113" i="6" s="1"/>
  <c r="M113" i="6"/>
  <c r="N113" i="6" s="1"/>
  <c r="R113" i="6"/>
  <c r="S113" i="6" s="1"/>
  <c r="W113" i="6"/>
  <c r="X113" i="6" s="1"/>
  <c r="AB113" i="6"/>
  <c r="AC113" i="6" s="1"/>
  <c r="AG113" i="6"/>
  <c r="AH113" i="6" s="1"/>
  <c r="AL113" i="6"/>
  <c r="AM113" i="6" s="1"/>
  <c r="H114" i="6"/>
  <c r="I114" i="6" s="1"/>
  <c r="M114" i="6"/>
  <c r="N114" i="6" s="1"/>
  <c r="R114" i="6"/>
  <c r="S114" i="6" s="1"/>
  <c r="W114" i="6"/>
  <c r="X114" i="6" s="1"/>
  <c r="AB114" i="6"/>
  <c r="AC114" i="6" s="1"/>
  <c r="AG114" i="6"/>
  <c r="AH114" i="6" s="1"/>
  <c r="AL114" i="6"/>
  <c r="AM114" i="6" s="1"/>
  <c r="H115" i="6"/>
  <c r="I115" i="6" s="1"/>
  <c r="M115" i="6"/>
  <c r="N115" i="6" s="1"/>
  <c r="R115" i="6"/>
  <c r="S115" i="6" s="1"/>
  <c r="W115" i="6"/>
  <c r="X115" i="6" s="1"/>
  <c r="AB115" i="6"/>
  <c r="AG115" i="6"/>
  <c r="AH115" i="6" s="1"/>
  <c r="AL115" i="6"/>
  <c r="AM115" i="6" s="1"/>
  <c r="H116" i="6"/>
  <c r="I116" i="6" s="1"/>
  <c r="M116" i="6"/>
  <c r="R116" i="6"/>
  <c r="S116" i="6" s="1"/>
  <c r="W116" i="6"/>
  <c r="X116" i="6" s="1"/>
  <c r="AB116" i="6"/>
  <c r="AC116" i="6" s="1"/>
  <c r="AG116" i="6"/>
  <c r="AH116" i="6" s="1"/>
  <c r="AL116" i="6"/>
  <c r="AM116" i="6" s="1"/>
  <c r="H91" i="6"/>
  <c r="I91" i="6" s="1"/>
  <c r="M91" i="6"/>
  <c r="N91" i="6" s="1"/>
  <c r="R91" i="6"/>
  <c r="S91" i="6" s="1"/>
  <c r="W91" i="6"/>
  <c r="X91" i="6" s="1"/>
  <c r="AB91" i="6"/>
  <c r="AC91" i="6" s="1"/>
  <c r="AG91" i="6"/>
  <c r="AH91" i="6" s="1"/>
  <c r="AL91" i="6"/>
  <c r="AM91" i="6" s="1"/>
  <c r="H92" i="6"/>
  <c r="I92" i="6" s="1"/>
  <c r="M92" i="6"/>
  <c r="N92" i="6" s="1"/>
  <c r="R92" i="6"/>
  <c r="S92" i="6" s="1"/>
  <c r="W92" i="6"/>
  <c r="X92" i="6" s="1"/>
  <c r="AB92" i="6"/>
  <c r="AC92" i="6" s="1"/>
  <c r="AG92" i="6"/>
  <c r="AH92" i="6" s="1"/>
  <c r="AL92" i="6"/>
  <c r="AM92" i="6" s="1"/>
  <c r="H93" i="6"/>
  <c r="I93" i="6" s="1"/>
  <c r="M93" i="6"/>
  <c r="N93" i="6" s="1"/>
  <c r="R93" i="6"/>
  <c r="S93" i="6" s="1"/>
  <c r="W93" i="6"/>
  <c r="X93" i="6" s="1"/>
  <c r="AB93" i="6"/>
  <c r="AC93" i="6" s="1"/>
  <c r="AG93" i="6"/>
  <c r="AH93" i="6" s="1"/>
  <c r="AL93" i="6"/>
  <c r="AM93" i="6" s="1"/>
  <c r="H94" i="6"/>
  <c r="I94" i="6" s="1"/>
  <c r="M94" i="6"/>
  <c r="N94" i="6" s="1"/>
  <c r="R94" i="6"/>
  <c r="S94" i="6" s="1"/>
  <c r="W94" i="6"/>
  <c r="X94" i="6" s="1"/>
  <c r="AB94" i="6"/>
  <c r="AC94" i="6" s="1"/>
  <c r="AG94" i="6"/>
  <c r="AH94" i="6" s="1"/>
  <c r="AL94" i="6"/>
  <c r="AM94" i="6" s="1"/>
  <c r="H95" i="6"/>
  <c r="I95" i="6" s="1"/>
  <c r="M95" i="6"/>
  <c r="N95" i="6" s="1"/>
  <c r="R95" i="6"/>
  <c r="S95" i="6" s="1"/>
  <c r="W95" i="6"/>
  <c r="AB95" i="6"/>
  <c r="AC95" i="6" s="1"/>
  <c r="AG95" i="6"/>
  <c r="AH95" i="6" s="1"/>
  <c r="AL95" i="6"/>
  <c r="AM95" i="6" s="1"/>
  <c r="H96" i="6"/>
  <c r="I96" i="6" s="1"/>
  <c r="M96" i="6"/>
  <c r="N96" i="6" s="1"/>
  <c r="R96" i="6"/>
  <c r="S96" i="6" s="1"/>
  <c r="W96" i="6"/>
  <c r="X96" i="6" s="1"/>
  <c r="AB96" i="6"/>
  <c r="AC96" i="6" s="1"/>
  <c r="AG96" i="6"/>
  <c r="AH96" i="6" s="1"/>
  <c r="AL96" i="6"/>
  <c r="AM96" i="6" s="1"/>
  <c r="H97" i="6"/>
  <c r="I97" i="6" s="1"/>
  <c r="M97" i="6"/>
  <c r="N97" i="6" s="1"/>
  <c r="R97" i="6"/>
  <c r="S97" i="6" s="1"/>
  <c r="W97" i="6"/>
  <c r="X97" i="6" s="1"/>
  <c r="AB97" i="6"/>
  <c r="AC97" i="6" s="1"/>
  <c r="AG97" i="6"/>
  <c r="AH97" i="6" s="1"/>
  <c r="AL97" i="6"/>
  <c r="AM97" i="6" s="1"/>
  <c r="H98" i="6"/>
  <c r="I98" i="6" s="1"/>
  <c r="M98" i="6"/>
  <c r="N98" i="6" s="1"/>
  <c r="R98" i="6"/>
  <c r="S98" i="6" s="1"/>
  <c r="W98" i="6"/>
  <c r="X98" i="6" s="1"/>
  <c r="AB98" i="6"/>
  <c r="AC98" i="6" s="1"/>
  <c r="AG98" i="6"/>
  <c r="AH98" i="6" s="1"/>
  <c r="AL98" i="6"/>
  <c r="AM98" i="6" s="1"/>
  <c r="H99" i="6"/>
  <c r="M99" i="6"/>
  <c r="N99" i="6" s="1"/>
  <c r="R99" i="6"/>
  <c r="S99" i="6" s="1"/>
  <c r="W99" i="6"/>
  <c r="X99" i="6" s="1"/>
  <c r="AB99" i="6"/>
  <c r="AC99" i="6" s="1"/>
  <c r="AG99" i="6"/>
  <c r="AH99" i="6" s="1"/>
  <c r="AL99" i="6"/>
  <c r="AM99" i="6" s="1"/>
  <c r="H100" i="6"/>
  <c r="I100" i="6" s="1"/>
  <c r="M100" i="6"/>
  <c r="N100" i="6" s="1"/>
  <c r="R100" i="6"/>
  <c r="S100" i="6" s="1"/>
  <c r="W100" i="6"/>
  <c r="AB100" i="6"/>
  <c r="AC100" i="6" s="1"/>
  <c r="AG100" i="6"/>
  <c r="AH100" i="6" s="1"/>
  <c r="AL100" i="6"/>
  <c r="AM100" i="6" s="1"/>
  <c r="H78" i="6"/>
  <c r="I78" i="6" s="1"/>
  <c r="M78" i="6"/>
  <c r="N78" i="6" s="1"/>
  <c r="R78" i="6"/>
  <c r="S78" i="6" s="1"/>
  <c r="W78" i="6"/>
  <c r="X78" i="6" s="1"/>
  <c r="AB78" i="6"/>
  <c r="AC78" i="6" s="1"/>
  <c r="AG78" i="6"/>
  <c r="AH78" i="6" s="1"/>
  <c r="AL78" i="6"/>
  <c r="AM78" i="6" s="1"/>
  <c r="H79" i="6"/>
  <c r="I79" i="6" s="1"/>
  <c r="M79" i="6"/>
  <c r="N79" i="6" s="1"/>
  <c r="R79" i="6"/>
  <c r="S79" i="6" s="1"/>
  <c r="W79" i="6"/>
  <c r="X79" i="6" s="1"/>
  <c r="AB79" i="6"/>
  <c r="AC79" i="6" s="1"/>
  <c r="AG79" i="6"/>
  <c r="AH79" i="6" s="1"/>
  <c r="AL79" i="6"/>
  <c r="AM79" i="6" s="1"/>
  <c r="H80" i="6"/>
  <c r="I80" i="6" s="1"/>
  <c r="M80" i="6"/>
  <c r="N80" i="6" s="1"/>
  <c r="R80" i="6"/>
  <c r="S80" i="6" s="1"/>
  <c r="W80" i="6"/>
  <c r="X80" i="6" s="1"/>
  <c r="AB80" i="6"/>
  <c r="AC80" i="6" s="1"/>
  <c r="AG80" i="6"/>
  <c r="AH80" i="6" s="1"/>
  <c r="AL80" i="6"/>
  <c r="AM80" i="6" s="1"/>
  <c r="H81" i="6"/>
  <c r="I81" i="6" s="1"/>
  <c r="M81" i="6"/>
  <c r="N81" i="6" s="1"/>
  <c r="R81" i="6"/>
  <c r="S81" i="6" s="1"/>
  <c r="W81" i="6"/>
  <c r="X81" i="6" s="1"/>
  <c r="AB81" i="6"/>
  <c r="AC81" i="6" s="1"/>
  <c r="AG81" i="6"/>
  <c r="AH81" i="6" s="1"/>
  <c r="AL81" i="6"/>
  <c r="AM81" i="6" s="1"/>
  <c r="H82" i="6"/>
  <c r="I82" i="6" s="1"/>
  <c r="M82" i="6"/>
  <c r="N82" i="6" s="1"/>
  <c r="R82" i="6"/>
  <c r="S82" i="6" s="1"/>
  <c r="W82" i="6"/>
  <c r="X82" i="6" s="1"/>
  <c r="AB82" i="6"/>
  <c r="AC82" i="6" s="1"/>
  <c r="AG82" i="6"/>
  <c r="AH82" i="6" s="1"/>
  <c r="AL82" i="6"/>
  <c r="AM82" i="6" s="1"/>
  <c r="H90" i="6"/>
  <c r="I90" i="6" s="1"/>
  <c r="M90" i="6"/>
  <c r="N90" i="6" s="1"/>
  <c r="R90" i="6"/>
  <c r="S90" i="6" s="1"/>
  <c r="W90" i="6"/>
  <c r="X90" i="6" s="1"/>
  <c r="AB90" i="6"/>
  <c r="AC90" i="6" s="1"/>
  <c r="AG90" i="6"/>
  <c r="AH90" i="6" s="1"/>
  <c r="AL90" i="6"/>
  <c r="AM90" i="6" s="1"/>
  <c r="H62" i="6"/>
  <c r="I62" i="6" s="1"/>
  <c r="M62" i="6"/>
  <c r="N62" i="6" s="1"/>
  <c r="R62" i="6"/>
  <c r="S62" i="6" s="1"/>
  <c r="W62" i="6"/>
  <c r="AB62" i="6"/>
  <c r="AC62" i="6" s="1"/>
  <c r="AG62" i="6"/>
  <c r="AH62" i="6" s="1"/>
  <c r="AL62" i="6"/>
  <c r="AM62" i="6" s="1"/>
  <c r="H63" i="6"/>
  <c r="I63" i="6" s="1"/>
  <c r="M63" i="6"/>
  <c r="N63" i="6" s="1"/>
  <c r="R63" i="6"/>
  <c r="S63" i="6" s="1"/>
  <c r="W63" i="6"/>
  <c r="X63" i="6" s="1"/>
  <c r="AB63" i="6"/>
  <c r="AC63" i="6" s="1"/>
  <c r="AG63" i="6"/>
  <c r="AH63" i="6" s="1"/>
  <c r="AL63" i="6"/>
  <c r="AM63" i="6" s="1"/>
  <c r="H64" i="6"/>
  <c r="I64" i="6" s="1"/>
  <c r="M64" i="6"/>
  <c r="N64" i="6" s="1"/>
  <c r="R64" i="6"/>
  <c r="W64" i="6"/>
  <c r="X64" i="6" s="1"/>
  <c r="AB64" i="6"/>
  <c r="AC64" i="6" s="1"/>
  <c r="AG64" i="6"/>
  <c r="AH64" i="6" s="1"/>
  <c r="AL64" i="6"/>
  <c r="AM64" i="6" s="1"/>
  <c r="H65" i="6"/>
  <c r="I65" i="6" s="1"/>
  <c r="M65" i="6"/>
  <c r="N65" i="6" s="1"/>
  <c r="R65" i="6"/>
  <c r="S65" i="6" s="1"/>
  <c r="W65" i="6"/>
  <c r="X65" i="6" s="1"/>
  <c r="AB65" i="6"/>
  <c r="AC65" i="6" s="1"/>
  <c r="AG65" i="6"/>
  <c r="AH65" i="6" s="1"/>
  <c r="AL65" i="6"/>
  <c r="AM65" i="6" s="1"/>
  <c r="H66" i="6"/>
  <c r="M66" i="6"/>
  <c r="N66" i="6" s="1"/>
  <c r="R66" i="6"/>
  <c r="S66" i="6" s="1"/>
  <c r="W66" i="6"/>
  <c r="X66" i="6" s="1"/>
  <c r="AB66" i="6"/>
  <c r="AG66" i="6"/>
  <c r="AH66" i="6" s="1"/>
  <c r="AL66" i="6"/>
  <c r="AM66" i="6" s="1"/>
  <c r="H67" i="6"/>
  <c r="I67" i="6" s="1"/>
  <c r="M67" i="6"/>
  <c r="N67" i="6" s="1"/>
  <c r="R67" i="6"/>
  <c r="S67" i="6" s="1"/>
  <c r="W67" i="6"/>
  <c r="X67" i="6" s="1"/>
  <c r="AB67" i="6"/>
  <c r="AC67" i="6" s="1"/>
  <c r="AG67" i="6"/>
  <c r="AH67" i="6" s="1"/>
  <c r="AL67" i="6"/>
  <c r="AM67" i="6" s="1"/>
  <c r="H68" i="6"/>
  <c r="I68" i="6" s="1"/>
  <c r="M68" i="6"/>
  <c r="N68" i="6" s="1"/>
  <c r="R68" i="6"/>
  <c r="S68" i="6" s="1"/>
  <c r="W68" i="6"/>
  <c r="AB68" i="6"/>
  <c r="AC68" i="6" s="1"/>
  <c r="AG68" i="6"/>
  <c r="AH68" i="6" s="1"/>
  <c r="AL68" i="6"/>
  <c r="AM68" i="6" s="1"/>
  <c r="H69" i="6"/>
  <c r="I69" i="6" s="1"/>
  <c r="M69" i="6"/>
  <c r="N69" i="6" s="1"/>
  <c r="R69" i="6"/>
  <c r="W69" i="6"/>
  <c r="X69" i="6" s="1"/>
  <c r="AB69" i="6"/>
  <c r="AC69" i="6" s="1"/>
  <c r="AG69" i="6"/>
  <c r="AH69" i="6" s="1"/>
  <c r="AL69" i="6"/>
  <c r="AM69" i="6" s="1"/>
  <c r="H70" i="6"/>
  <c r="I70" i="6" s="1"/>
  <c r="M70" i="6"/>
  <c r="N70" i="6" s="1"/>
  <c r="R70" i="6"/>
  <c r="S70" i="6" s="1"/>
  <c r="W70" i="6"/>
  <c r="X70" i="6" s="1"/>
  <c r="AB70" i="6"/>
  <c r="AC70" i="6" s="1"/>
  <c r="AG70" i="6"/>
  <c r="AH70" i="6" s="1"/>
  <c r="AL70" i="6"/>
  <c r="AM70" i="6" s="1"/>
  <c r="H71" i="6"/>
  <c r="I71" i="6" s="1"/>
  <c r="M71" i="6"/>
  <c r="N71" i="6" s="1"/>
  <c r="R71" i="6"/>
  <c r="S71" i="6" s="1"/>
  <c r="W71" i="6"/>
  <c r="X71" i="6" s="1"/>
  <c r="AB71" i="6"/>
  <c r="AC71" i="6" s="1"/>
  <c r="AG71" i="6"/>
  <c r="AH71" i="6" s="1"/>
  <c r="AL71" i="6"/>
  <c r="AM71" i="6" s="1"/>
  <c r="H72" i="6"/>
  <c r="M72" i="6"/>
  <c r="N72" i="6" s="1"/>
  <c r="R72" i="6"/>
  <c r="S72" i="6" s="1"/>
  <c r="W72" i="6"/>
  <c r="X72" i="6" s="1"/>
  <c r="AB72" i="6"/>
  <c r="AC72" i="6" s="1"/>
  <c r="AG72" i="6"/>
  <c r="AH72" i="6" s="1"/>
  <c r="AL72" i="6"/>
  <c r="AM72" i="6" s="1"/>
  <c r="H73" i="6"/>
  <c r="M73" i="6"/>
  <c r="N73" i="6" s="1"/>
  <c r="R73" i="6"/>
  <c r="W73" i="6"/>
  <c r="X73" i="6" s="1"/>
  <c r="AB73" i="6"/>
  <c r="AC73" i="6" s="1"/>
  <c r="AG73" i="6"/>
  <c r="AH73" i="6" s="1"/>
  <c r="AL73" i="6"/>
  <c r="AM73" i="6" s="1"/>
  <c r="H74" i="6"/>
  <c r="I74" i="6" s="1"/>
  <c r="M74" i="6"/>
  <c r="N74" i="6" s="1"/>
  <c r="R74" i="6"/>
  <c r="S74" i="6" s="1"/>
  <c r="W74" i="6"/>
  <c r="AB74" i="6"/>
  <c r="AC74" i="6" s="1"/>
  <c r="AG74" i="6"/>
  <c r="AH74" i="6" s="1"/>
  <c r="AL74" i="6"/>
  <c r="AM74" i="6" s="1"/>
  <c r="H76" i="6"/>
  <c r="I76" i="6" s="1"/>
  <c r="M76" i="6"/>
  <c r="N76" i="6" s="1"/>
  <c r="R76" i="6"/>
  <c r="S76" i="6" s="1"/>
  <c r="W76" i="6"/>
  <c r="X76" i="6" s="1"/>
  <c r="AB76" i="6"/>
  <c r="AC76" i="6" s="1"/>
  <c r="AG76" i="6"/>
  <c r="AH76" i="6" s="1"/>
  <c r="AL76" i="6"/>
  <c r="AM76" i="6" s="1"/>
  <c r="H77" i="6"/>
  <c r="I77" i="6" s="1"/>
  <c r="M77" i="6"/>
  <c r="N77" i="6" s="1"/>
  <c r="R77" i="6"/>
  <c r="S77" i="6" s="1"/>
  <c r="W77" i="6"/>
  <c r="X77" i="6" s="1"/>
  <c r="AB77" i="6"/>
  <c r="AC77" i="6" s="1"/>
  <c r="AG77" i="6"/>
  <c r="AH77" i="6" s="1"/>
  <c r="AL77" i="6"/>
  <c r="AM77" i="6" s="1"/>
  <c r="H52" i="6"/>
  <c r="I52" i="6" s="1"/>
  <c r="M52" i="6"/>
  <c r="N52" i="6" s="1"/>
  <c r="R52" i="6"/>
  <c r="S52" i="6" s="1"/>
  <c r="W52" i="6"/>
  <c r="AB52" i="6"/>
  <c r="AC52" i="6" s="1"/>
  <c r="AG52" i="6"/>
  <c r="AH52" i="6" s="1"/>
  <c r="AL52" i="6"/>
  <c r="AM52" i="6" s="1"/>
  <c r="H53" i="6"/>
  <c r="I53" i="6" s="1"/>
  <c r="M53" i="6"/>
  <c r="N53" i="6" s="1"/>
  <c r="R53" i="6"/>
  <c r="S53" i="6" s="1"/>
  <c r="W53" i="6"/>
  <c r="X53" i="6" s="1"/>
  <c r="AB53" i="6"/>
  <c r="AC53" i="6" s="1"/>
  <c r="AG53" i="6"/>
  <c r="AH53" i="6" s="1"/>
  <c r="AL53" i="6"/>
  <c r="AM53" i="6" s="1"/>
  <c r="H54" i="6"/>
  <c r="I54" i="6" s="1"/>
  <c r="M54" i="6"/>
  <c r="N54" i="6" s="1"/>
  <c r="R54" i="6"/>
  <c r="S54" i="6" s="1"/>
  <c r="W54" i="6"/>
  <c r="X54" i="6" s="1"/>
  <c r="AB54" i="6"/>
  <c r="AC54" i="6" s="1"/>
  <c r="AG54" i="6"/>
  <c r="AH54" i="6" s="1"/>
  <c r="AL54" i="6"/>
  <c r="AM54" i="6" s="1"/>
  <c r="H55" i="6"/>
  <c r="I55" i="6" s="1"/>
  <c r="M55" i="6"/>
  <c r="N55" i="6" s="1"/>
  <c r="R55" i="6"/>
  <c r="S55" i="6" s="1"/>
  <c r="W55" i="6"/>
  <c r="X55" i="6" s="1"/>
  <c r="AB55" i="6"/>
  <c r="AC55" i="6" s="1"/>
  <c r="AG55" i="6"/>
  <c r="AH55" i="6" s="1"/>
  <c r="AL55" i="6"/>
  <c r="AM55" i="6" s="1"/>
  <c r="H56" i="6"/>
  <c r="M56" i="6"/>
  <c r="N56" i="6" s="1"/>
  <c r="R56" i="6"/>
  <c r="S56" i="6" s="1"/>
  <c r="W56" i="6"/>
  <c r="X56" i="6" s="1"/>
  <c r="AB56" i="6"/>
  <c r="AC56" i="6" s="1"/>
  <c r="AG56" i="6"/>
  <c r="AH56" i="6" s="1"/>
  <c r="AL56" i="6"/>
  <c r="AM56" i="6" s="1"/>
  <c r="H57" i="6"/>
  <c r="M57" i="6"/>
  <c r="N57" i="6" s="1"/>
  <c r="R57" i="6"/>
  <c r="S57" i="6" s="1"/>
  <c r="W57" i="6"/>
  <c r="X57" i="6" s="1"/>
  <c r="AB57" i="6"/>
  <c r="AC57" i="6" s="1"/>
  <c r="AG57" i="6"/>
  <c r="AH57" i="6" s="1"/>
  <c r="AL57" i="6"/>
  <c r="AM57" i="6" s="1"/>
  <c r="H58" i="6"/>
  <c r="M58" i="6"/>
  <c r="N58" i="6" s="1"/>
  <c r="R58" i="6"/>
  <c r="W58" i="6"/>
  <c r="X58" i="6" s="1"/>
  <c r="AB58" i="6"/>
  <c r="AC58" i="6" s="1"/>
  <c r="AG58" i="6"/>
  <c r="AH58" i="6" s="1"/>
  <c r="AL58" i="6"/>
  <c r="AM58" i="6" s="1"/>
  <c r="H60" i="6"/>
  <c r="I60" i="6" s="1"/>
  <c r="M60" i="6"/>
  <c r="N60" i="6" s="1"/>
  <c r="R60" i="6"/>
  <c r="S60" i="6" s="1"/>
  <c r="W60" i="6"/>
  <c r="X60" i="6" s="1"/>
  <c r="AB60" i="6"/>
  <c r="AC60" i="6" s="1"/>
  <c r="AG60" i="6"/>
  <c r="AH60" i="6" s="1"/>
  <c r="AL60" i="6"/>
  <c r="AM60" i="6" s="1"/>
  <c r="H61" i="6"/>
  <c r="I61" i="6" s="1"/>
  <c r="M61" i="6"/>
  <c r="N61" i="6" s="1"/>
  <c r="R61" i="6"/>
  <c r="S61" i="6" s="1"/>
  <c r="W61" i="6"/>
  <c r="X61" i="6" s="1"/>
  <c r="AB61" i="6"/>
  <c r="AC61" i="6" s="1"/>
  <c r="AG61" i="6"/>
  <c r="AH61" i="6" s="1"/>
  <c r="AL61" i="6"/>
  <c r="AM61" i="6" s="1"/>
  <c r="H29" i="6"/>
  <c r="I29" i="6" s="1"/>
  <c r="M29" i="6"/>
  <c r="N29" i="6" s="1"/>
  <c r="R29" i="6"/>
  <c r="S29" i="6" s="1"/>
  <c r="W29" i="6"/>
  <c r="X29" i="6" s="1"/>
  <c r="AB29" i="6"/>
  <c r="AC29" i="6" s="1"/>
  <c r="AG29" i="6"/>
  <c r="AH29" i="6" s="1"/>
  <c r="AL29" i="6"/>
  <c r="AM29" i="6" s="1"/>
  <c r="H30" i="6"/>
  <c r="M30" i="6"/>
  <c r="N30" i="6" s="1"/>
  <c r="R30" i="6"/>
  <c r="S30" i="6" s="1"/>
  <c r="W30" i="6"/>
  <c r="X30" i="6" s="1"/>
  <c r="AB30" i="6"/>
  <c r="AC30" i="6" s="1"/>
  <c r="AG30" i="6"/>
  <c r="AH30" i="6" s="1"/>
  <c r="AL30" i="6"/>
  <c r="AM30" i="6" s="1"/>
  <c r="H31" i="6"/>
  <c r="I31" i="6" s="1"/>
  <c r="M31" i="6"/>
  <c r="R31" i="6"/>
  <c r="S31" i="6" s="1"/>
  <c r="W31" i="6"/>
  <c r="X31" i="6" s="1"/>
  <c r="AB31" i="6"/>
  <c r="AC31" i="6" s="1"/>
  <c r="AG31" i="6"/>
  <c r="AH31" i="6" s="1"/>
  <c r="AL31" i="6"/>
  <c r="AM31" i="6" s="1"/>
  <c r="H32" i="6"/>
  <c r="I32" i="6" s="1"/>
  <c r="M32" i="6"/>
  <c r="R32" i="6"/>
  <c r="S32" i="6" s="1"/>
  <c r="W32" i="6"/>
  <c r="X32" i="6" s="1"/>
  <c r="AB32" i="6"/>
  <c r="AG32" i="6"/>
  <c r="AH32" i="6" s="1"/>
  <c r="AL32" i="6"/>
  <c r="AM32" i="6" s="1"/>
  <c r="H33" i="6"/>
  <c r="I33" i="6" s="1"/>
  <c r="M33" i="6"/>
  <c r="N33" i="6" s="1"/>
  <c r="R33" i="6"/>
  <c r="S33" i="6" s="1"/>
  <c r="W33" i="6"/>
  <c r="X33" i="6" s="1"/>
  <c r="AB33" i="6"/>
  <c r="AC33" i="6" s="1"/>
  <c r="AG33" i="6"/>
  <c r="AH33" i="6" s="1"/>
  <c r="AL33" i="6"/>
  <c r="AM33" i="6" s="1"/>
  <c r="H34" i="6"/>
  <c r="I34" i="6" s="1"/>
  <c r="M34" i="6"/>
  <c r="N34" i="6" s="1"/>
  <c r="R34" i="6"/>
  <c r="S34" i="6" s="1"/>
  <c r="W34" i="6"/>
  <c r="X34" i="6" s="1"/>
  <c r="AB34" i="6"/>
  <c r="AC34" i="6" s="1"/>
  <c r="AG34" i="6"/>
  <c r="AH34" i="6" s="1"/>
  <c r="AL34" i="6"/>
  <c r="AM34" i="6" s="1"/>
  <c r="H35" i="6"/>
  <c r="I35" i="6" s="1"/>
  <c r="M35" i="6"/>
  <c r="N35" i="6" s="1"/>
  <c r="R35" i="6"/>
  <c r="S35" i="6" s="1"/>
  <c r="W35" i="6"/>
  <c r="X35" i="6" s="1"/>
  <c r="AB35" i="6"/>
  <c r="AC35" i="6" s="1"/>
  <c r="AG35" i="6"/>
  <c r="AH35" i="6" s="1"/>
  <c r="AL35" i="6"/>
  <c r="AM35" i="6" s="1"/>
  <c r="H36" i="6"/>
  <c r="M36" i="6"/>
  <c r="N36" i="6" s="1"/>
  <c r="R36" i="6"/>
  <c r="S36" i="6" s="1"/>
  <c r="W36" i="6"/>
  <c r="X36" i="6" s="1"/>
  <c r="AB36" i="6"/>
  <c r="AC36" i="6" s="1"/>
  <c r="AG36" i="6"/>
  <c r="AH36" i="6" s="1"/>
  <c r="AL36" i="6"/>
  <c r="AM36" i="6" s="1"/>
  <c r="H37" i="6"/>
  <c r="I37" i="6" s="1"/>
  <c r="M37" i="6"/>
  <c r="R37" i="6"/>
  <c r="S37" i="6" s="1"/>
  <c r="W37" i="6"/>
  <c r="X37" i="6" s="1"/>
  <c r="AB37" i="6"/>
  <c r="AC37" i="6" s="1"/>
  <c r="AG37" i="6"/>
  <c r="AH37" i="6" s="1"/>
  <c r="AL37" i="6"/>
  <c r="AM37" i="6" s="1"/>
  <c r="H38" i="6"/>
  <c r="I38" i="6" s="1"/>
  <c r="M38" i="6"/>
  <c r="N38" i="6" s="1"/>
  <c r="R38" i="6"/>
  <c r="S38" i="6" s="1"/>
  <c r="W38" i="6"/>
  <c r="X38" i="6" s="1"/>
  <c r="AB38" i="6"/>
  <c r="AC38" i="6" s="1"/>
  <c r="AG38" i="6"/>
  <c r="AH38" i="6" s="1"/>
  <c r="AL38" i="6"/>
  <c r="AM38" i="6" s="1"/>
  <c r="H39" i="6"/>
  <c r="M39" i="6"/>
  <c r="N39" i="6" s="1"/>
  <c r="R39" i="6"/>
  <c r="S39" i="6" s="1"/>
  <c r="W39" i="6"/>
  <c r="X39" i="6" s="1"/>
  <c r="AB39" i="6"/>
  <c r="AC39" i="6" s="1"/>
  <c r="AG39" i="6"/>
  <c r="AH39" i="6" s="1"/>
  <c r="AL39" i="6"/>
  <c r="AM39" i="6" s="1"/>
  <c r="H40" i="6"/>
  <c r="I40" i="6" s="1"/>
  <c r="M40" i="6"/>
  <c r="N40" i="6" s="1"/>
  <c r="R40" i="6"/>
  <c r="S40" i="6" s="1"/>
  <c r="W40" i="6"/>
  <c r="X40" i="6" s="1"/>
  <c r="AB40" i="6"/>
  <c r="AC40" i="6" s="1"/>
  <c r="AG40" i="6"/>
  <c r="AH40" i="6" s="1"/>
  <c r="AL40" i="6"/>
  <c r="AM40" i="6" s="1"/>
  <c r="H42" i="6"/>
  <c r="I42" i="6" s="1"/>
  <c r="M42" i="6"/>
  <c r="N42" i="6" s="1"/>
  <c r="R42" i="6"/>
  <c r="S42" i="6" s="1"/>
  <c r="W42" i="6"/>
  <c r="X42" i="6" s="1"/>
  <c r="AB42" i="6"/>
  <c r="AC42" i="6" s="1"/>
  <c r="AG42" i="6"/>
  <c r="AH42" i="6" s="1"/>
  <c r="AL42" i="6"/>
  <c r="AM42" i="6" s="1"/>
  <c r="H43" i="6"/>
  <c r="M43" i="6"/>
  <c r="N43" i="6" s="1"/>
  <c r="R43" i="6"/>
  <c r="S43" i="6" s="1"/>
  <c r="W43" i="6"/>
  <c r="X43" i="6" s="1"/>
  <c r="AB43" i="6"/>
  <c r="AC43" i="6" s="1"/>
  <c r="AG43" i="6"/>
  <c r="AH43" i="6" s="1"/>
  <c r="AL43" i="6"/>
  <c r="AM43" i="6" s="1"/>
  <c r="H44" i="6"/>
  <c r="I44" i="6" s="1"/>
  <c r="M44" i="6"/>
  <c r="N44" i="6" s="1"/>
  <c r="R44" i="6"/>
  <c r="S44" i="6" s="1"/>
  <c r="W44" i="6"/>
  <c r="X44" i="6" s="1"/>
  <c r="AB44" i="6"/>
  <c r="AC44" i="6" s="1"/>
  <c r="AG44" i="6"/>
  <c r="AH44" i="6" s="1"/>
  <c r="AL44" i="6"/>
  <c r="AM44" i="6" s="1"/>
  <c r="H45" i="6"/>
  <c r="I45" i="6" s="1"/>
  <c r="M45" i="6"/>
  <c r="N45" i="6" s="1"/>
  <c r="R45" i="6"/>
  <c r="S45" i="6" s="1"/>
  <c r="W45" i="6"/>
  <c r="X45" i="6" s="1"/>
  <c r="AB45" i="6"/>
  <c r="AC45" i="6" s="1"/>
  <c r="AG45" i="6"/>
  <c r="AH45" i="6" s="1"/>
  <c r="AL45" i="6"/>
  <c r="AM45" i="6" s="1"/>
  <c r="H46" i="6"/>
  <c r="M46" i="6"/>
  <c r="N46" i="6" s="1"/>
  <c r="R46" i="6"/>
  <c r="S46" i="6" s="1"/>
  <c r="W46" i="6"/>
  <c r="X46" i="6" s="1"/>
  <c r="AB46" i="6"/>
  <c r="AC46" i="6" s="1"/>
  <c r="AG46" i="6"/>
  <c r="AH46" i="6" s="1"/>
  <c r="AL46" i="6"/>
  <c r="AM46" i="6" s="1"/>
  <c r="H47" i="6"/>
  <c r="I47" i="6" s="1"/>
  <c r="M47" i="6"/>
  <c r="N47" i="6" s="1"/>
  <c r="R47" i="6"/>
  <c r="S47" i="6" s="1"/>
  <c r="W47" i="6"/>
  <c r="X47" i="6" s="1"/>
  <c r="AB47" i="6"/>
  <c r="AC47" i="6" s="1"/>
  <c r="AG47" i="6"/>
  <c r="AH47" i="6" s="1"/>
  <c r="AL47" i="6"/>
  <c r="AM47" i="6" s="1"/>
  <c r="H48" i="6"/>
  <c r="I48" i="6" s="1"/>
  <c r="M48" i="6"/>
  <c r="N48" i="6" s="1"/>
  <c r="R48" i="6"/>
  <c r="S48" i="6" s="1"/>
  <c r="W48" i="6"/>
  <c r="X48" i="6" s="1"/>
  <c r="AB48" i="6"/>
  <c r="AC48" i="6" s="1"/>
  <c r="AG48" i="6"/>
  <c r="AH48" i="6" s="1"/>
  <c r="AL48" i="6"/>
  <c r="AM48" i="6" s="1"/>
  <c r="H49" i="6"/>
  <c r="I49" i="6" s="1"/>
  <c r="M49" i="6"/>
  <c r="N49" i="6" s="1"/>
  <c r="R49" i="6"/>
  <c r="S49" i="6" s="1"/>
  <c r="W49" i="6"/>
  <c r="X49" i="6" s="1"/>
  <c r="AB49" i="6"/>
  <c r="AC49" i="6" s="1"/>
  <c r="AG49" i="6"/>
  <c r="AH49" i="6" s="1"/>
  <c r="AL49" i="6"/>
  <c r="AM49" i="6" s="1"/>
  <c r="H51" i="6"/>
  <c r="I51" i="6" s="1"/>
  <c r="M51" i="6"/>
  <c r="N51" i="6" s="1"/>
  <c r="R51" i="6"/>
  <c r="S51" i="6" s="1"/>
  <c r="W51" i="6"/>
  <c r="X51" i="6" s="1"/>
  <c r="AB51" i="6"/>
  <c r="AC51" i="6" s="1"/>
  <c r="AG51" i="6"/>
  <c r="AH51" i="6" s="1"/>
  <c r="AL51" i="6"/>
  <c r="AM51" i="6" s="1"/>
  <c r="AL13" i="6"/>
  <c r="AM13" i="6" s="1"/>
  <c r="AL14" i="6"/>
  <c r="AM14" i="6" s="1"/>
  <c r="AL15" i="6"/>
  <c r="AM15" i="6" s="1"/>
  <c r="AL16" i="6"/>
  <c r="AL18" i="6"/>
  <c r="AM18" i="6" s="1"/>
  <c r="AL19" i="6"/>
  <c r="AM19" i="6" s="1"/>
  <c r="AL20" i="6"/>
  <c r="AM20" i="6" s="1"/>
  <c r="AL21" i="6"/>
  <c r="AM21" i="6" s="1"/>
  <c r="AL22" i="6"/>
  <c r="AM22" i="6" s="1"/>
  <c r="AL23" i="6"/>
  <c r="AM23" i="6" s="1"/>
  <c r="AL24" i="6"/>
  <c r="AM24" i="6" s="1"/>
  <c r="AL27" i="6"/>
  <c r="AM27" i="6" s="1"/>
  <c r="AL28" i="6"/>
  <c r="AM28" i="6" s="1"/>
  <c r="R5" i="6"/>
  <c r="S5" i="6" s="1"/>
  <c r="R6" i="6"/>
  <c r="S6" i="6" s="1"/>
  <c r="R7" i="6"/>
  <c r="S7" i="6" s="1"/>
  <c r="R9" i="6"/>
  <c r="S9" i="6" s="1"/>
  <c r="R10" i="6"/>
  <c r="S10" i="6" s="1"/>
  <c r="R11" i="6"/>
  <c r="S11" i="6" s="1"/>
  <c r="R12" i="6"/>
  <c r="S12" i="6" s="1"/>
  <c r="R13" i="6"/>
  <c r="S13" i="6" s="1"/>
  <c r="R14" i="6"/>
  <c r="S14" i="6" s="1"/>
  <c r="R15" i="6"/>
  <c r="S15" i="6" s="1"/>
  <c r="R16" i="6"/>
  <c r="S16" i="6" s="1"/>
  <c r="R18" i="6"/>
  <c r="S18" i="6" s="1"/>
  <c r="R19" i="6"/>
  <c r="S19" i="6" s="1"/>
  <c r="R20" i="6"/>
  <c r="S20" i="6" s="1"/>
  <c r="R21" i="6"/>
  <c r="S21" i="6" s="1"/>
  <c r="R22" i="6"/>
  <c r="S22" i="6" s="1"/>
  <c r="R23" i="6"/>
  <c r="S23" i="6" s="1"/>
  <c r="R24" i="6"/>
  <c r="S24" i="6" s="1"/>
  <c r="R27" i="6"/>
  <c r="S27" i="6" s="1"/>
  <c r="R28" i="6"/>
  <c r="S28" i="6" s="1"/>
  <c r="R4" i="6"/>
  <c r="S4" i="6" s="1"/>
  <c r="W5" i="6"/>
  <c r="X5" i="6" s="1"/>
  <c r="W6" i="6"/>
  <c r="X6" i="6" s="1"/>
  <c r="W7" i="6"/>
  <c r="X7" i="6" s="1"/>
  <c r="W9" i="6"/>
  <c r="X9" i="6" s="1"/>
  <c r="W10" i="6"/>
  <c r="X10" i="6" s="1"/>
  <c r="W11" i="6"/>
  <c r="X11" i="6" s="1"/>
  <c r="W12" i="6"/>
  <c r="X12" i="6" s="1"/>
  <c r="W13" i="6"/>
  <c r="X13" i="6" s="1"/>
  <c r="W14" i="6"/>
  <c r="X14" i="6" s="1"/>
  <c r="W15" i="6"/>
  <c r="X15" i="6" s="1"/>
  <c r="W16" i="6"/>
  <c r="X16" i="6" s="1"/>
  <c r="W18" i="6"/>
  <c r="X18" i="6" s="1"/>
  <c r="W19" i="6"/>
  <c r="X19" i="6" s="1"/>
  <c r="W20" i="6"/>
  <c r="X20" i="6" s="1"/>
  <c r="W21" i="6"/>
  <c r="X21" i="6" s="1"/>
  <c r="W22" i="6"/>
  <c r="X22" i="6" s="1"/>
  <c r="W23" i="6"/>
  <c r="X23" i="6" s="1"/>
  <c r="W24" i="6"/>
  <c r="X24" i="6" s="1"/>
  <c r="W27" i="6"/>
  <c r="X27" i="6" s="1"/>
  <c r="W28" i="6"/>
  <c r="X28" i="6" s="1"/>
  <c r="AB5" i="6"/>
  <c r="AC5" i="6" s="1"/>
  <c r="AB6" i="6"/>
  <c r="AC6" i="6" s="1"/>
  <c r="AB7" i="6"/>
  <c r="AC7" i="6" s="1"/>
  <c r="AB9" i="6"/>
  <c r="AC9" i="6" s="1"/>
  <c r="AB10" i="6"/>
  <c r="AC10" i="6" s="1"/>
  <c r="AB11" i="6"/>
  <c r="AC11" i="6" s="1"/>
  <c r="AB12" i="6"/>
  <c r="AC12" i="6" s="1"/>
  <c r="AB13" i="6"/>
  <c r="AC13" i="6" s="1"/>
  <c r="AB14" i="6"/>
  <c r="AC14" i="6" s="1"/>
  <c r="AB15" i="6"/>
  <c r="AC15" i="6" s="1"/>
  <c r="AB16" i="6"/>
  <c r="AC16" i="6" s="1"/>
  <c r="AB18" i="6"/>
  <c r="AC18" i="6" s="1"/>
  <c r="AB19" i="6"/>
  <c r="AC19" i="6" s="1"/>
  <c r="AB20" i="6"/>
  <c r="AC20" i="6" s="1"/>
  <c r="AB21" i="6"/>
  <c r="AC21" i="6" s="1"/>
  <c r="AB22" i="6"/>
  <c r="AC22" i="6" s="1"/>
  <c r="AB23" i="6"/>
  <c r="AC23" i="6" s="1"/>
  <c r="AB24" i="6"/>
  <c r="AC24" i="6" s="1"/>
  <c r="AB27" i="6"/>
  <c r="AC27" i="6" s="1"/>
  <c r="AB28" i="6"/>
  <c r="AC28" i="6" s="1"/>
  <c r="AG5" i="6"/>
  <c r="AH5" i="6" s="1"/>
  <c r="AG6" i="6"/>
  <c r="AH6" i="6" s="1"/>
  <c r="AG7" i="6"/>
  <c r="AH7" i="6" s="1"/>
  <c r="AG9" i="6"/>
  <c r="AH9" i="6" s="1"/>
  <c r="AG10" i="6"/>
  <c r="AH10" i="6" s="1"/>
  <c r="AG11" i="6"/>
  <c r="AH11" i="6" s="1"/>
  <c r="AG12" i="6"/>
  <c r="AH12" i="6" s="1"/>
  <c r="AG13" i="6"/>
  <c r="AH13" i="6" s="1"/>
  <c r="AG14" i="6"/>
  <c r="AH14" i="6" s="1"/>
  <c r="AG15" i="6"/>
  <c r="AH15" i="6" s="1"/>
  <c r="AG16" i="6"/>
  <c r="AH16" i="6" s="1"/>
  <c r="AG18" i="6"/>
  <c r="AH18" i="6" s="1"/>
  <c r="AG19" i="6"/>
  <c r="AH19" i="6" s="1"/>
  <c r="AG20" i="6"/>
  <c r="AH20" i="6" s="1"/>
  <c r="AG21" i="6"/>
  <c r="AH21" i="6" s="1"/>
  <c r="AG22" i="6"/>
  <c r="AH22" i="6" s="1"/>
  <c r="AG23" i="6"/>
  <c r="AH23" i="6" s="1"/>
  <c r="AG24" i="6"/>
  <c r="AH24" i="6" s="1"/>
  <c r="AG27" i="6"/>
  <c r="AH27" i="6" s="1"/>
  <c r="AG28" i="6"/>
  <c r="AH28" i="6" s="1"/>
  <c r="AL5" i="6"/>
  <c r="AM5" i="6" s="1"/>
  <c r="AL6" i="6"/>
  <c r="AM6" i="6" s="1"/>
  <c r="AL7" i="6"/>
  <c r="AM7" i="6" s="1"/>
  <c r="AL9" i="6"/>
  <c r="AM9" i="6" s="1"/>
  <c r="AL10" i="6"/>
  <c r="AM10" i="6" s="1"/>
  <c r="AL11" i="6"/>
  <c r="AM11" i="6" s="1"/>
  <c r="AL12" i="6"/>
  <c r="AM12" i="6" s="1"/>
  <c r="AL4" i="6"/>
  <c r="AM4" i="6" s="1"/>
  <c r="AG4" i="6"/>
  <c r="AH4" i="6" s="1"/>
  <c r="AB4" i="6"/>
  <c r="AC4" i="6" s="1"/>
  <c r="W4" i="6"/>
  <c r="X4" i="6" s="1"/>
  <c r="M5" i="6"/>
  <c r="N5" i="6" s="1"/>
  <c r="M6" i="6"/>
  <c r="N6" i="6" s="1"/>
  <c r="M7" i="6"/>
  <c r="N7" i="6" s="1"/>
  <c r="M9" i="6"/>
  <c r="N9" i="6" s="1"/>
  <c r="M10" i="6"/>
  <c r="N10" i="6" s="1"/>
  <c r="M11" i="6"/>
  <c r="N11" i="6" s="1"/>
  <c r="M12" i="6"/>
  <c r="N12" i="6" s="1"/>
  <c r="M13" i="6"/>
  <c r="N13" i="6" s="1"/>
  <c r="M14" i="6"/>
  <c r="N14" i="6" s="1"/>
  <c r="M15" i="6"/>
  <c r="N15" i="6" s="1"/>
  <c r="M16" i="6"/>
  <c r="N16" i="6" s="1"/>
  <c r="M18" i="6"/>
  <c r="N18" i="6" s="1"/>
  <c r="M19" i="6"/>
  <c r="N19" i="6" s="1"/>
  <c r="M20" i="6"/>
  <c r="N20" i="6" s="1"/>
  <c r="M21" i="6"/>
  <c r="N21" i="6" s="1"/>
  <c r="M22" i="6"/>
  <c r="N22" i="6" s="1"/>
  <c r="M23" i="6"/>
  <c r="N23" i="6" s="1"/>
  <c r="M24" i="6"/>
  <c r="N24" i="6" s="1"/>
  <c r="M27" i="6"/>
  <c r="N27" i="6" s="1"/>
  <c r="M28" i="6"/>
  <c r="N28" i="6" s="1"/>
  <c r="M4" i="6"/>
  <c r="N4" i="6" s="1"/>
  <c r="H6" i="6"/>
  <c r="I6" i="6" s="1"/>
  <c r="H7" i="6"/>
  <c r="I7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H24" i="6"/>
  <c r="I24" i="6" s="1"/>
  <c r="H27" i="6"/>
  <c r="I27" i="6" s="1"/>
  <c r="H28" i="6"/>
  <c r="I28" i="6" s="1"/>
  <c r="H5" i="6"/>
  <c r="I5" i="6" s="1"/>
  <c r="H4" i="6"/>
  <c r="I4" i="6" s="1"/>
  <c r="AN25" i="6" l="1"/>
  <c r="AO25" i="6" s="1"/>
  <c r="AP25" i="6" s="1"/>
  <c r="AN85" i="6"/>
  <c r="AO85" i="6" s="1"/>
  <c r="AP85" i="6" s="1"/>
  <c r="AN88" i="6"/>
  <c r="AO88" i="6" s="1"/>
  <c r="AP88" i="6" s="1"/>
  <c r="AN87" i="6"/>
  <c r="AO87" i="6" s="1"/>
  <c r="AP87" i="6" s="1"/>
  <c r="AN8" i="6"/>
  <c r="AO8" i="6" s="1"/>
  <c r="AP8" i="6" s="1"/>
  <c r="AN75" i="6"/>
  <c r="AO75" i="6" s="1"/>
  <c r="AP75" i="6" s="1"/>
  <c r="AN59" i="6"/>
  <c r="AO59" i="6" s="1"/>
  <c r="AP59" i="6" s="1"/>
  <c r="AN117" i="6"/>
  <c r="AO117" i="6" s="1"/>
  <c r="AP117" i="6" s="1"/>
  <c r="I59" i="6"/>
  <c r="AN89" i="6"/>
  <c r="AO89" i="6" s="1"/>
  <c r="AP89" i="6" s="1"/>
  <c r="I117" i="6"/>
  <c r="AN17" i="6"/>
  <c r="AO17" i="6" s="1"/>
  <c r="AP17" i="6" s="1"/>
  <c r="I17" i="6"/>
  <c r="AN86" i="6"/>
  <c r="AO86" i="6" s="1"/>
  <c r="AP86" i="6" s="1"/>
  <c r="I86" i="6"/>
  <c r="AN41" i="6"/>
  <c r="AO41" i="6" s="1"/>
  <c r="AP41" i="6" s="1"/>
  <c r="AN83" i="6"/>
  <c r="AO83" i="6" s="1"/>
  <c r="AP83" i="6" s="1"/>
  <c r="I83" i="6"/>
  <c r="AN26" i="6"/>
  <c r="AO26" i="6" s="1"/>
  <c r="AP26" i="6" s="1"/>
  <c r="AN50" i="6"/>
  <c r="AO50" i="6" s="1"/>
  <c r="AP50" i="6" s="1"/>
  <c r="S50" i="6"/>
  <c r="AN84" i="6"/>
  <c r="AO84" i="6" s="1"/>
  <c r="AP84" i="6" s="1"/>
  <c r="S85" i="6"/>
  <c r="I87" i="6"/>
  <c r="AC32" i="6"/>
  <c r="S73" i="6"/>
  <c r="I108" i="6"/>
  <c r="AC66" i="6"/>
  <c r="AC115" i="6"/>
  <c r="AM16" i="6"/>
  <c r="S58" i="6"/>
  <c r="X108" i="6"/>
  <c r="AN29" i="6"/>
  <c r="AO29" i="6" s="1"/>
  <c r="AP29" i="6" s="1"/>
  <c r="AN93" i="6"/>
  <c r="AO93" i="6" s="1"/>
  <c r="AP93" i="6" s="1"/>
  <c r="AN57" i="6"/>
  <c r="AO57" i="6" s="1"/>
  <c r="AP57" i="6" s="1"/>
  <c r="AN74" i="6"/>
  <c r="AO74" i="6" s="1"/>
  <c r="AP74" i="6" s="1"/>
  <c r="AN45" i="6"/>
  <c r="AO45" i="6" s="1"/>
  <c r="AP45" i="6" s="1"/>
  <c r="X74" i="6"/>
  <c r="AN56" i="6"/>
  <c r="AO56" i="6" s="1"/>
  <c r="AP56" i="6" s="1"/>
  <c r="AN37" i="6"/>
  <c r="AO37" i="6" s="1"/>
  <c r="AP37" i="6" s="1"/>
  <c r="AN47" i="6"/>
  <c r="AO47" i="6" s="1"/>
  <c r="AP47" i="6" s="1"/>
  <c r="AN31" i="6"/>
  <c r="AO31" i="6" s="1"/>
  <c r="AP31" i="6" s="1"/>
  <c r="AN116" i="6"/>
  <c r="AO116" i="6" s="1"/>
  <c r="AP116" i="6" s="1"/>
  <c r="AN105" i="6"/>
  <c r="AO105" i="6" s="1"/>
  <c r="AP105" i="6" s="1"/>
  <c r="AN67" i="6"/>
  <c r="AO67" i="6" s="1"/>
  <c r="AP67" i="6" s="1"/>
  <c r="AN66" i="6"/>
  <c r="AO66" i="6" s="1"/>
  <c r="AP66" i="6" s="1"/>
  <c r="AN30" i="6"/>
  <c r="AO30" i="6" s="1"/>
  <c r="AP30" i="6" s="1"/>
  <c r="AN103" i="6"/>
  <c r="AO103" i="6" s="1"/>
  <c r="AP103" i="6" s="1"/>
  <c r="AN32" i="6"/>
  <c r="AO32" i="6" s="1"/>
  <c r="AP32" i="6" s="1"/>
  <c r="AN65" i="6"/>
  <c r="AO65" i="6" s="1"/>
  <c r="AP65" i="6" s="1"/>
  <c r="AN64" i="6"/>
  <c r="AO64" i="6" s="1"/>
  <c r="AP64" i="6" s="1"/>
  <c r="AN81" i="6"/>
  <c r="AO81" i="6" s="1"/>
  <c r="AP81" i="6" s="1"/>
  <c r="AN118" i="6"/>
  <c r="AO118" i="6" s="1"/>
  <c r="AP118" i="6" s="1"/>
  <c r="AN46" i="6"/>
  <c r="AO46" i="6" s="1"/>
  <c r="AP46" i="6" s="1"/>
  <c r="AN120" i="6"/>
  <c r="AO120" i="6" s="1"/>
  <c r="AP120" i="6" s="1"/>
  <c r="AN36" i="6"/>
  <c r="AO36" i="6" s="1"/>
  <c r="AP36" i="6" s="1"/>
  <c r="AN33" i="6"/>
  <c r="AO33" i="6" s="1"/>
  <c r="AP33" i="6" s="1"/>
  <c r="AN58" i="6"/>
  <c r="AO58" i="6" s="1"/>
  <c r="AP58" i="6" s="1"/>
  <c r="AN110" i="6"/>
  <c r="AO110" i="6" s="1"/>
  <c r="AP110" i="6" s="1"/>
  <c r="AN107" i="6"/>
  <c r="AO107" i="6" s="1"/>
  <c r="AP107" i="6" s="1"/>
  <c r="AN43" i="6"/>
  <c r="AO43" i="6" s="1"/>
  <c r="AP43" i="6" s="1"/>
  <c r="AN76" i="6"/>
  <c r="AO76" i="6" s="1"/>
  <c r="AP76" i="6" s="1"/>
  <c r="AN72" i="6"/>
  <c r="AO72" i="6" s="1"/>
  <c r="AP72" i="6" s="1"/>
  <c r="AN82" i="6"/>
  <c r="AO82" i="6" s="1"/>
  <c r="AP82" i="6" s="1"/>
  <c r="AN94" i="6"/>
  <c r="AO94" i="6" s="1"/>
  <c r="AP94" i="6" s="1"/>
  <c r="N37" i="6"/>
  <c r="N32" i="6"/>
  <c r="AN71" i="6"/>
  <c r="AO71" i="6" s="1"/>
  <c r="AP71" i="6" s="1"/>
  <c r="AN39" i="6"/>
  <c r="AO39" i="6" s="1"/>
  <c r="AP39" i="6" s="1"/>
  <c r="AN73" i="6"/>
  <c r="AO73" i="6" s="1"/>
  <c r="AP73" i="6" s="1"/>
  <c r="N31" i="6"/>
  <c r="AN100" i="6"/>
  <c r="AO100" i="6" s="1"/>
  <c r="AP100" i="6" s="1"/>
  <c r="AN99" i="6"/>
  <c r="AO99" i="6" s="1"/>
  <c r="AP99" i="6" s="1"/>
  <c r="AN111" i="6"/>
  <c r="AO111" i="6" s="1"/>
  <c r="AP111" i="6" s="1"/>
  <c r="AN104" i="6"/>
  <c r="AO104" i="6" s="1"/>
  <c r="AP104" i="6" s="1"/>
  <c r="AN51" i="6"/>
  <c r="AO51" i="6" s="1"/>
  <c r="AP51" i="6" s="1"/>
  <c r="AN52" i="6"/>
  <c r="AO52" i="6" s="1"/>
  <c r="AP52" i="6" s="1"/>
  <c r="AN68" i="6"/>
  <c r="AO68" i="6" s="1"/>
  <c r="AP68" i="6" s="1"/>
  <c r="I66" i="6"/>
  <c r="AN102" i="6"/>
  <c r="AO102" i="6" s="1"/>
  <c r="AP102" i="6" s="1"/>
  <c r="AN70" i="6"/>
  <c r="AO70" i="6" s="1"/>
  <c r="AP70" i="6" s="1"/>
  <c r="AN69" i="6"/>
  <c r="AO69" i="6" s="1"/>
  <c r="AP69" i="6" s="1"/>
  <c r="AN63" i="6"/>
  <c r="AO63" i="6" s="1"/>
  <c r="AP63" i="6" s="1"/>
  <c r="I110" i="6"/>
  <c r="I104" i="6"/>
  <c r="I118" i="6"/>
  <c r="AN44" i="6"/>
  <c r="AO44" i="6" s="1"/>
  <c r="AP44" i="6" s="1"/>
  <c r="AN38" i="6"/>
  <c r="AO38" i="6" s="1"/>
  <c r="AP38" i="6" s="1"/>
  <c r="I57" i="6"/>
  <c r="AN62" i="6"/>
  <c r="AO62" i="6" s="1"/>
  <c r="AP62" i="6" s="1"/>
  <c r="AN95" i="6"/>
  <c r="AO95" i="6" s="1"/>
  <c r="AP95" i="6" s="1"/>
  <c r="I46" i="6"/>
  <c r="I39" i="6"/>
  <c r="AN61" i="6"/>
  <c r="AO61" i="6" s="1"/>
  <c r="AP61" i="6" s="1"/>
  <c r="I72" i="6"/>
  <c r="AN55" i="6"/>
  <c r="AO55" i="6" s="1"/>
  <c r="AP55" i="6" s="1"/>
  <c r="AN77" i="6"/>
  <c r="AO77" i="6" s="1"/>
  <c r="AP77" i="6" s="1"/>
  <c r="AN98" i="6"/>
  <c r="AO98" i="6" s="1"/>
  <c r="AP98" i="6" s="1"/>
  <c r="AN119" i="6"/>
  <c r="AO119" i="6" s="1"/>
  <c r="AP119" i="6" s="1"/>
  <c r="AN114" i="6"/>
  <c r="AO114" i="6" s="1"/>
  <c r="AP114" i="6" s="1"/>
  <c r="AN109" i="6"/>
  <c r="AO109" i="6" s="1"/>
  <c r="AP109" i="6" s="1"/>
  <c r="AN101" i="6"/>
  <c r="AO101" i="6" s="1"/>
  <c r="AP101" i="6" s="1"/>
  <c r="N116" i="6"/>
  <c r="AN113" i="6"/>
  <c r="AO113" i="6" s="1"/>
  <c r="AP113" i="6" s="1"/>
  <c r="AN108" i="6"/>
  <c r="AO108" i="6" s="1"/>
  <c r="AP108" i="6" s="1"/>
  <c r="X107" i="6"/>
  <c r="I105" i="6"/>
  <c r="N103" i="6"/>
  <c r="AN115" i="6"/>
  <c r="AO115" i="6" s="1"/>
  <c r="AP115" i="6" s="1"/>
  <c r="AN106" i="6"/>
  <c r="AO106" i="6" s="1"/>
  <c r="AP106" i="6" s="1"/>
  <c r="AN112" i="6"/>
  <c r="AO112" i="6" s="1"/>
  <c r="AP112" i="6" s="1"/>
  <c r="AN97" i="6"/>
  <c r="AO97" i="6" s="1"/>
  <c r="AP97" i="6" s="1"/>
  <c r="AN92" i="6"/>
  <c r="AO92" i="6" s="1"/>
  <c r="AP92" i="6" s="1"/>
  <c r="X100" i="6"/>
  <c r="I99" i="6"/>
  <c r="AN96" i="6"/>
  <c r="AO96" i="6" s="1"/>
  <c r="AP96" i="6" s="1"/>
  <c r="X95" i="6"/>
  <c r="AN91" i="6"/>
  <c r="AO91" i="6" s="1"/>
  <c r="AP91" i="6" s="1"/>
  <c r="AN78" i="6"/>
  <c r="AO78" i="6" s="1"/>
  <c r="AP78" i="6" s="1"/>
  <c r="AN80" i="6"/>
  <c r="AO80" i="6" s="1"/>
  <c r="AP80" i="6" s="1"/>
  <c r="AN90" i="6"/>
  <c r="AO90" i="6" s="1"/>
  <c r="AP90" i="6" s="1"/>
  <c r="AN79" i="6"/>
  <c r="AO79" i="6" s="1"/>
  <c r="AP79" i="6" s="1"/>
  <c r="I73" i="6"/>
  <c r="S69" i="6"/>
  <c r="X68" i="6"/>
  <c r="S64" i="6"/>
  <c r="X62" i="6"/>
  <c r="AN60" i="6"/>
  <c r="AO60" i="6" s="1"/>
  <c r="AP60" i="6" s="1"/>
  <c r="AN54" i="6"/>
  <c r="AO54" i="6" s="1"/>
  <c r="AP54" i="6" s="1"/>
  <c r="I58" i="6"/>
  <c r="AN53" i="6"/>
  <c r="AO53" i="6" s="1"/>
  <c r="AP53" i="6" s="1"/>
  <c r="X52" i="6"/>
  <c r="I56" i="6"/>
  <c r="AN40" i="6"/>
  <c r="AO40" i="6" s="1"/>
  <c r="AP40" i="6" s="1"/>
  <c r="AN34" i="6"/>
  <c r="AO34" i="6" s="1"/>
  <c r="AP34" i="6" s="1"/>
  <c r="AN35" i="6"/>
  <c r="AO35" i="6" s="1"/>
  <c r="AP35" i="6" s="1"/>
  <c r="AN42" i="6"/>
  <c r="AO42" i="6" s="1"/>
  <c r="AP42" i="6" s="1"/>
  <c r="AN48" i="6"/>
  <c r="AO48" i="6" s="1"/>
  <c r="AP48" i="6" s="1"/>
  <c r="I43" i="6"/>
  <c r="I36" i="6"/>
  <c r="I30" i="6"/>
  <c r="AN49" i="6"/>
  <c r="AO49" i="6" s="1"/>
  <c r="AP49" i="6" s="1"/>
  <c r="AN21" i="6"/>
  <c r="AO21" i="6" s="1"/>
  <c r="AP21" i="6" s="1"/>
  <c r="AN14" i="6"/>
  <c r="AO14" i="6" s="1"/>
  <c r="AP14" i="6" s="1"/>
  <c r="AN27" i="6"/>
  <c r="AO27" i="6" s="1"/>
  <c r="AP27" i="6" s="1"/>
  <c r="AN19" i="6"/>
  <c r="AO19" i="6" s="1"/>
  <c r="AP19" i="6" s="1"/>
  <c r="AN13" i="6"/>
  <c r="AO13" i="6" s="1"/>
  <c r="AP13" i="6" s="1"/>
  <c r="AN20" i="6"/>
  <c r="AO20" i="6" s="1"/>
  <c r="AP20" i="6" s="1"/>
  <c r="AN12" i="6"/>
  <c r="AO12" i="6" s="1"/>
  <c r="AP12" i="6" s="1"/>
  <c r="AN5" i="6"/>
  <c r="AO5" i="6" s="1"/>
  <c r="AP5" i="6" s="1"/>
  <c r="AN6" i="6"/>
  <c r="AO6" i="6" s="1"/>
  <c r="AP6" i="6" s="1"/>
  <c r="AN4" i="6"/>
  <c r="AO4" i="6" s="1"/>
  <c r="AP4" i="6" s="1"/>
  <c r="AN11" i="6"/>
  <c r="AO11" i="6" s="1"/>
  <c r="AP11" i="6" s="1"/>
  <c r="AN18" i="6"/>
  <c r="AO18" i="6" s="1"/>
  <c r="AP18" i="6" s="1"/>
  <c r="AN10" i="6"/>
  <c r="AO10" i="6" s="1"/>
  <c r="AP10" i="6" s="1"/>
  <c r="AN24" i="6"/>
  <c r="AO24" i="6" s="1"/>
  <c r="AP24" i="6" s="1"/>
  <c r="AN9" i="6"/>
  <c r="AO9" i="6" s="1"/>
  <c r="AP9" i="6" s="1"/>
  <c r="AN23" i="6"/>
  <c r="AO23" i="6" s="1"/>
  <c r="AP23" i="6" s="1"/>
  <c r="AN16" i="6"/>
  <c r="AO16" i="6" s="1"/>
  <c r="AP16" i="6" s="1"/>
  <c r="AN28" i="6"/>
  <c r="AO28" i="6" s="1"/>
  <c r="AP28" i="6" s="1"/>
  <c r="AN22" i="6"/>
  <c r="AO22" i="6" s="1"/>
  <c r="AP22" i="6" s="1"/>
  <c r="AN15" i="6"/>
  <c r="AO15" i="6" s="1"/>
  <c r="AP15" i="6" s="1"/>
  <c r="AN7" i="6"/>
  <c r="AO7" i="6" s="1"/>
  <c r="AP7" i="6" s="1"/>
</calcChain>
</file>

<file path=xl/sharedStrings.xml><?xml version="1.0" encoding="utf-8"?>
<sst xmlns="http://schemas.openxmlformats.org/spreadsheetml/2006/main" count="609" uniqueCount="139">
  <si>
    <t>O1</t>
  </si>
  <si>
    <t>Identificação Única</t>
  </si>
  <si>
    <t>O2</t>
  </si>
  <si>
    <t>Capacidade de Atualização</t>
  </si>
  <si>
    <t>O3</t>
  </si>
  <si>
    <t>Consumo de Energia</t>
  </si>
  <si>
    <t>S1</t>
  </si>
  <si>
    <t>Tipos de Sensores</t>
  </si>
  <si>
    <t>S2</t>
  </si>
  <si>
    <t>Precisão e Calibração</t>
  </si>
  <si>
    <t>S3</t>
  </si>
  <si>
    <t>Resiliência Ambiental</t>
  </si>
  <si>
    <t>T1</t>
  </si>
  <si>
    <t>Protocolos de Comunicação</t>
  </si>
  <si>
    <t>T2</t>
  </si>
  <si>
    <t>Gerenciamento de Banda</t>
  </si>
  <si>
    <t>T3</t>
  </si>
  <si>
    <t>Estratégias de Retransmissão</t>
  </si>
  <si>
    <t>C1</t>
  </si>
  <si>
    <t>Escalabilidade</t>
  </si>
  <si>
    <t>C2</t>
  </si>
  <si>
    <t>Recuperação de Desastres</t>
  </si>
  <si>
    <t>C3</t>
  </si>
  <si>
    <t>P1</t>
  </si>
  <si>
    <t>Privacidade e Proteção de Dados</t>
  </si>
  <si>
    <t>P2</t>
  </si>
  <si>
    <t>Segurança da Informação</t>
  </si>
  <si>
    <t>P3</t>
  </si>
  <si>
    <t>Gerenciamento de Acesso e Auditoria</t>
  </si>
  <si>
    <t>A1</t>
  </si>
  <si>
    <t>Processamento de Dados</t>
  </si>
  <si>
    <t>A2</t>
  </si>
  <si>
    <t>Insights Acionáveis</t>
  </si>
  <si>
    <t>A3</t>
  </si>
  <si>
    <t>Visualização de Dados</t>
  </si>
  <si>
    <t>U1</t>
  </si>
  <si>
    <t>Experiência do Usuário</t>
  </si>
  <si>
    <t>U2</t>
  </si>
  <si>
    <t>Acessibilidade</t>
  </si>
  <si>
    <t>U3</t>
  </si>
  <si>
    <t>Usabilidade</t>
  </si>
  <si>
    <t>Tabela – Perguntas Norteadoras</t>
  </si>
  <si>
    <t>OBJETO</t>
  </si>
  <si>
    <t>Requisito</t>
  </si>
  <si>
    <t>Perguntas Norteadoras</t>
  </si>
  <si>
    <t>Qual é o identificador único do objeto IoT (por exemplo, número de série ou ID de dispositivo) e como ele é gerado e gerenciado?</t>
  </si>
  <si>
    <t>O objeto IoT pode receber atualizações de firmware/software? Como o processo de atualização é gerenciado e seguro?</t>
  </si>
  <si>
    <t>Quais são as expectativas de consumo de energia e vida útil da bateria do objeto IoT? Existem modos de economia de energia?</t>
  </si>
  <si>
    <t>SENSORES</t>
  </si>
  <si>
    <t>Quais tipos de sensores são utilizados e para quais finalidades específicas?</t>
  </si>
  <si>
    <t>Qual é a precisão necessária dos sensores e como a calibração é realizada e mantida?</t>
  </si>
  <si>
    <t>Como os sensores lidam com variações ambientais como temperatura, umidade e interferências?</t>
  </si>
  <si>
    <t>TRANSMISSÃO DE DADOS</t>
  </si>
  <si>
    <t>Quais protocolos de comunicação são suportados (por exemplo, MQTT, CoAP, HTTP, etc.) e por quê?</t>
  </si>
  <si>
    <t>Como será gerenciado o uso da banda de rede, especialmente em ambientes com recursos limitados? Existem mecanismos de adaptação à variação da banda?</t>
  </si>
  <si>
    <t>Existem mecanismos para garantir a entrega de dados em caso de falhas de transmissão?</t>
  </si>
  <si>
    <t>CLOUD (Armazenamento e Processamento)</t>
  </si>
  <si>
    <t>Como a solução em nuvem lida com o aumento do número de dispositivos e do volume de dados?</t>
  </si>
  <si>
    <t>Quais são os planos de recuperação de desastres e continuidade de negócios?</t>
  </si>
  <si>
    <t>Qualidade dos Dados</t>
  </si>
  <si>
    <t>Como será garantida a qualidade dos dados armazenados? Quais os mecanismos de validação e limpeza dos dados?</t>
  </si>
  <si>
    <t>PRIVACIDADE E SEGURANÇA</t>
  </si>
  <si>
    <t>Quais medidas são adotadas para garantir a coleta, o armazenamento e o uso seguros e transparentes dos dados pessoais dos usuários, incluindo o consentimento informado e o cumprimento dos direitos dos titulares dos dados?</t>
  </si>
  <si>
    <t>Como o sistema protege as informações dos usuários contra acessos não autorizados, ataques cibernéticos e perda de dados, garantindo a confidencialidade, integridade e disponibilidade das informações?</t>
  </si>
  <si>
    <t>Como o sistema controla o acesso às informações, atribui permissões aos usuários e garante a rastreabilidade das ações realizadas no sistema, visando a segurança e a conformidade?</t>
  </si>
  <si>
    <t>ANÁLISE</t>
  </si>
  <si>
    <t>Como os dados são processados e analisados? Existem capacidades de processamento de borda (edge computing)?</t>
  </si>
  <si>
    <t>Como os insights são extraídos dos dados e como eles podem ser utilizados para a tomada de decisões?</t>
  </si>
  <si>
    <t>Quais ferramentas de visualização são utilizadas para representar os dados de forma compreensível para os usuários finais?</t>
  </si>
  <si>
    <t>USO</t>
  </si>
  <si>
    <t>O sistema oferece uma experiência intuitiva, consistente e personalizada, guiando o usuário de forma clara e eficiente desde o início da interação?</t>
  </si>
  <si>
    <t>O sistema é acessível a todos os usuários, independentemente de suas habilidades ou deficiências, garantindo igualdade de acesso e uso?</t>
  </si>
  <si>
    <t>O sistema é fácil de aprender, usar e eficiente para realizar as tarefas desejadas, minimizando erros e maximizando a satisfação do usuário?</t>
  </si>
  <si>
    <t>Cód.</t>
  </si>
  <si>
    <t>Equipamento</t>
  </si>
  <si>
    <t>Subtotal Geral</t>
  </si>
  <si>
    <t>Média
Geral</t>
  </si>
  <si>
    <t>Peso:</t>
  </si>
  <si>
    <t>Projetista</t>
  </si>
  <si>
    <t>Média
Pond.</t>
  </si>
  <si>
    <t>🏆</t>
  </si>
  <si>
    <t xml:space="preserve">Nível de Maturidade </t>
  </si>
  <si>
    <t>Marca</t>
  </si>
  <si>
    <t>Modelo</t>
  </si>
  <si>
    <t>Philips</t>
  </si>
  <si>
    <t>Interruptor Inteligente</t>
  </si>
  <si>
    <t>Hue Dimmer Switch</t>
  </si>
  <si>
    <t>Apple</t>
  </si>
  <si>
    <t>Smartwatch</t>
  </si>
  <si>
    <t>Watch Series 6</t>
  </si>
  <si>
    <t>August</t>
  </si>
  <si>
    <t>Fechadura Inteligente</t>
  </si>
  <si>
    <t>Smart Lock Pro</t>
  </si>
  <si>
    <t>Logitech</t>
  </si>
  <si>
    <t>Câmera de Segurança</t>
  </si>
  <si>
    <t>Circle View</t>
  </si>
  <si>
    <t>First Alert</t>
  </si>
  <si>
    <t>Detector de Fumaça</t>
  </si>
  <si>
    <t>Onelink Safe &amp; Sound</t>
  </si>
  <si>
    <t>Amazon</t>
  </si>
  <si>
    <t>Alto-falante Inteligente</t>
  </si>
  <si>
    <t>Echo Dot</t>
  </si>
  <si>
    <t>Nest</t>
  </si>
  <si>
    <t>Termostato Inteligente</t>
  </si>
  <si>
    <t>Thermostat E</t>
  </si>
  <si>
    <t>Xiaomi</t>
  </si>
  <si>
    <t>Sensores de Temperatura</t>
  </si>
  <si>
    <t>Sensor Temp Pro</t>
  </si>
  <si>
    <t>Netgear</t>
  </si>
  <si>
    <t>Roteador</t>
  </si>
  <si>
    <t>Nighthawk AX12</t>
  </si>
  <si>
    <t>TP-Link</t>
  </si>
  <si>
    <t>Plugue Inteligente</t>
  </si>
  <si>
    <t>Kasa Smart Plug</t>
  </si>
  <si>
    <t>Fernanda Gomes Rodrigues</t>
  </si>
  <si>
    <t>Lucas Oliveira Alves</t>
  </si>
  <si>
    <t>Beatriz Oliveira Santos</t>
  </si>
  <si>
    <t>Guilherme Pereira Lima</t>
  </si>
  <si>
    <t>Arthur Almeida Lima</t>
  </si>
  <si>
    <t>Helena Pereira Souza</t>
  </si>
  <si>
    <t>Caio Santos Silva</t>
  </si>
  <si>
    <t>Gabriela Nunes Costa</t>
  </si>
  <si>
    <t>Rodrigo Pereira Barros</t>
  </si>
  <si>
    <t>Daniel Oliveira Pereira</t>
  </si>
  <si>
    <t>Pedro Gomes Costa</t>
  </si>
  <si>
    <t>Igor Moraes Silva</t>
  </si>
  <si>
    <t>Matheus Rodrigues Souza</t>
  </si>
  <si>
    <t>Eduardo Rodrigues Alves</t>
  </si>
  <si>
    <t>Samuel Almeida Silva</t>
  </si>
  <si>
    <t>Thiago Moraes Pereira</t>
  </si>
  <si>
    <t>Ana Carolina Silva</t>
  </si>
  <si>
    <t>Felipe Gomes Souza</t>
  </si>
  <si>
    <t>Victor Oliveira Alves</t>
  </si>
  <si>
    <t>Vinícius Rodrigues Souza</t>
  </si>
  <si>
    <t>Bruno Moraes Barros</t>
  </si>
  <si>
    <t>Rafael Nunes Lima</t>
  </si>
  <si>
    <t>Henrique Almeida Barros</t>
  </si>
  <si>
    <t>Yuri Gomes Costa</t>
  </si>
  <si>
    <t>João Santos Pereira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</si>
</sst>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i/>
      <sz val="9"/>
      <color rgb="FFFFFFFF"/>
      <name val="Times New Roman"/>
      <family val="1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59595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4">
    <xf numFmtId="0" fontId="0" fillId="0" borderId="0" xfId="0"/>
    <xf numFmtId="0" fontId="2" fillId="0" borderId="8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justify" vertical="center" wrapText="1"/>
    </xf>
    <xf numFmtId="0" fontId="3" fillId="0" borderId="10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9" fontId="0" fillId="0" borderId="26" xfId="1" applyFont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1" fillId="8" borderId="31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0" fontId="1" fillId="4" borderId="31" xfId="0" applyFont="1" applyFill="1" applyBorder="1" applyAlignment="1">
      <alignment horizontal="center" vertical="center" wrapText="1"/>
    </xf>
    <xf numFmtId="0" fontId="1" fillId="9" borderId="31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20" xfId="0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left" vertical="center" inden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1" fillId="10" borderId="21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1" fillId="8" borderId="32" xfId="0" applyFont="1" applyFill="1" applyBorder="1" applyAlignment="1">
      <alignment horizontal="center" vertical="center" wrapText="1"/>
    </xf>
    <xf numFmtId="0" fontId="1" fillId="8" borderId="22" xfId="0" applyFont="1" applyFill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21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10" borderId="18" xfId="0" applyFont="1" applyFill="1" applyBorder="1" applyAlignment="1">
      <alignment horizontal="center" vertical="center" wrapText="1"/>
    </xf>
    <xf numFmtId="0" fontId="1" fillId="10" borderId="19" xfId="0" applyFont="1" applyFill="1" applyBorder="1" applyAlignment="1">
      <alignment horizontal="center" vertical="center" wrapText="1"/>
    </xf>
    <xf numFmtId="0" fontId="1" fillId="10" borderId="20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D6E1-5F74-4E36-9C18-1D0171899295}">
  <dimension ref="A1:C36"/>
  <sheetViews>
    <sheetView workbookViewId="0">
      <selection activeCell="B36" sqref="B36"/>
    </sheetView>
  </sheetViews>
  <sheetFormatPr defaultRowHeight="15" x14ac:dyDescent="0.25"/>
  <cols>
    <col min="1" max="1" width="16.28515625" customWidth="1"/>
    <col min="2" max="2" width="25.7109375" customWidth="1"/>
    <col min="3" max="3" width="32.5703125" customWidth="1"/>
  </cols>
  <sheetData>
    <row r="1" spans="1:3" ht="15.75" thickBot="1" x14ac:dyDescent="0.3">
      <c r="A1" s="41" t="s">
        <v>41</v>
      </c>
      <c r="B1" s="42"/>
      <c r="C1" s="43"/>
    </row>
    <row r="2" spans="1:3" ht="15.75" thickBot="1" x14ac:dyDescent="0.3">
      <c r="A2" s="44" t="s">
        <v>42</v>
      </c>
      <c r="B2" s="45"/>
      <c r="C2" s="46"/>
    </row>
    <row r="3" spans="1:3" ht="15.75" thickBot="1" x14ac:dyDescent="0.3">
      <c r="A3" s="1" t="s">
        <v>73</v>
      </c>
      <c r="B3" s="2" t="s">
        <v>43</v>
      </c>
      <c r="C3" s="2" t="s">
        <v>44</v>
      </c>
    </row>
    <row r="4" spans="1:3" ht="48.75" thickBot="1" x14ac:dyDescent="0.3">
      <c r="A4" s="3" t="s">
        <v>0</v>
      </c>
      <c r="B4" s="4" t="s">
        <v>1</v>
      </c>
      <c r="C4" s="4" t="s">
        <v>45</v>
      </c>
    </row>
    <row r="5" spans="1:3" ht="36.75" thickBot="1" x14ac:dyDescent="0.3">
      <c r="A5" s="3" t="s">
        <v>2</v>
      </c>
      <c r="B5" s="4" t="s">
        <v>3</v>
      </c>
      <c r="C5" s="4" t="s">
        <v>46</v>
      </c>
    </row>
    <row r="6" spans="1:3" ht="36.75" thickBot="1" x14ac:dyDescent="0.3">
      <c r="A6" s="3" t="s">
        <v>4</v>
      </c>
      <c r="B6" s="4" t="s">
        <v>5</v>
      </c>
      <c r="C6" s="4" t="s">
        <v>47</v>
      </c>
    </row>
    <row r="7" spans="1:3" ht="15.75" thickBot="1" x14ac:dyDescent="0.3">
      <c r="A7" s="38" t="s">
        <v>48</v>
      </c>
      <c r="B7" s="39"/>
      <c r="C7" s="40"/>
    </row>
    <row r="8" spans="1:3" ht="15.75" thickBot="1" x14ac:dyDescent="0.3">
      <c r="A8" s="1" t="s">
        <v>73</v>
      </c>
      <c r="B8" s="2" t="s">
        <v>43</v>
      </c>
      <c r="C8" s="2" t="s">
        <v>44</v>
      </c>
    </row>
    <row r="9" spans="1:3" ht="24.75" thickBot="1" x14ac:dyDescent="0.3">
      <c r="A9" s="3" t="s">
        <v>6</v>
      </c>
      <c r="B9" s="4" t="s">
        <v>7</v>
      </c>
      <c r="C9" s="4" t="s">
        <v>49</v>
      </c>
    </row>
    <row r="10" spans="1:3" ht="24.75" thickBot="1" x14ac:dyDescent="0.3">
      <c r="A10" s="3" t="s">
        <v>8</v>
      </c>
      <c r="B10" s="4" t="s">
        <v>9</v>
      </c>
      <c r="C10" s="4" t="s">
        <v>50</v>
      </c>
    </row>
    <row r="11" spans="1:3" ht="36.75" thickBot="1" x14ac:dyDescent="0.3">
      <c r="A11" s="3" t="s">
        <v>10</v>
      </c>
      <c r="B11" s="4" t="s">
        <v>11</v>
      </c>
      <c r="C11" s="4" t="s">
        <v>51</v>
      </c>
    </row>
    <row r="12" spans="1:3" ht="15.75" thickBot="1" x14ac:dyDescent="0.3">
      <c r="A12" s="38" t="s">
        <v>52</v>
      </c>
      <c r="B12" s="39"/>
      <c r="C12" s="40"/>
    </row>
    <row r="13" spans="1:3" ht="15.75" thickBot="1" x14ac:dyDescent="0.3">
      <c r="A13" s="1" t="s">
        <v>73</v>
      </c>
      <c r="B13" s="2" t="s">
        <v>43</v>
      </c>
      <c r="C13" s="2" t="s">
        <v>44</v>
      </c>
    </row>
    <row r="14" spans="1:3" ht="36.75" thickBot="1" x14ac:dyDescent="0.3">
      <c r="A14" s="3" t="s">
        <v>12</v>
      </c>
      <c r="B14" s="4" t="s">
        <v>13</v>
      </c>
      <c r="C14" s="5" t="s">
        <v>53</v>
      </c>
    </row>
    <row r="15" spans="1:3" ht="48.75" thickBot="1" x14ac:dyDescent="0.3">
      <c r="A15" s="6" t="s">
        <v>14</v>
      </c>
      <c r="B15" s="7" t="s">
        <v>15</v>
      </c>
      <c r="C15" s="8" t="s">
        <v>54</v>
      </c>
    </row>
    <row r="16" spans="1:3" ht="24.75" thickBot="1" x14ac:dyDescent="0.3">
      <c r="A16" s="9" t="s">
        <v>16</v>
      </c>
      <c r="B16" s="10" t="s">
        <v>17</v>
      </c>
      <c r="C16" s="4" t="s">
        <v>55</v>
      </c>
    </row>
    <row r="17" spans="1:3" ht="15.75" thickBot="1" x14ac:dyDescent="0.3">
      <c r="A17" s="38" t="s">
        <v>56</v>
      </c>
      <c r="B17" s="39"/>
      <c r="C17" s="40"/>
    </row>
    <row r="18" spans="1:3" ht="15.75" thickBot="1" x14ac:dyDescent="0.3">
      <c r="A18" s="1" t="s">
        <v>73</v>
      </c>
      <c r="B18" s="2" t="s">
        <v>43</v>
      </c>
      <c r="C18" s="2" t="s">
        <v>44</v>
      </c>
    </row>
    <row r="19" spans="1:3" ht="36.75" thickBot="1" x14ac:dyDescent="0.3">
      <c r="A19" s="11" t="s">
        <v>18</v>
      </c>
      <c r="B19" s="4" t="s">
        <v>19</v>
      </c>
      <c r="C19" s="4" t="s">
        <v>57</v>
      </c>
    </row>
    <row r="20" spans="1:3" ht="24.75" thickBot="1" x14ac:dyDescent="0.3">
      <c r="A20" s="11" t="s">
        <v>20</v>
      </c>
      <c r="B20" s="4" t="s">
        <v>21</v>
      </c>
      <c r="C20" s="4" t="s">
        <v>58</v>
      </c>
    </row>
    <row r="21" spans="1:3" ht="36.75" thickBot="1" x14ac:dyDescent="0.3">
      <c r="A21" s="11" t="s">
        <v>22</v>
      </c>
      <c r="B21" s="4" t="s">
        <v>59</v>
      </c>
      <c r="C21" s="4" t="s">
        <v>60</v>
      </c>
    </row>
    <row r="22" spans="1:3" ht="15.75" thickBot="1" x14ac:dyDescent="0.3">
      <c r="A22" s="38" t="s">
        <v>61</v>
      </c>
      <c r="B22" s="39"/>
      <c r="C22" s="40"/>
    </row>
    <row r="23" spans="1:3" ht="15.75" thickBot="1" x14ac:dyDescent="0.3">
      <c r="A23" s="1" t="s">
        <v>73</v>
      </c>
      <c r="B23" s="2" t="s">
        <v>43</v>
      </c>
      <c r="C23" s="2" t="s">
        <v>44</v>
      </c>
    </row>
    <row r="24" spans="1:3" ht="72.75" thickBot="1" x14ac:dyDescent="0.3">
      <c r="A24" s="1" t="s">
        <v>23</v>
      </c>
      <c r="B24" s="4" t="s">
        <v>24</v>
      </c>
      <c r="C24" s="4" t="s">
        <v>62</v>
      </c>
    </row>
    <row r="25" spans="1:3" ht="60.75" thickBot="1" x14ac:dyDescent="0.3">
      <c r="A25" s="1" t="s">
        <v>25</v>
      </c>
      <c r="B25" s="4" t="s">
        <v>26</v>
      </c>
      <c r="C25" s="4" t="s">
        <v>63</v>
      </c>
    </row>
    <row r="26" spans="1:3" ht="60.75" thickBot="1" x14ac:dyDescent="0.3">
      <c r="A26" s="1" t="s">
        <v>27</v>
      </c>
      <c r="B26" s="4" t="s">
        <v>28</v>
      </c>
      <c r="C26" s="4" t="s">
        <v>64</v>
      </c>
    </row>
    <row r="27" spans="1:3" ht="15.75" thickBot="1" x14ac:dyDescent="0.3">
      <c r="A27" s="38" t="s">
        <v>65</v>
      </c>
      <c r="B27" s="39"/>
      <c r="C27" s="40"/>
    </row>
    <row r="28" spans="1:3" ht="15.75" thickBot="1" x14ac:dyDescent="0.3">
      <c r="A28" s="1" t="s">
        <v>73</v>
      </c>
      <c r="B28" s="2" t="s">
        <v>43</v>
      </c>
      <c r="C28" s="2" t="s">
        <v>44</v>
      </c>
    </row>
    <row r="29" spans="1:3" ht="36.75" thickBot="1" x14ac:dyDescent="0.3">
      <c r="A29" s="12" t="s">
        <v>29</v>
      </c>
      <c r="B29" s="4" t="s">
        <v>30</v>
      </c>
      <c r="C29" s="4" t="s">
        <v>66</v>
      </c>
    </row>
    <row r="30" spans="1:3" ht="36.75" thickBot="1" x14ac:dyDescent="0.3">
      <c r="A30" s="12" t="s">
        <v>31</v>
      </c>
      <c r="B30" s="4" t="s">
        <v>32</v>
      </c>
      <c r="C30" s="4" t="s">
        <v>67</v>
      </c>
    </row>
    <row r="31" spans="1:3" ht="36.75" thickBot="1" x14ac:dyDescent="0.3">
      <c r="A31" s="12" t="s">
        <v>33</v>
      </c>
      <c r="B31" s="4" t="s">
        <v>34</v>
      </c>
      <c r="C31" s="4" t="s">
        <v>68</v>
      </c>
    </row>
    <row r="32" spans="1:3" ht="15.75" thickBot="1" x14ac:dyDescent="0.3">
      <c r="A32" s="38" t="s">
        <v>69</v>
      </c>
      <c r="B32" s="39"/>
      <c r="C32" s="40"/>
    </row>
    <row r="33" spans="1:3" ht="15.75" thickBot="1" x14ac:dyDescent="0.3">
      <c r="A33" s="1" t="s">
        <v>73</v>
      </c>
      <c r="B33" s="2" t="s">
        <v>43</v>
      </c>
      <c r="C33" s="2" t="s">
        <v>44</v>
      </c>
    </row>
    <row r="34" spans="1:3" ht="48.75" thickBot="1" x14ac:dyDescent="0.3">
      <c r="A34" s="1" t="s">
        <v>35</v>
      </c>
      <c r="B34" s="4" t="s">
        <v>36</v>
      </c>
      <c r="C34" s="4" t="s">
        <v>70</v>
      </c>
    </row>
    <row r="35" spans="1:3" ht="48.75" thickBot="1" x14ac:dyDescent="0.3">
      <c r="A35" s="1" t="s">
        <v>37</v>
      </c>
      <c r="B35" s="4" t="s">
        <v>38</v>
      </c>
      <c r="C35" s="4" t="s">
        <v>71</v>
      </c>
    </row>
    <row r="36" spans="1:3" ht="48.75" thickBot="1" x14ac:dyDescent="0.3">
      <c r="A36" s="1" t="s">
        <v>39</v>
      </c>
      <c r="B36" s="4" t="s">
        <v>40</v>
      </c>
      <c r="C36" s="4" t="s">
        <v>72</v>
      </c>
    </row>
  </sheetData>
  <mergeCells count="8">
    <mergeCell ref="A27:C27"/>
    <mergeCell ref="A32:C32"/>
    <mergeCell ref="A1:C1"/>
    <mergeCell ref="A2:C2"/>
    <mergeCell ref="A7:C7"/>
    <mergeCell ref="A12:C12"/>
    <mergeCell ref="A17:C17"/>
    <mergeCell ref="A22:C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ED2A-B39A-4A8C-BE50-334D981C4417}">
  <dimension ref="A1:CI135"/>
  <sheetViews>
    <sheetView tabSelected="1" zoomScaleNormal="100" workbookViewId="0">
      <selection activeCell="D6" sqref="D6"/>
    </sheetView>
  </sheetViews>
  <sheetFormatPr defaultRowHeight="12" customHeight="1" x14ac:dyDescent="0.25"/>
  <cols>
    <col min="1" max="1" width="27.140625" bestFit="1" customWidth="1"/>
    <col min="2" max="2" width="14.28515625" customWidth="1"/>
    <col min="3" max="3" width="34.140625" customWidth="1"/>
    <col min="4" max="4" width="27.140625" customWidth="1"/>
    <col min="5" max="7" width="3.42578125" style="13" customWidth="1"/>
    <col min="8" max="8" width="6.42578125" style="13" customWidth="1"/>
    <col min="9" max="9" width="8.28515625" style="13" customWidth="1"/>
    <col min="10" max="12" width="3.140625" style="13" customWidth="1"/>
    <col min="13" max="14" width="6.42578125" style="13" customWidth="1"/>
    <col min="15" max="16" width="3" style="13" customWidth="1"/>
    <col min="17" max="17" width="3.5703125" style="13" customWidth="1"/>
    <col min="18" max="18" width="6.42578125" style="13" customWidth="1"/>
    <col min="19" max="19" width="8.85546875" style="13" customWidth="1"/>
    <col min="20" max="22" width="3.42578125" style="13" customWidth="1"/>
    <col min="23" max="23" width="6.42578125" style="13" customWidth="1"/>
    <col min="24" max="24" width="10.5703125" style="13" customWidth="1"/>
    <col min="25" max="27" width="3.140625" style="13" customWidth="1"/>
    <col min="28" max="28" width="6.42578125" style="13" customWidth="1"/>
    <col min="29" max="29" width="6.7109375" style="13" customWidth="1"/>
    <col min="30" max="32" width="3.140625" style="13" customWidth="1"/>
    <col min="33" max="34" width="6.42578125" style="13" customWidth="1"/>
    <col min="35" max="37" width="3.28515625" style="13" customWidth="1"/>
    <col min="38" max="38" width="6.5703125" style="13" customWidth="1"/>
    <col min="39" max="39" width="7.42578125" style="13" customWidth="1"/>
    <col min="40" max="40" width="9.140625" customWidth="1"/>
    <col min="41" max="41" width="11.140625" customWidth="1"/>
    <col min="42" max="42" width="19.28515625" bestFit="1" customWidth="1"/>
  </cols>
  <sheetData>
    <row r="1" spans="1:42" ht="12" customHeight="1" x14ac:dyDescent="0.25">
      <c r="A1" s="47" t="s">
        <v>78</v>
      </c>
      <c r="B1" s="95" t="s">
        <v>82</v>
      </c>
      <c r="C1" s="95" t="s">
        <v>74</v>
      </c>
      <c r="D1" s="95" t="s">
        <v>83</v>
      </c>
      <c r="E1" s="24" t="s">
        <v>0</v>
      </c>
      <c r="F1" s="24" t="s">
        <v>2</v>
      </c>
      <c r="G1" s="24" t="s">
        <v>4</v>
      </c>
      <c r="H1" s="53" t="s">
        <v>79</v>
      </c>
      <c r="I1" s="53" t="s">
        <v>80</v>
      </c>
      <c r="J1" s="32" t="s">
        <v>6</v>
      </c>
      <c r="K1" s="32" t="s">
        <v>8</v>
      </c>
      <c r="L1" s="32" t="s">
        <v>10</v>
      </c>
      <c r="M1" s="56" t="s">
        <v>79</v>
      </c>
      <c r="N1" s="56" t="s">
        <v>80</v>
      </c>
      <c r="O1" s="30" t="s">
        <v>12</v>
      </c>
      <c r="P1" s="30" t="s">
        <v>14</v>
      </c>
      <c r="Q1" s="30" t="s">
        <v>16</v>
      </c>
      <c r="R1" s="59" t="s">
        <v>79</v>
      </c>
      <c r="S1" s="59" t="s">
        <v>80</v>
      </c>
      <c r="T1" s="29" t="s">
        <v>18</v>
      </c>
      <c r="U1" s="29" t="s">
        <v>20</v>
      </c>
      <c r="V1" s="29" t="s">
        <v>22</v>
      </c>
      <c r="W1" s="62" t="s">
        <v>79</v>
      </c>
      <c r="X1" s="62" t="s">
        <v>80</v>
      </c>
      <c r="Y1" s="28" t="s">
        <v>23</v>
      </c>
      <c r="Z1" s="28" t="s">
        <v>25</v>
      </c>
      <c r="AA1" s="28" t="s">
        <v>27</v>
      </c>
      <c r="AB1" s="65" t="s">
        <v>79</v>
      </c>
      <c r="AC1" s="65" t="s">
        <v>80</v>
      </c>
      <c r="AD1" s="27" t="s">
        <v>29</v>
      </c>
      <c r="AE1" s="27" t="s">
        <v>31</v>
      </c>
      <c r="AF1" s="27" t="s">
        <v>33</v>
      </c>
      <c r="AG1" s="68" t="s">
        <v>79</v>
      </c>
      <c r="AH1" s="68" t="s">
        <v>80</v>
      </c>
      <c r="AI1" s="25" t="s">
        <v>35</v>
      </c>
      <c r="AJ1" s="25" t="s">
        <v>37</v>
      </c>
      <c r="AK1" s="25" t="s">
        <v>39</v>
      </c>
      <c r="AL1" s="80" t="s">
        <v>79</v>
      </c>
      <c r="AM1" s="77" t="s">
        <v>80</v>
      </c>
      <c r="AN1" s="83" t="s">
        <v>75</v>
      </c>
      <c r="AO1" s="83" t="s">
        <v>76</v>
      </c>
      <c r="AP1" s="50" t="s">
        <v>81</v>
      </c>
    </row>
    <row r="2" spans="1:42" ht="12" customHeight="1" x14ac:dyDescent="0.25">
      <c r="A2" s="48"/>
      <c r="B2" s="96"/>
      <c r="C2" s="96"/>
      <c r="D2" s="96"/>
      <c r="E2" s="98" t="s">
        <v>77</v>
      </c>
      <c r="F2" s="99"/>
      <c r="G2" s="100"/>
      <c r="H2" s="54"/>
      <c r="I2" s="54"/>
      <c r="J2" s="101" t="s">
        <v>77</v>
      </c>
      <c r="K2" s="102"/>
      <c r="L2" s="103"/>
      <c r="M2" s="57"/>
      <c r="N2" s="57"/>
      <c r="O2" s="86" t="s">
        <v>77</v>
      </c>
      <c r="P2" s="87"/>
      <c r="Q2" s="88"/>
      <c r="R2" s="60"/>
      <c r="S2" s="60"/>
      <c r="T2" s="89" t="s">
        <v>77</v>
      </c>
      <c r="U2" s="90"/>
      <c r="V2" s="91"/>
      <c r="W2" s="63"/>
      <c r="X2" s="63"/>
      <c r="Y2" s="92" t="s">
        <v>77</v>
      </c>
      <c r="Z2" s="93"/>
      <c r="AA2" s="94"/>
      <c r="AB2" s="66"/>
      <c r="AC2" s="66"/>
      <c r="AD2" s="71" t="s">
        <v>77</v>
      </c>
      <c r="AE2" s="72"/>
      <c r="AF2" s="73"/>
      <c r="AG2" s="69"/>
      <c r="AH2" s="69"/>
      <c r="AI2" s="74" t="s">
        <v>77</v>
      </c>
      <c r="AJ2" s="75"/>
      <c r="AK2" s="76"/>
      <c r="AL2" s="81"/>
      <c r="AM2" s="78"/>
      <c r="AN2" s="84"/>
      <c r="AO2" s="84"/>
      <c r="AP2" s="51"/>
    </row>
    <row r="3" spans="1:42" ht="12" customHeight="1" x14ac:dyDescent="0.25">
      <c r="A3" s="49"/>
      <c r="B3" s="97"/>
      <c r="C3" s="97"/>
      <c r="D3" s="97"/>
      <c r="E3" s="15">
        <v>4</v>
      </c>
      <c r="F3" s="15">
        <v>3</v>
      </c>
      <c r="G3" s="15">
        <v>3</v>
      </c>
      <c r="H3" s="55"/>
      <c r="I3" s="55"/>
      <c r="J3" s="33">
        <v>4</v>
      </c>
      <c r="K3" s="33">
        <v>3</v>
      </c>
      <c r="L3" s="33">
        <v>3</v>
      </c>
      <c r="M3" s="58"/>
      <c r="N3" s="58"/>
      <c r="O3" s="31">
        <v>4</v>
      </c>
      <c r="P3" s="31">
        <v>3</v>
      </c>
      <c r="Q3" s="31">
        <v>3</v>
      </c>
      <c r="R3" s="61"/>
      <c r="S3" s="61"/>
      <c r="T3" s="14">
        <v>4</v>
      </c>
      <c r="U3" s="14">
        <v>3</v>
      </c>
      <c r="V3" s="14">
        <v>3</v>
      </c>
      <c r="W3" s="64"/>
      <c r="X3" s="64"/>
      <c r="Y3" s="16">
        <v>4</v>
      </c>
      <c r="Z3" s="16">
        <v>3</v>
      </c>
      <c r="AA3" s="16">
        <v>3</v>
      </c>
      <c r="AB3" s="67"/>
      <c r="AC3" s="67"/>
      <c r="AD3" s="17">
        <v>4</v>
      </c>
      <c r="AE3" s="17">
        <v>3</v>
      </c>
      <c r="AF3" s="17">
        <v>3</v>
      </c>
      <c r="AG3" s="70"/>
      <c r="AH3" s="70"/>
      <c r="AI3" s="26">
        <v>4</v>
      </c>
      <c r="AJ3" s="26">
        <v>3</v>
      </c>
      <c r="AK3" s="26">
        <v>3</v>
      </c>
      <c r="AL3" s="82"/>
      <c r="AM3" s="79"/>
      <c r="AN3" s="85"/>
      <c r="AO3" s="85"/>
      <c r="AP3" s="52"/>
    </row>
    <row r="4" spans="1:42" ht="12" customHeight="1" x14ac:dyDescent="0.25">
      <c r="A4" s="37" t="s">
        <v>129</v>
      </c>
      <c r="B4" s="34" t="s">
        <v>84</v>
      </c>
      <c r="C4" s="34" t="s">
        <v>85</v>
      </c>
      <c r="D4" s="34" t="s">
        <v>86</v>
      </c>
      <c r="E4" s="18">
        <v>8</v>
      </c>
      <c r="F4" s="18">
        <v>2</v>
      </c>
      <c r="G4" s="18">
        <v>4</v>
      </c>
      <c r="H4" s="19">
        <f>((E4*E$3) + (F4*F$3) + (G4*G$3)) / (E$3 + F$3 + G$3)</f>
        <v>5</v>
      </c>
      <c r="I4" s="19" t="str">
        <f t="shared" ref="I4:I28" si="0">IF(H4 &gt;= 8, "Alto", IF(H4 &gt;= 5, "Médio", "Baixo"))</f>
        <v>Médio</v>
      </c>
      <c r="J4" s="18">
        <v>8</v>
      </c>
      <c r="K4" s="18">
        <v>0</v>
      </c>
      <c r="L4" s="18">
        <v>9</v>
      </c>
      <c r="M4" s="19">
        <f>((J4*J$3) + (K4*K$3) + (L4*L$3)) / (J$3 + K$3 + L$3)</f>
        <v>5.9</v>
      </c>
      <c r="N4" s="20" t="str">
        <f t="shared" ref="N4:N28" si="1">IF(M4 &gt;= 8, "Alto", IF(M4 &gt;= 5, "Médio", "Baixo"))</f>
        <v>Médio</v>
      </c>
      <c r="O4" s="36">
        <v>9</v>
      </c>
      <c r="P4" s="36">
        <v>6</v>
      </c>
      <c r="Q4" s="36">
        <v>4</v>
      </c>
      <c r="R4" s="35">
        <f>((O4*O$3) + (P4*P$3) + (Q4*Q$3)) / (O$3 + P$3 + Q$3)</f>
        <v>6.6</v>
      </c>
      <c r="S4" s="20" t="str">
        <f t="shared" ref="S4:S28" si="2">IF(R4 &gt;= 8, "Alto", IF(R4 &gt;= 5, "Médio", "Baixo"))</f>
        <v>Médio</v>
      </c>
      <c r="T4" s="36">
        <v>2</v>
      </c>
      <c r="U4" s="36">
        <v>0</v>
      </c>
      <c r="V4" s="36">
        <v>8</v>
      </c>
      <c r="W4" s="35">
        <f>((T4*T$3) + (U4*U$3) + (V4*V$3)) / (T$3 + U$3 + V$3)</f>
        <v>3.2</v>
      </c>
      <c r="X4" s="20" t="str">
        <f t="shared" ref="X4:X28" si="3">IF(W4 &gt;= 8, "Alto", IF(W4 &gt;= 5, "Médio", "Baixo"))</f>
        <v>Baixo</v>
      </c>
      <c r="Y4" s="36">
        <v>10</v>
      </c>
      <c r="Z4" s="36">
        <v>4</v>
      </c>
      <c r="AA4" s="36">
        <v>10</v>
      </c>
      <c r="AB4" s="35">
        <f>((Y4*Y$3) + (Z4*Z$3) + (AA4*AA$3)) / (Y$3 + Z$3 + AA$3)</f>
        <v>8.1999999999999993</v>
      </c>
      <c r="AC4" s="20" t="str">
        <f t="shared" ref="AC4:AC28" si="4">IF(AB4 &gt;= 8, "Alto", IF(AB4 &gt;= 5, "Médio", "Baixo"))</f>
        <v>Alto</v>
      </c>
      <c r="AD4" s="36">
        <v>8</v>
      </c>
      <c r="AE4" s="36">
        <v>3</v>
      </c>
      <c r="AF4" s="36">
        <v>4</v>
      </c>
      <c r="AG4" s="35">
        <f>((AD4*AD$3) + (AE4*AE$3) + (AF4*AF$3)) / (AD$3 + AE$3 + AF$3)</f>
        <v>5.3</v>
      </c>
      <c r="AH4" s="19" t="str">
        <f t="shared" ref="AH4:AH28" si="5">IF(AG4 &gt;= 8, "Alto", IF(AG4 &gt;= 5, "Médio", "Baixo"))</f>
        <v>Médio</v>
      </c>
      <c r="AI4" s="34">
        <v>4</v>
      </c>
      <c r="AJ4" s="34">
        <v>10</v>
      </c>
      <c r="AK4" s="34">
        <v>3</v>
      </c>
      <c r="AL4" s="19">
        <f>((AI4*AI$3) + (AJ4*AJ$3) + (AK4*AK$3)) / (AI$3 + AJ$3 + AK$3)</f>
        <v>5.5</v>
      </c>
      <c r="AM4" s="20" t="str">
        <f t="shared" ref="AM4:AM28" si="6">IF(AL4 &gt;= 8, "Alto", IF(AL4 &gt;= 5, "Médio", "Baixo"))</f>
        <v>Médio</v>
      </c>
      <c r="AN4" s="21">
        <f t="shared" ref="AN4:AN28" si="7">SUM(H4+M4+R4+W4+AB4+AG4+AL4)</f>
        <v>39.699999999999996</v>
      </c>
      <c r="AO4" s="23">
        <f t="shared" ref="AO4:AO28" si="8">(AN4 / (70 * 100)) * 100</f>
        <v>0.56714285714285717</v>
      </c>
      <c r="AP4" s="22" t="str">
        <f t="shared" ref="AP4:AP28" si="9">IF(AO4 &lt;= 0.29, "Básico", IF(AO4 &lt;= 0.39, "Iniciante", IF(AO4 &lt;= 0.49, "Intermediário", IF(AO4 &lt;= 0.79, "Proficiente", "Avançado"))))</f>
        <v>Proficiente</v>
      </c>
    </row>
    <row r="5" spans="1:42" ht="12" customHeight="1" x14ac:dyDescent="0.25">
      <c r="A5" s="37" t="s">
        <v>128</v>
      </c>
      <c r="B5" s="34" t="s">
        <v>87</v>
      </c>
      <c r="C5" s="34" t="s">
        <v>88</v>
      </c>
      <c r="D5" s="34" t="s">
        <v>89</v>
      </c>
      <c r="E5" s="18">
        <v>9</v>
      </c>
      <c r="F5" s="18">
        <v>8</v>
      </c>
      <c r="G5" s="18">
        <v>0</v>
      </c>
      <c r="H5" s="19">
        <f>((E5*E$3) + (F5*F$3) + (G5*G$3)) / (E$3 + F$3 + G$3)</f>
        <v>6</v>
      </c>
      <c r="I5" s="19" t="str">
        <f t="shared" si="0"/>
        <v>Médio</v>
      </c>
      <c r="J5" s="18">
        <v>8</v>
      </c>
      <c r="K5" s="18">
        <v>0</v>
      </c>
      <c r="L5" s="18">
        <v>1</v>
      </c>
      <c r="M5" s="19">
        <f t="shared" ref="M5:M28" si="10">((J5*J$3) + (K5*K$3) + (L5*L$3)) / (J$3 + K$3 + L$3)</f>
        <v>3.5</v>
      </c>
      <c r="N5" s="20" t="str">
        <f t="shared" si="1"/>
        <v>Baixo</v>
      </c>
      <c r="O5" s="36">
        <v>4</v>
      </c>
      <c r="P5" s="36">
        <v>1</v>
      </c>
      <c r="Q5" s="36">
        <v>9</v>
      </c>
      <c r="R5" s="35">
        <f t="shared" ref="R5:R28" si="11">((O5*O$3) + (P5*P$3) + (Q5*Q$3)) / (O$3 + P$3 + Q$3)</f>
        <v>4.5999999999999996</v>
      </c>
      <c r="S5" s="20" t="str">
        <f t="shared" si="2"/>
        <v>Baixo</v>
      </c>
      <c r="T5" s="36">
        <v>1</v>
      </c>
      <c r="U5" s="36">
        <v>2</v>
      </c>
      <c r="V5" s="36">
        <v>3</v>
      </c>
      <c r="W5" s="35">
        <f t="shared" ref="W5:W28" si="12">((T5*T$3) + (U5*U$3) + (V5*V$3)) / (T$3 + U$3 + V$3)</f>
        <v>1.9</v>
      </c>
      <c r="X5" s="20" t="str">
        <f t="shared" si="3"/>
        <v>Baixo</v>
      </c>
      <c r="Y5" s="36">
        <v>6</v>
      </c>
      <c r="Z5" s="36">
        <v>7</v>
      </c>
      <c r="AA5" s="36">
        <v>3</v>
      </c>
      <c r="AB5" s="35">
        <f t="shared" ref="AB5:AB28" si="13">((Y5*Y$3) + (Z5*Z$3) + (AA5*AA$3)) / (Y$3 + Z$3 + AA$3)</f>
        <v>5.4</v>
      </c>
      <c r="AC5" s="20" t="str">
        <f t="shared" si="4"/>
        <v>Médio</v>
      </c>
      <c r="AD5" s="36">
        <v>8</v>
      </c>
      <c r="AE5" s="36">
        <v>1</v>
      </c>
      <c r="AF5" s="36">
        <v>6</v>
      </c>
      <c r="AG5" s="35">
        <f t="shared" ref="AG5:AG28" si="14">((AD5*AD$3) + (AE5*AE$3) + (AF5*AF$3)) / (AD$3 + AE$3 + AF$3)</f>
        <v>5.3</v>
      </c>
      <c r="AH5" s="19" t="str">
        <f t="shared" si="5"/>
        <v>Médio</v>
      </c>
      <c r="AI5" s="34">
        <v>1</v>
      </c>
      <c r="AJ5" s="34">
        <v>6</v>
      </c>
      <c r="AK5" s="34">
        <v>2</v>
      </c>
      <c r="AL5" s="19">
        <f t="shared" ref="AL5:AL28" si="15">((AI5*AI$3) + (AJ5*AJ$3) + (AK5*AK$3)) / (AI$3 + AJ$3 + AK$3)</f>
        <v>2.8</v>
      </c>
      <c r="AM5" s="20" t="str">
        <f t="shared" si="6"/>
        <v>Baixo</v>
      </c>
      <c r="AN5" s="21">
        <f t="shared" si="7"/>
        <v>29.5</v>
      </c>
      <c r="AO5" s="23">
        <f t="shared" si="8"/>
        <v>0.42142857142857149</v>
      </c>
      <c r="AP5" s="22" t="str">
        <f t="shared" si="9"/>
        <v>Intermediário</v>
      </c>
    </row>
    <row r="6" spans="1:42" ht="12" customHeight="1" x14ac:dyDescent="0.25">
      <c r="A6" s="37" t="s">
        <v>135</v>
      </c>
      <c r="B6" s="34" t="s">
        <v>93</v>
      </c>
      <c r="C6" s="34" t="s">
        <v>94</v>
      </c>
      <c r="D6" s="34" t="s">
        <v>95</v>
      </c>
      <c r="E6" s="18">
        <v>2</v>
      </c>
      <c r="F6" s="18">
        <v>9</v>
      </c>
      <c r="G6" s="18">
        <v>1</v>
      </c>
      <c r="H6" s="19">
        <f t="shared" ref="H6:H28" si="16">((E6*E$3) + (F6*F$3) + (G6*G$3)) / (E$3 + F$3 + G$3)</f>
        <v>3.8</v>
      </c>
      <c r="I6" s="19" t="str">
        <f t="shared" si="0"/>
        <v>Baixo</v>
      </c>
      <c r="J6" s="18">
        <v>3</v>
      </c>
      <c r="K6" s="18">
        <v>0</v>
      </c>
      <c r="L6" s="18">
        <v>9</v>
      </c>
      <c r="M6" s="19">
        <f t="shared" si="10"/>
        <v>3.9</v>
      </c>
      <c r="N6" s="20" t="str">
        <f t="shared" si="1"/>
        <v>Baixo</v>
      </c>
      <c r="O6" s="36">
        <v>7</v>
      </c>
      <c r="P6" s="36">
        <v>5</v>
      </c>
      <c r="Q6" s="36">
        <v>2</v>
      </c>
      <c r="R6" s="35">
        <f t="shared" si="11"/>
        <v>4.9000000000000004</v>
      </c>
      <c r="S6" s="20" t="str">
        <f t="shared" si="2"/>
        <v>Baixo</v>
      </c>
      <c r="T6" s="36">
        <v>4</v>
      </c>
      <c r="U6" s="36">
        <v>4</v>
      </c>
      <c r="V6" s="36">
        <v>7</v>
      </c>
      <c r="W6" s="35">
        <f t="shared" si="12"/>
        <v>4.9000000000000004</v>
      </c>
      <c r="X6" s="20" t="str">
        <f t="shared" si="3"/>
        <v>Baixo</v>
      </c>
      <c r="Y6" s="36">
        <v>7</v>
      </c>
      <c r="Z6" s="36">
        <v>9</v>
      </c>
      <c r="AA6" s="36">
        <v>6</v>
      </c>
      <c r="AB6" s="35">
        <f t="shared" si="13"/>
        <v>7.3</v>
      </c>
      <c r="AC6" s="20" t="str">
        <f t="shared" si="4"/>
        <v>Médio</v>
      </c>
      <c r="AD6" s="36">
        <v>7</v>
      </c>
      <c r="AE6" s="36">
        <v>0</v>
      </c>
      <c r="AF6" s="36">
        <v>7</v>
      </c>
      <c r="AG6" s="35">
        <f t="shared" si="14"/>
        <v>4.9000000000000004</v>
      </c>
      <c r="AH6" s="19" t="str">
        <f t="shared" si="5"/>
        <v>Baixo</v>
      </c>
      <c r="AI6" s="34">
        <v>0</v>
      </c>
      <c r="AJ6" s="34">
        <v>2</v>
      </c>
      <c r="AK6" s="34">
        <v>2</v>
      </c>
      <c r="AL6" s="19">
        <f t="shared" si="15"/>
        <v>1.2</v>
      </c>
      <c r="AM6" s="20" t="str">
        <f t="shared" si="6"/>
        <v>Baixo</v>
      </c>
      <c r="AN6" s="21">
        <f t="shared" si="7"/>
        <v>30.900000000000002</v>
      </c>
      <c r="AO6" s="23">
        <f t="shared" si="8"/>
        <v>0.44142857142857145</v>
      </c>
      <c r="AP6" s="22" t="str">
        <f t="shared" si="9"/>
        <v>Intermediário</v>
      </c>
    </row>
    <row r="7" spans="1:42" ht="12" customHeight="1" x14ac:dyDescent="0.25">
      <c r="A7" s="37" t="s">
        <v>124</v>
      </c>
      <c r="B7" s="34" t="s">
        <v>96</v>
      </c>
      <c r="C7" s="34" t="s">
        <v>97</v>
      </c>
      <c r="D7" s="34" t="s">
        <v>98</v>
      </c>
      <c r="E7" s="18">
        <v>4</v>
      </c>
      <c r="F7" s="18">
        <v>5</v>
      </c>
      <c r="G7" s="18">
        <v>3</v>
      </c>
      <c r="H7" s="19">
        <f t="shared" si="16"/>
        <v>4</v>
      </c>
      <c r="I7" s="19" t="str">
        <f t="shared" si="0"/>
        <v>Baixo</v>
      </c>
      <c r="J7" s="18">
        <v>5</v>
      </c>
      <c r="K7" s="18">
        <v>10</v>
      </c>
      <c r="L7" s="18">
        <v>10</v>
      </c>
      <c r="M7" s="19">
        <f t="shared" si="10"/>
        <v>8</v>
      </c>
      <c r="N7" s="20" t="str">
        <f t="shared" si="1"/>
        <v>Alto</v>
      </c>
      <c r="O7" s="36">
        <v>9</v>
      </c>
      <c r="P7" s="36">
        <v>1</v>
      </c>
      <c r="Q7" s="36">
        <v>2</v>
      </c>
      <c r="R7" s="35">
        <f t="shared" si="11"/>
        <v>4.5</v>
      </c>
      <c r="S7" s="20" t="str">
        <f t="shared" si="2"/>
        <v>Baixo</v>
      </c>
      <c r="T7" s="36">
        <v>8</v>
      </c>
      <c r="U7" s="36">
        <v>10</v>
      </c>
      <c r="V7" s="36">
        <v>4</v>
      </c>
      <c r="W7" s="35">
        <f t="shared" si="12"/>
        <v>7.4</v>
      </c>
      <c r="X7" s="20" t="str">
        <f t="shared" si="3"/>
        <v>Médio</v>
      </c>
      <c r="Y7" s="36">
        <v>1</v>
      </c>
      <c r="Z7" s="36">
        <v>3</v>
      </c>
      <c r="AA7" s="36">
        <v>9</v>
      </c>
      <c r="AB7" s="35">
        <f t="shared" si="13"/>
        <v>4</v>
      </c>
      <c r="AC7" s="20" t="str">
        <f t="shared" si="4"/>
        <v>Baixo</v>
      </c>
      <c r="AD7" s="36">
        <v>0</v>
      </c>
      <c r="AE7" s="36">
        <v>9</v>
      </c>
      <c r="AF7" s="36">
        <v>5</v>
      </c>
      <c r="AG7" s="35">
        <f t="shared" si="14"/>
        <v>4.2</v>
      </c>
      <c r="AH7" s="19" t="str">
        <f t="shared" si="5"/>
        <v>Baixo</v>
      </c>
      <c r="AI7" s="34">
        <v>0</v>
      </c>
      <c r="AJ7" s="34">
        <v>5</v>
      </c>
      <c r="AK7" s="34">
        <v>0</v>
      </c>
      <c r="AL7" s="19">
        <f t="shared" si="15"/>
        <v>1.5</v>
      </c>
      <c r="AM7" s="20" t="str">
        <f t="shared" si="6"/>
        <v>Baixo</v>
      </c>
      <c r="AN7" s="21">
        <f t="shared" si="7"/>
        <v>33.6</v>
      </c>
      <c r="AO7" s="23">
        <f t="shared" si="8"/>
        <v>0.48000000000000004</v>
      </c>
      <c r="AP7" s="22" t="str">
        <f t="shared" si="9"/>
        <v>Intermediário</v>
      </c>
    </row>
    <row r="8" spans="1:42" ht="12" customHeight="1" x14ac:dyDescent="0.25">
      <c r="A8" s="37" t="s">
        <v>126</v>
      </c>
      <c r="B8" s="34" t="s">
        <v>99</v>
      </c>
      <c r="C8" s="34" t="s">
        <v>100</v>
      </c>
      <c r="D8" s="34" t="s">
        <v>101</v>
      </c>
      <c r="E8" s="18">
        <v>0</v>
      </c>
      <c r="F8" s="18">
        <v>8</v>
      </c>
      <c r="G8" s="18">
        <v>10</v>
      </c>
      <c r="H8" s="19">
        <f t="shared" si="16"/>
        <v>5.4</v>
      </c>
      <c r="I8" s="19" t="str">
        <f t="shared" si="0"/>
        <v>Médio</v>
      </c>
      <c r="J8" s="18">
        <v>5</v>
      </c>
      <c r="K8" s="18">
        <v>5</v>
      </c>
      <c r="L8" s="18">
        <v>9</v>
      </c>
      <c r="M8" s="19">
        <f t="shared" si="10"/>
        <v>6.2</v>
      </c>
      <c r="N8" s="20" t="str">
        <f t="shared" si="1"/>
        <v>Médio</v>
      </c>
      <c r="O8" s="36">
        <v>6</v>
      </c>
      <c r="P8" s="36">
        <v>6</v>
      </c>
      <c r="Q8" s="36">
        <v>1</v>
      </c>
      <c r="R8" s="35">
        <f t="shared" si="11"/>
        <v>4.5</v>
      </c>
      <c r="S8" s="20" t="str">
        <f t="shared" si="2"/>
        <v>Baixo</v>
      </c>
      <c r="T8" s="36">
        <v>2</v>
      </c>
      <c r="U8" s="36">
        <v>2</v>
      </c>
      <c r="V8" s="36">
        <v>8</v>
      </c>
      <c r="W8" s="35">
        <f t="shared" si="12"/>
        <v>3.8</v>
      </c>
      <c r="X8" s="20" t="str">
        <f t="shared" si="3"/>
        <v>Baixo</v>
      </c>
      <c r="Y8" s="36">
        <v>6</v>
      </c>
      <c r="Z8" s="36">
        <v>8</v>
      </c>
      <c r="AA8" s="36">
        <v>1</v>
      </c>
      <c r="AB8" s="35">
        <f t="shared" si="13"/>
        <v>5.0999999999999996</v>
      </c>
      <c r="AC8" s="20" t="str">
        <f t="shared" si="4"/>
        <v>Médio</v>
      </c>
      <c r="AD8" s="36">
        <v>7</v>
      </c>
      <c r="AE8" s="36">
        <v>8</v>
      </c>
      <c r="AF8" s="36">
        <v>0</v>
      </c>
      <c r="AG8" s="35">
        <f t="shared" si="14"/>
        <v>5.2</v>
      </c>
      <c r="AH8" s="19" t="str">
        <f t="shared" si="5"/>
        <v>Médio</v>
      </c>
      <c r="AI8" s="34">
        <v>1</v>
      </c>
      <c r="AJ8" s="34">
        <v>4</v>
      </c>
      <c r="AK8" s="34">
        <v>10</v>
      </c>
      <c r="AL8" s="19">
        <f t="shared" si="15"/>
        <v>4.5999999999999996</v>
      </c>
      <c r="AM8" s="20" t="str">
        <f t="shared" si="6"/>
        <v>Baixo</v>
      </c>
      <c r="AN8" s="21">
        <f t="shared" si="7"/>
        <v>34.799999999999997</v>
      </c>
      <c r="AO8" s="23">
        <f t="shared" si="8"/>
        <v>0.49714285714285711</v>
      </c>
      <c r="AP8" s="22" t="str">
        <f t="shared" si="9"/>
        <v>Proficiente</v>
      </c>
    </row>
    <row r="9" spans="1:42" ht="12" customHeight="1" x14ac:dyDescent="0.25">
      <c r="A9" s="37" t="s">
        <v>135</v>
      </c>
      <c r="B9" s="34" t="s">
        <v>102</v>
      </c>
      <c r="C9" s="34" t="s">
        <v>103</v>
      </c>
      <c r="D9" s="34" t="s">
        <v>104</v>
      </c>
      <c r="E9" s="18">
        <v>2</v>
      </c>
      <c r="F9" s="18">
        <v>3</v>
      </c>
      <c r="G9" s="18">
        <v>4</v>
      </c>
      <c r="H9" s="19">
        <f t="shared" si="16"/>
        <v>2.9</v>
      </c>
      <c r="I9" s="19" t="str">
        <f t="shared" si="0"/>
        <v>Baixo</v>
      </c>
      <c r="J9" s="18">
        <v>7</v>
      </c>
      <c r="K9" s="18">
        <v>3</v>
      </c>
      <c r="L9" s="18">
        <v>1</v>
      </c>
      <c r="M9" s="19">
        <f t="shared" si="10"/>
        <v>4</v>
      </c>
      <c r="N9" s="20" t="str">
        <f t="shared" si="1"/>
        <v>Baixo</v>
      </c>
      <c r="O9" s="36">
        <v>0</v>
      </c>
      <c r="P9" s="36">
        <v>0</v>
      </c>
      <c r="Q9" s="36">
        <v>8</v>
      </c>
      <c r="R9" s="35">
        <f t="shared" si="11"/>
        <v>2.4</v>
      </c>
      <c r="S9" s="20" t="str">
        <f t="shared" si="2"/>
        <v>Baixo</v>
      </c>
      <c r="T9" s="36">
        <v>8</v>
      </c>
      <c r="U9" s="36">
        <v>7</v>
      </c>
      <c r="V9" s="36">
        <v>2</v>
      </c>
      <c r="W9" s="35">
        <f t="shared" si="12"/>
        <v>5.9</v>
      </c>
      <c r="X9" s="20" t="str">
        <f t="shared" si="3"/>
        <v>Médio</v>
      </c>
      <c r="Y9" s="36">
        <v>1</v>
      </c>
      <c r="Z9" s="36">
        <v>7</v>
      </c>
      <c r="AA9" s="36">
        <v>4</v>
      </c>
      <c r="AB9" s="35">
        <f t="shared" si="13"/>
        <v>3.7</v>
      </c>
      <c r="AC9" s="20" t="str">
        <f t="shared" si="4"/>
        <v>Baixo</v>
      </c>
      <c r="AD9" s="36">
        <v>10</v>
      </c>
      <c r="AE9" s="36">
        <v>1</v>
      </c>
      <c r="AF9" s="36">
        <v>6</v>
      </c>
      <c r="AG9" s="35">
        <f t="shared" si="14"/>
        <v>6.1</v>
      </c>
      <c r="AH9" s="19" t="str">
        <f t="shared" si="5"/>
        <v>Médio</v>
      </c>
      <c r="AI9" s="34">
        <v>10</v>
      </c>
      <c r="AJ9" s="34">
        <v>6</v>
      </c>
      <c r="AK9" s="34">
        <v>7</v>
      </c>
      <c r="AL9" s="19">
        <f t="shared" si="15"/>
        <v>7.9</v>
      </c>
      <c r="AM9" s="20" t="str">
        <f t="shared" si="6"/>
        <v>Médio</v>
      </c>
      <c r="AN9" s="21">
        <f t="shared" si="7"/>
        <v>32.9</v>
      </c>
      <c r="AO9" s="23">
        <f t="shared" si="8"/>
        <v>0.47000000000000003</v>
      </c>
      <c r="AP9" s="22" t="str">
        <f t="shared" si="9"/>
        <v>Intermediário</v>
      </c>
    </row>
    <row r="10" spans="1:42" ht="12" customHeight="1" x14ac:dyDescent="0.25">
      <c r="A10" s="37" t="s">
        <v>124</v>
      </c>
      <c r="B10" s="34" t="s">
        <v>105</v>
      </c>
      <c r="C10" s="34" t="s">
        <v>106</v>
      </c>
      <c r="D10" s="34" t="s">
        <v>107</v>
      </c>
      <c r="E10" s="18">
        <v>10</v>
      </c>
      <c r="F10" s="18">
        <v>9</v>
      </c>
      <c r="G10" s="18">
        <v>10</v>
      </c>
      <c r="H10" s="19">
        <f t="shared" si="16"/>
        <v>9.6999999999999993</v>
      </c>
      <c r="I10" s="19" t="str">
        <f t="shared" si="0"/>
        <v>Alto</v>
      </c>
      <c r="J10" s="18">
        <v>6</v>
      </c>
      <c r="K10" s="18">
        <v>1</v>
      </c>
      <c r="L10" s="18">
        <v>0</v>
      </c>
      <c r="M10" s="19">
        <f t="shared" si="10"/>
        <v>2.7</v>
      </c>
      <c r="N10" s="20" t="str">
        <f t="shared" si="1"/>
        <v>Baixo</v>
      </c>
      <c r="O10" s="36">
        <v>1</v>
      </c>
      <c r="P10" s="36">
        <v>8</v>
      </c>
      <c r="Q10" s="36">
        <v>7</v>
      </c>
      <c r="R10" s="35">
        <f t="shared" si="11"/>
        <v>4.9000000000000004</v>
      </c>
      <c r="S10" s="20" t="str">
        <f t="shared" si="2"/>
        <v>Baixo</v>
      </c>
      <c r="T10" s="36">
        <v>3</v>
      </c>
      <c r="U10" s="36">
        <v>3</v>
      </c>
      <c r="V10" s="36">
        <v>9</v>
      </c>
      <c r="W10" s="35">
        <f t="shared" si="12"/>
        <v>4.8</v>
      </c>
      <c r="X10" s="20" t="str">
        <f t="shared" si="3"/>
        <v>Baixo</v>
      </c>
      <c r="Y10" s="36">
        <v>0</v>
      </c>
      <c r="Z10" s="36">
        <v>6</v>
      </c>
      <c r="AA10" s="36">
        <v>7</v>
      </c>
      <c r="AB10" s="35">
        <f t="shared" si="13"/>
        <v>3.9</v>
      </c>
      <c r="AC10" s="20" t="str">
        <f t="shared" si="4"/>
        <v>Baixo</v>
      </c>
      <c r="AD10" s="36">
        <v>10</v>
      </c>
      <c r="AE10" s="36">
        <v>6</v>
      </c>
      <c r="AF10" s="36">
        <v>7</v>
      </c>
      <c r="AG10" s="35">
        <f t="shared" si="14"/>
        <v>7.9</v>
      </c>
      <c r="AH10" s="19" t="str">
        <f t="shared" si="5"/>
        <v>Médio</v>
      </c>
      <c r="AI10" s="34">
        <v>7</v>
      </c>
      <c r="AJ10" s="34">
        <v>7</v>
      </c>
      <c r="AK10" s="34">
        <v>1</v>
      </c>
      <c r="AL10" s="19">
        <f t="shared" si="15"/>
        <v>5.2</v>
      </c>
      <c r="AM10" s="20" t="str">
        <f t="shared" si="6"/>
        <v>Médio</v>
      </c>
      <c r="AN10" s="21">
        <f t="shared" si="7"/>
        <v>39.1</v>
      </c>
      <c r="AO10" s="23">
        <f t="shared" si="8"/>
        <v>0.55857142857142861</v>
      </c>
      <c r="AP10" s="22" t="str">
        <f t="shared" si="9"/>
        <v>Proficiente</v>
      </c>
    </row>
    <row r="11" spans="1:42" ht="12" customHeight="1" x14ac:dyDescent="0.25">
      <c r="A11" s="37" t="s">
        <v>126</v>
      </c>
      <c r="B11" s="34" t="s">
        <v>105</v>
      </c>
      <c r="C11" s="34" t="s">
        <v>106</v>
      </c>
      <c r="D11" s="34" t="s">
        <v>107</v>
      </c>
      <c r="E11" s="18">
        <v>0</v>
      </c>
      <c r="F11" s="18">
        <v>5</v>
      </c>
      <c r="G11" s="18">
        <v>7</v>
      </c>
      <c r="H11" s="19">
        <f t="shared" si="16"/>
        <v>3.6</v>
      </c>
      <c r="I11" s="19" t="str">
        <f t="shared" si="0"/>
        <v>Baixo</v>
      </c>
      <c r="J11" s="18">
        <v>2</v>
      </c>
      <c r="K11" s="18">
        <v>2</v>
      </c>
      <c r="L11" s="18">
        <v>6</v>
      </c>
      <c r="M11" s="19">
        <f t="shared" si="10"/>
        <v>3.2</v>
      </c>
      <c r="N11" s="20" t="str">
        <f t="shared" si="1"/>
        <v>Baixo</v>
      </c>
      <c r="O11" s="36">
        <v>6</v>
      </c>
      <c r="P11" s="36">
        <v>0</v>
      </c>
      <c r="Q11" s="36">
        <v>5</v>
      </c>
      <c r="R11" s="35">
        <f t="shared" si="11"/>
        <v>3.9</v>
      </c>
      <c r="S11" s="20" t="str">
        <f t="shared" si="2"/>
        <v>Baixo</v>
      </c>
      <c r="T11" s="36">
        <v>1</v>
      </c>
      <c r="U11" s="36">
        <v>3</v>
      </c>
      <c r="V11" s="36">
        <v>0</v>
      </c>
      <c r="W11" s="35">
        <f t="shared" si="12"/>
        <v>1.3</v>
      </c>
      <c r="X11" s="20" t="str">
        <f t="shared" si="3"/>
        <v>Baixo</v>
      </c>
      <c r="Y11" s="36">
        <v>1</v>
      </c>
      <c r="Z11" s="36">
        <v>10</v>
      </c>
      <c r="AA11" s="36">
        <v>7</v>
      </c>
      <c r="AB11" s="35">
        <f t="shared" si="13"/>
        <v>5.5</v>
      </c>
      <c r="AC11" s="20" t="str">
        <f t="shared" si="4"/>
        <v>Médio</v>
      </c>
      <c r="AD11" s="36">
        <v>6</v>
      </c>
      <c r="AE11" s="36">
        <v>9</v>
      </c>
      <c r="AF11" s="36">
        <v>0</v>
      </c>
      <c r="AG11" s="35">
        <f t="shared" si="14"/>
        <v>5.0999999999999996</v>
      </c>
      <c r="AH11" s="19" t="str">
        <f t="shared" si="5"/>
        <v>Médio</v>
      </c>
      <c r="AI11" s="34">
        <v>7</v>
      </c>
      <c r="AJ11" s="34">
        <v>5</v>
      </c>
      <c r="AK11" s="34">
        <v>6</v>
      </c>
      <c r="AL11" s="19">
        <f t="shared" si="15"/>
        <v>6.1</v>
      </c>
      <c r="AM11" s="20" t="str">
        <f t="shared" si="6"/>
        <v>Médio</v>
      </c>
      <c r="AN11" s="21">
        <f t="shared" si="7"/>
        <v>28.700000000000003</v>
      </c>
      <c r="AO11" s="23">
        <f t="shared" si="8"/>
        <v>0.41000000000000003</v>
      </c>
      <c r="AP11" s="22" t="str">
        <f t="shared" si="9"/>
        <v>Intermediário</v>
      </c>
    </row>
    <row r="12" spans="1:42" ht="12" customHeight="1" x14ac:dyDescent="0.25">
      <c r="A12" s="37" t="s">
        <v>115</v>
      </c>
      <c r="B12" s="34" t="s">
        <v>105</v>
      </c>
      <c r="C12" s="34" t="s">
        <v>106</v>
      </c>
      <c r="D12" s="34" t="s">
        <v>107</v>
      </c>
      <c r="E12" s="18">
        <v>8</v>
      </c>
      <c r="F12" s="18">
        <v>4</v>
      </c>
      <c r="G12" s="18">
        <v>4</v>
      </c>
      <c r="H12" s="19">
        <f t="shared" si="16"/>
        <v>5.6</v>
      </c>
      <c r="I12" s="19" t="str">
        <f t="shared" si="0"/>
        <v>Médio</v>
      </c>
      <c r="J12" s="18">
        <v>4</v>
      </c>
      <c r="K12" s="18">
        <v>9</v>
      </c>
      <c r="L12" s="18">
        <v>9</v>
      </c>
      <c r="M12" s="19">
        <f t="shared" si="10"/>
        <v>7</v>
      </c>
      <c r="N12" s="20" t="str">
        <f t="shared" si="1"/>
        <v>Médio</v>
      </c>
      <c r="O12" s="36">
        <v>6</v>
      </c>
      <c r="P12" s="36">
        <v>0</v>
      </c>
      <c r="Q12" s="36">
        <v>7</v>
      </c>
      <c r="R12" s="35">
        <f t="shared" si="11"/>
        <v>4.5</v>
      </c>
      <c r="S12" s="20" t="str">
        <f t="shared" si="2"/>
        <v>Baixo</v>
      </c>
      <c r="T12" s="36">
        <v>3</v>
      </c>
      <c r="U12" s="36">
        <v>3</v>
      </c>
      <c r="V12" s="36">
        <v>7</v>
      </c>
      <c r="W12" s="35">
        <f t="shared" si="12"/>
        <v>4.2</v>
      </c>
      <c r="X12" s="20" t="str">
        <f t="shared" si="3"/>
        <v>Baixo</v>
      </c>
      <c r="Y12" s="36">
        <v>2</v>
      </c>
      <c r="Z12" s="36">
        <v>0</v>
      </c>
      <c r="AA12" s="36">
        <v>7</v>
      </c>
      <c r="AB12" s="35">
        <f t="shared" si="13"/>
        <v>2.9</v>
      </c>
      <c r="AC12" s="20" t="str">
        <f t="shared" si="4"/>
        <v>Baixo</v>
      </c>
      <c r="AD12" s="36">
        <v>1</v>
      </c>
      <c r="AE12" s="36">
        <v>6</v>
      </c>
      <c r="AF12" s="36">
        <v>0</v>
      </c>
      <c r="AG12" s="35">
        <f t="shared" si="14"/>
        <v>2.2000000000000002</v>
      </c>
      <c r="AH12" s="19" t="str">
        <f t="shared" si="5"/>
        <v>Baixo</v>
      </c>
      <c r="AI12" s="34">
        <v>4</v>
      </c>
      <c r="AJ12" s="34">
        <v>6</v>
      </c>
      <c r="AK12" s="34">
        <v>2</v>
      </c>
      <c r="AL12" s="19">
        <f t="shared" si="15"/>
        <v>4</v>
      </c>
      <c r="AM12" s="20" t="str">
        <f t="shared" si="6"/>
        <v>Baixo</v>
      </c>
      <c r="AN12" s="21">
        <f t="shared" si="7"/>
        <v>30.4</v>
      </c>
      <c r="AO12" s="23">
        <f t="shared" si="8"/>
        <v>0.43428571428571422</v>
      </c>
      <c r="AP12" s="22" t="str">
        <f t="shared" si="9"/>
        <v>Intermediário</v>
      </c>
    </row>
    <row r="13" spans="1:42" ht="12" customHeight="1" x14ac:dyDescent="0.25">
      <c r="A13" s="37" t="s">
        <v>138</v>
      </c>
      <c r="B13" s="34" t="s">
        <v>108</v>
      </c>
      <c r="C13" s="34" t="s">
        <v>109</v>
      </c>
      <c r="D13" s="34" t="s">
        <v>110</v>
      </c>
      <c r="E13" s="18">
        <v>6</v>
      </c>
      <c r="F13" s="18">
        <v>9</v>
      </c>
      <c r="G13" s="18">
        <v>7</v>
      </c>
      <c r="H13" s="19">
        <f t="shared" si="16"/>
        <v>7.2</v>
      </c>
      <c r="I13" s="19" t="str">
        <f t="shared" si="0"/>
        <v>Médio</v>
      </c>
      <c r="J13" s="18">
        <v>1</v>
      </c>
      <c r="K13" s="18">
        <v>8</v>
      </c>
      <c r="L13" s="18">
        <v>9</v>
      </c>
      <c r="M13" s="19">
        <f t="shared" si="10"/>
        <v>5.5</v>
      </c>
      <c r="N13" s="20" t="str">
        <f t="shared" si="1"/>
        <v>Médio</v>
      </c>
      <c r="O13" s="36">
        <v>9</v>
      </c>
      <c r="P13" s="36">
        <v>10</v>
      </c>
      <c r="Q13" s="36">
        <v>7</v>
      </c>
      <c r="R13" s="35">
        <f t="shared" si="11"/>
        <v>8.6999999999999993</v>
      </c>
      <c r="S13" s="20" t="str">
        <f t="shared" si="2"/>
        <v>Alto</v>
      </c>
      <c r="T13" s="36">
        <v>6</v>
      </c>
      <c r="U13" s="36">
        <v>10</v>
      </c>
      <c r="V13" s="36">
        <v>7</v>
      </c>
      <c r="W13" s="35">
        <f t="shared" si="12"/>
        <v>7.5</v>
      </c>
      <c r="X13" s="20" t="str">
        <f t="shared" si="3"/>
        <v>Médio</v>
      </c>
      <c r="Y13" s="36">
        <v>10</v>
      </c>
      <c r="Z13" s="36">
        <v>2</v>
      </c>
      <c r="AA13" s="36">
        <v>7</v>
      </c>
      <c r="AB13" s="35">
        <f t="shared" si="13"/>
        <v>6.7</v>
      </c>
      <c r="AC13" s="20" t="str">
        <f t="shared" si="4"/>
        <v>Médio</v>
      </c>
      <c r="AD13" s="36">
        <v>6</v>
      </c>
      <c r="AE13" s="36">
        <v>0</v>
      </c>
      <c r="AF13" s="36">
        <v>1</v>
      </c>
      <c r="AG13" s="35">
        <f t="shared" si="14"/>
        <v>2.7</v>
      </c>
      <c r="AH13" s="19" t="str">
        <f t="shared" si="5"/>
        <v>Baixo</v>
      </c>
      <c r="AI13" s="34">
        <v>1</v>
      </c>
      <c r="AJ13" s="34">
        <v>2</v>
      </c>
      <c r="AK13" s="34">
        <v>6</v>
      </c>
      <c r="AL13" s="19">
        <f t="shared" si="15"/>
        <v>2.8</v>
      </c>
      <c r="AM13" s="20" t="str">
        <f t="shared" si="6"/>
        <v>Baixo</v>
      </c>
      <c r="AN13" s="21">
        <f t="shared" si="7"/>
        <v>41.1</v>
      </c>
      <c r="AO13" s="23">
        <f t="shared" si="8"/>
        <v>0.58714285714285719</v>
      </c>
      <c r="AP13" s="22" t="str">
        <f t="shared" si="9"/>
        <v>Proficiente</v>
      </c>
    </row>
    <row r="14" spans="1:42" ht="12" customHeight="1" x14ac:dyDescent="0.25">
      <c r="A14" s="37" t="s">
        <v>125</v>
      </c>
      <c r="B14" s="34" t="s">
        <v>90</v>
      </c>
      <c r="C14" s="34" t="s">
        <v>91</v>
      </c>
      <c r="D14" s="34" t="s">
        <v>92</v>
      </c>
      <c r="E14" s="18">
        <v>6</v>
      </c>
      <c r="F14" s="18">
        <v>4</v>
      </c>
      <c r="G14" s="18">
        <v>4</v>
      </c>
      <c r="H14" s="19">
        <f t="shared" si="16"/>
        <v>4.8</v>
      </c>
      <c r="I14" s="19" t="str">
        <f t="shared" si="0"/>
        <v>Baixo</v>
      </c>
      <c r="J14" s="18">
        <v>3</v>
      </c>
      <c r="K14" s="18">
        <v>10</v>
      </c>
      <c r="L14" s="18">
        <v>7</v>
      </c>
      <c r="M14" s="19">
        <f t="shared" si="10"/>
        <v>6.3</v>
      </c>
      <c r="N14" s="20" t="str">
        <f t="shared" si="1"/>
        <v>Médio</v>
      </c>
      <c r="O14" s="36">
        <v>7</v>
      </c>
      <c r="P14" s="36">
        <v>7</v>
      </c>
      <c r="Q14" s="36">
        <v>4</v>
      </c>
      <c r="R14" s="35">
        <f t="shared" si="11"/>
        <v>6.1</v>
      </c>
      <c r="S14" s="20" t="str">
        <f t="shared" si="2"/>
        <v>Médio</v>
      </c>
      <c r="T14" s="36">
        <v>5</v>
      </c>
      <c r="U14" s="36">
        <v>0</v>
      </c>
      <c r="V14" s="36">
        <v>1</v>
      </c>
      <c r="W14" s="35">
        <f t="shared" si="12"/>
        <v>2.2999999999999998</v>
      </c>
      <c r="X14" s="20" t="str">
        <f t="shared" si="3"/>
        <v>Baixo</v>
      </c>
      <c r="Y14" s="36">
        <v>3</v>
      </c>
      <c r="Z14" s="36">
        <v>2</v>
      </c>
      <c r="AA14" s="36">
        <v>5</v>
      </c>
      <c r="AB14" s="35">
        <f t="shared" si="13"/>
        <v>3.3</v>
      </c>
      <c r="AC14" s="20" t="str">
        <f t="shared" si="4"/>
        <v>Baixo</v>
      </c>
      <c r="AD14" s="36">
        <v>9</v>
      </c>
      <c r="AE14" s="36">
        <v>6</v>
      </c>
      <c r="AF14" s="36">
        <v>0</v>
      </c>
      <c r="AG14" s="35">
        <f t="shared" si="14"/>
        <v>5.4</v>
      </c>
      <c r="AH14" s="19" t="str">
        <f t="shared" si="5"/>
        <v>Médio</v>
      </c>
      <c r="AI14" s="34">
        <v>4</v>
      </c>
      <c r="AJ14" s="34">
        <v>2</v>
      </c>
      <c r="AK14" s="34">
        <v>7</v>
      </c>
      <c r="AL14" s="19">
        <f t="shared" si="15"/>
        <v>4.3</v>
      </c>
      <c r="AM14" s="20" t="str">
        <f t="shared" si="6"/>
        <v>Baixo</v>
      </c>
      <c r="AN14" s="21">
        <f t="shared" si="7"/>
        <v>32.5</v>
      </c>
      <c r="AO14" s="23">
        <f t="shared" si="8"/>
        <v>0.4642857142857143</v>
      </c>
      <c r="AP14" s="22" t="str">
        <f t="shared" si="9"/>
        <v>Intermediário</v>
      </c>
    </row>
    <row r="15" spans="1:42" ht="12" customHeight="1" x14ac:dyDescent="0.25">
      <c r="A15" s="37" t="s">
        <v>136</v>
      </c>
      <c r="B15" s="34" t="s">
        <v>87</v>
      </c>
      <c r="C15" s="34" t="s">
        <v>88</v>
      </c>
      <c r="D15" s="34" t="s">
        <v>89</v>
      </c>
      <c r="E15" s="18">
        <v>9</v>
      </c>
      <c r="F15" s="18">
        <v>0</v>
      </c>
      <c r="G15" s="18">
        <v>1</v>
      </c>
      <c r="H15" s="19">
        <f t="shared" si="16"/>
        <v>3.9</v>
      </c>
      <c r="I15" s="19" t="str">
        <f t="shared" si="0"/>
        <v>Baixo</v>
      </c>
      <c r="J15" s="18">
        <v>0</v>
      </c>
      <c r="K15" s="18">
        <v>5</v>
      </c>
      <c r="L15" s="18">
        <v>10</v>
      </c>
      <c r="M15" s="19">
        <f t="shared" si="10"/>
        <v>4.5</v>
      </c>
      <c r="N15" s="20" t="str">
        <f t="shared" si="1"/>
        <v>Baixo</v>
      </c>
      <c r="O15" s="36">
        <v>5</v>
      </c>
      <c r="P15" s="36">
        <v>7</v>
      </c>
      <c r="Q15" s="36">
        <v>4</v>
      </c>
      <c r="R15" s="35">
        <f t="shared" si="11"/>
        <v>5.3</v>
      </c>
      <c r="S15" s="20" t="str">
        <f t="shared" si="2"/>
        <v>Médio</v>
      </c>
      <c r="T15" s="36">
        <v>2</v>
      </c>
      <c r="U15" s="36">
        <v>9</v>
      </c>
      <c r="V15" s="36">
        <v>5</v>
      </c>
      <c r="W15" s="35">
        <f t="shared" si="12"/>
        <v>5</v>
      </c>
      <c r="X15" s="20" t="str">
        <f t="shared" si="3"/>
        <v>Médio</v>
      </c>
      <c r="Y15" s="36">
        <v>0</v>
      </c>
      <c r="Z15" s="36">
        <v>2</v>
      </c>
      <c r="AA15" s="36">
        <v>3</v>
      </c>
      <c r="AB15" s="35">
        <f t="shared" si="13"/>
        <v>1.5</v>
      </c>
      <c r="AC15" s="20" t="str">
        <f t="shared" si="4"/>
        <v>Baixo</v>
      </c>
      <c r="AD15" s="36">
        <v>9</v>
      </c>
      <c r="AE15" s="36">
        <v>9</v>
      </c>
      <c r="AF15" s="36">
        <v>9</v>
      </c>
      <c r="AG15" s="35">
        <f t="shared" si="14"/>
        <v>9</v>
      </c>
      <c r="AH15" s="19" t="str">
        <f t="shared" si="5"/>
        <v>Alto</v>
      </c>
      <c r="AI15" s="34">
        <v>0</v>
      </c>
      <c r="AJ15" s="34">
        <v>7</v>
      </c>
      <c r="AK15" s="34">
        <v>10</v>
      </c>
      <c r="AL15" s="19">
        <f t="shared" si="15"/>
        <v>5.0999999999999996</v>
      </c>
      <c r="AM15" s="20" t="str">
        <f t="shared" si="6"/>
        <v>Médio</v>
      </c>
      <c r="AN15" s="21">
        <f t="shared" si="7"/>
        <v>34.299999999999997</v>
      </c>
      <c r="AO15" s="23">
        <f t="shared" si="8"/>
        <v>0.49</v>
      </c>
      <c r="AP15" s="22" t="str">
        <f t="shared" si="9"/>
        <v>Intermediário</v>
      </c>
    </row>
    <row r="16" spans="1:42" ht="12" customHeight="1" x14ac:dyDescent="0.25">
      <c r="A16" s="37" t="s">
        <v>119</v>
      </c>
      <c r="B16" s="34" t="s">
        <v>90</v>
      </c>
      <c r="C16" s="34" t="s">
        <v>91</v>
      </c>
      <c r="D16" s="34" t="s">
        <v>92</v>
      </c>
      <c r="E16" s="18">
        <v>4</v>
      </c>
      <c r="F16" s="18">
        <v>8</v>
      </c>
      <c r="G16" s="18">
        <v>6</v>
      </c>
      <c r="H16" s="19">
        <f t="shared" si="16"/>
        <v>5.8</v>
      </c>
      <c r="I16" s="19" t="str">
        <f t="shared" si="0"/>
        <v>Médio</v>
      </c>
      <c r="J16" s="18">
        <v>1</v>
      </c>
      <c r="K16" s="18">
        <v>6</v>
      </c>
      <c r="L16" s="18">
        <v>9</v>
      </c>
      <c r="M16" s="19">
        <f t="shared" si="10"/>
        <v>4.9000000000000004</v>
      </c>
      <c r="N16" s="20" t="str">
        <f t="shared" si="1"/>
        <v>Baixo</v>
      </c>
      <c r="O16" s="36">
        <v>8</v>
      </c>
      <c r="P16" s="36">
        <v>4</v>
      </c>
      <c r="Q16" s="36">
        <v>3</v>
      </c>
      <c r="R16" s="35">
        <f t="shared" si="11"/>
        <v>5.3</v>
      </c>
      <c r="S16" s="20" t="str">
        <f t="shared" si="2"/>
        <v>Médio</v>
      </c>
      <c r="T16" s="36">
        <v>1</v>
      </c>
      <c r="U16" s="36">
        <v>3</v>
      </c>
      <c r="V16" s="36">
        <v>6</v>
      </c>
      <c r="W16" s="35">
        <f t="shared" si="12"/>
        <v>3.1</v>
      </c>
      <c r="X16" s="20" t="str">
        <f t="shared" si="3"/>
        <v>Baixo</v>
      </c>
      <c r="Y16" s="36">
        <v>6</v>
      </c>
      <c r="Z16" s="36">
        <v>8</v>
      </c>
      <c r="AA16" s="36">
        <v>3</v>
      </c>
      <c r="AB16" s="35">
        <f t="shared" si="13"/>
        <v>5.7</v>
      </c>
      <c r="AC16" s="20" t="str">
        <f t="shared" si="4"/>
        <v>Médio</v>
      </c>
      <c r="AD16" s="36">
        <v>9</v>
      </c>
      <c r="AE16" s="36">
        <v>6</v>
      </c>
      <c r="AF16" s="36">
        <v>4</v>
      </c>
      <c r="AG16" s="35">
        <f t="shared" si="14"/>
        <v>6.6</v>
      </c>
      <c r="AH16" s="19" t="str">
        <f t="shared" si="5"/>
        <v>Médio</v>
      </c>
      <c r="AI16" s="34">
        <v>1</v>
      </c>
      <c r="AJ16" s="34">
        <v>7</v>
      </c>
      <c r="AK16" s="34">
        <v>0</v>
      </c>
      <c r="AL16" s="19">
        <f t="shared" si="15"/>
        <v>2.5</v>
      </c>
      <c r="AM16" s="20" t="str">
        <f t="shared" si="6"/>
        <v>Baixo</v>
      </c>
      <c r="AN16" s="21">
        <f t="shared" si="7"/>
        <v>33.9</v>
      </c>
      <c r="AO16" s="23">
        <f t="shared" si="8"/>
        <v>0.48428571428571426</v>
      </c>
      <c r="AP16" s="22" t="str">
        <f t="shared" si="9"/>
        <v>Intermediário</v>
      </c>
    </row>
    <row r="17" spans="1:42" ht="12" customHeight="1" x14ac:dyDescent="0.25">
      <c r="A17" s="37" t="s">
        <v>121</v>
      </c>
      <c r="B17" s="34" t="s">
        <v>99</v>
      </c>
      <c r="C17" s="34" t="s">
        <v>100</v>
      </c>
      <c r="D17" s="34" t="s">
        <v>101</v>
      </c>
      <c r="E17" s="18">
        <v>3</v>
      </c>
      <c r="F17" s="18">
        <v>0</v>
      </c>
      <c r="G17" s="18">
        <v>1</v>
      </c>
      <c r="H17" s="19">
        <f t="shared" si="16"/>
        <v>1.5</v>
      </c>
      <c r="I17" s="19" t="str">
        <f t="shared" si="0"/>
        <v>Baixo</v>
      </c>
      <c r="J17" s="18">
        <v>1</v>
      </c>
      <c r="K17" s="18">
        <v>10</v>
      </c>
      <c r="L17" s="18">
        <v>7</v>
      </c>
      <c r="M17" s="19">
        <f t="shared" si="10"/>
        <v>5.5</v>
      </c>
      <c r="N17" s="20" t="str">
        <f t="shared" si="1"/>
        <v>Médio</v>
      </c>
      <c r="O17" s="36">
        <v>8</v>
      </c>
      <c r="P17" s="36">
        <v>2</v>
      </c>
      <c r="Q17" s="36">
        <v>0</v>
      </c>
      <c r="R17" s="35">
        <f t="shared" si="11"/>
        <v>3.8</v>
      </c>
      <c r="S17" s="20" t="str">
        <f t="shared" si="2"/>
        <v>Baixo</v>
      </c>
      <c r="T17" s="36">
        <v>4</v>
      </c>
      <c r="U17" s="36">
        <v>3</v>
      </c>
      <c r="V17" s="36">
        <v>5</v>
      </c>
      <c r="W17" s="35">
        <f t="shared" si="12"/>
        <v>4</v>
      </c>
      <c r="X17" s="20" t="str">
        <f t="shared" si="3"/>
        <v>Baixo</v>
      </c>
      <c r="Y17" s="36">
        <v>5</v>
      </c>
      <c r="Z17" s="36">
        <v>2</v>
      </c>
      <c r="AA17" s="36">
        <v>0</v>
      </c>
      <c r="AB17" s="35">
        <f t="shared" si="13"/>
        <v>2.6</v>
      </c>
      <c r="AC17" s="20" t="str">
        <f t="shared" si="4"/>
        <v>Baixo</v>
      </c>
      <c r="AD17" s="36">
        <v>1</v>
      </c>
      <c r="AE17" s="36">
        <v>10</v>
      </c>
      <c r="AF17" s="36">
        <v>4</v>
      </c>
      <c r="AG17" s="35">
        <f t="shared" si="14"/>
        <v>4.5999999999999996</v>
      </c>
      <c r="AH17" s="19" t="str">
        <f t="shared" si="5"/>
        <v>Baixo</v>
      </c>
      <c r="AI17" s="34">
        <v>4</v>
      </c>
      <c r="AJ17" s="34">
        <v>8</v>
      </c>
      <c r="AK17" s="34">
        <v>9</v>
      </c>
      <c r="AL17" s="19">
        <f t="shared" si="15"/>
        <v>6.7</v>
      </c>
      <c r="AM17" s="20" t="str">
        <f t="shared" si="6"/>
        <v>Médio</v>
      </c>
      <c r="AN17" s="21">
        <f t="shared" si="7"/>
        <v>28.7</v>
      </c>
      <c r="AO17" s="23">
        <f t="shared" si="8"/>
        <v>0.40999999999999992</v>
      </c>
      <c r="AP17" s="22" t="str">
        <f t="shared" si="9"/>
        <v>Intermediário</v>
      </c>
    </row>
    <row r="18" spans="1:42" ht="12" customHeight="1" x14ac:dyDescent="0.25">
      <c r="A18" s="37" t="s">
        <v>114</v>
      </c>
      <c r="B18" s="34" t="s">
        <v>99</v>
      </c>
      <c r="C18" s="34" t="s">
        <v>100</v>
      </c>
      <c r="D18" s="34" t="s">
        <v>101</v>
      </c>
      <c r="E18" s="18">
        <v>6</v>
      </c>
      <c r="F18" s="18">
        <v>0</v>
      </c>
      <c r="G18" s="18">
        <v>4</v>
      </c>
      <c r="H18" s="19">
        <f t="shared" si="16"/>
        <v>3.6</v>
      </c>
      <c r="I18" s="19" t="str">
        <f t="shared" si="0"/>
        <v>Baixo</v>
      </c>
      <c r="J18" s="18">
        <v>9</v>
      </c>
      <c r="K18" s="18">
        <v>5</v>
      </c>
      <c r="L18" s="18">
        <v>10</v>
      </c>
      <c r="M18" s="19">
        <f t="shared" si="10"/>
        <v>8.1</v>
      </c>
      <c r="N18" s="20" t="str">
        <f t="shared" si="1"/>
        <v>Alto</v>
      </c>
      <c r="O18" s="36">
        <v>8</v>
      </c>
      <c r="P18" s="36">
        <v>6</v>
      </c>
      <c r="Q18" s="36">
        <v>8</v>
      </c>
      <c r="R18" s="35">
        <f t="shared" si="11"/>
        <v>7.4</v>
      </c>
      <c r="S18" s="20" t="str">
        <f t="shared" si="2"/>
        <v>Médio</v>
      </c>
      <c r="T18" s="36">
        <v>4</v>
      </c>
      <c r="U18" s="36">
        <v>8</v>
      </c>
      <c r="V18" s="36">
        <v>1</v>
      </c>
      <c r="W18" s="35">
        <f t="shared" si="12"/>
        <v>4.3</v>
      </c>
      <c r="X18" s="20" t="str">
        <f t="shared" si="3"/>
        <v>Baixo</v>
      </c>
      <c r="Y18" s="36">
        <v>9</v>
      </c>
      <c r="Z18" s="36">
        <v>8</v>
      </c>
      <c r="AA18" s="36">
        <v>6</v>
      </c>
      <c r="AB18" s="35">
        <f t="shared" si="13"/>
        <v>7.8</v>
      </c>
      <c r="AC18" s="20" t="str">
        <f t="shared" si="4"/>
        <v>Médio</v>
      </c>
      <c r="AD18" s="36">
        <v>2</v>
      </c>
      <c r="AE18" s="36">
        <v>7</v>
      </c>
      <c r="AF18" s="36">
        <v>4</v>
      </c>
      <c r="AG18" s="35">
        <f t="shared" si="14"/>
        <v>4.0999999999999996</v>
      </c>
      <c r="AH18" s="19" t="str">
        <f t="shared" si="5"/>
        <v>Baixo</v>
      </c>
      <c r="AI18" s="34">
        <v>3</v>
      </c>
      <c r="AJ18" s="34">
        <v>1</v>
      </c>
      <c r="AK18" s="34">
        <v>2</v>
      </c>
      <c r="AL18" s="19">
        <f t="shared" si="15"/>
        <v>2.1</v>
      </c>
      <c r="AM18" s="20" t="str">
        <f t="shared" si="6"/>
        <v>Baixo</v>
      </c>
      <c r="AN18" s="21">
        <f t="shared" si="7"/>
        <v>37.400000000000006</v>
      </c>
      <c r="AO18" s="23">
        <f t="shared" si="8"/>
        <v>0.53428571428571436</v>
      </c>
      <c r="AP18" s="22" t="str">
        <f t="shared" si="9"/>
        <v>Proficiente</v>
      </c>
    </row>
    <row r="19" spans="1:42" ht="12" customHeight="1" x14ac:dyDescent="0.25">
      <c r="A19" s="37" t="s">
        <v>131</v>
      </c>
      <c r="B19" s="34" t="s">
        <v>96</v>
      </c>
      <c r="C19" s="34" t="s">
        <v>97</v>
      </c>
      <c r="D19" s="34" t="s">
        <v>98</v>
      </c>
      <c r="E19" s="18">
        <v>6</v>
      </c>
      <c r="F19" s="18">
        <v>3</v>
      </c>
      <c r="G19" s="18">
        <v>6</v>
      </c>
      <c r="H19" s="19">
        <f t="shared" si="16"/>
        <v>5.0999999999999996</v>
      </c>
      <c r="I19" s="19" t="str">
        <f t="shared" si="0"/>
        <v>Médio</v>
      </c>
      <c r="J19" s="18">
        <v>7</v>
      </c>
      <c r="K19" s="18">
        <v>7</v>
      </c>
      <c r="L19" s="18">
        <v>10</v>
      </c>
      <c r="M19" s="19">
        <f t="shared" si="10"/>
        <v>7.9</v>
      </c>
      <c r="N19" s="20" t="str">
        <f t="shared" si="1"/>
        <v>Médio</v>
      </c>
      <c r="O19" s="36">
        <v>2</v>
      </c>
      <c r="P19" s="36">
        <v>0</v>
      </c>
      <c r="Q19" s="36">
        <v>1</v>
      </c>
      <c r="R19" s="35">
        <f t="shared" si="11"/>
        <v>1.1000000000000001</v>
      </c>
      <c r="S19" s="20" t="str">
        <f t="shared" si="2"/>
        <v>Baixo</v>
      </c>
      <c r="T19" s="36">
        <v>2</v>
      </c>
      <c r="U19" s="36">
        <v>0</v>
      </c>
      <c r="V19" s="36">
        <v>3</v>
      </c>
      <c r="W19" s="35">
        <f t="shared" si="12"/>
        <v>1.7</v>
      </c>
      <c r="X19" s="20" t="str">
        <f t="shared" si="3"/>
        <v>Baixo</v>
      </c>
      <c r="Y19" s="36">
        <v>7</v>
      </c>
      <c r="Z19" s="36">
        <v>3</v>
      </c>
      <c r="AA19" s="36">
        <v>2</v>
      </c>
      <c r="AB19" s="35">
        <f t="shared" si="13"/>
        <v>4.3</v>
      </c>
      <c r="AC19" s="20" t="str">
        <f t="shared" si="4"/>
        <v>Baixo</v>
      </c>
      <c r="AD19" s="36">
        <v>3</v>
      </c>
      <c r="AE19" s="36">
        <v>4</v>
      </c>
      <c r="AF19" s="36">
        <v>7</v>
      </c>
      <c r="AG19" s="35">
        <f t="shared" si="14"/>
        <v>4.5</v>
      </c>
      <c r="AH19" s="19" t="str">
        <f t="shared" si="5"/>
        <v>Baixo</v>
      </c>
      <c r="AI19" s="34">
        <v>3</v>
      </c>
      <c r="AJ19" s="34">
        <v>5</v>
      </c>
      <c r="AK19" s="34">
        <v>2</v>
      </c>
      <c r="AL19" s="19">
        <f t="shared" si="15"/>
        <v>3.3</v>
      </c>
      <c r="AM19" s="20" t="str">
        <f t="shared" si="6"/>
        <v>Baixo</v>
      </c>
      <c r="AN19" s="21">
        <f t="shared" si="7"/>
        <v>27.9</v>
      </c>
      <c r="AO19" s="23">
        <f t="shared" si="8"/>
        <v>0.39857142857142852</v>
      </c>
      <c r="AP19" s="22" t="str">
        <f t="shared" si="9"/>
        <v>Intermediário</v>
      </c>
    </row>
    <row r="20" spans="1:42" ht="12" customHeight="1" x14ac:dyDescent="0.25">
      <c r="A20" s="37" t="s">
        <v>127</v>
      </c>
      <c r="B20" s="34" t="s">
        <v>99</v>
      </c>
      <c r="C20" s="34" t="s">
        <v>100</v>
      </c>
      <c r="D20" s="34" t="s">
        <v>101</v>
      </c>
      <c r="E20" s="18">
        <v>6</v>
      </c>
      <c r="F20" s="18">
        <v>8</v>
      </c>
      <c r="G20" s="18">
        <v>2</v>
      </c>
      <c r="H20" s="19">
        <f t="shared" si="16"/>
        <v>5.4</v>
      </c>
      <c r="I20" s="19" t="str">
        <f t="shared" si="0"/>
        <v>Médio</v>
      </c>
      <c r="J20" s="18">
        <v>10</v>
      </c>
      <c r="K20" s="18">
        <v>3</v>
      </c>
      <c r="L20" s="18">
        <v>1</v>
      </c>
      <c r="M20" s="19">
        <f t="shared" si="10"/>
        <v>5.2</v>
      </c>
      <c r="N20" s="20" t="str">
        <f t="shared" si="1"/>
        <v>Médio</v>
      </c>
      <c r="O20" s="36">
        <v>4</v>
      </c>
      <c r="P20" s="36">
        <v>1</v>
      </c>
      <c r="Q20" s="36">
        <v>8</v>
      </c>
      <c r="R20" s="35">
        <f t="shared" si="11"/>
        <v>4.3</v>
      </c>
      <c r="S20" s="20" t="str">
        <f t="shared" si="2"/>
        <v>Baixo</v>
      </c>
      <c r="T20" s="36">
        <v>9</v>
      </c>
      <c r="U20" s="36">
        <v>10</v>
      </c>
      <c r="V20" s="36">
        <v>0</v>
      </c>
      <c r="W20" s="35">
        <f t="shared" si="12"/>
        <v>6.6</v>
      </c>
      <c r="X20" s="20" t="str">
        <f t="shared" si="3"/>
        <v>Médio</v>
      </c>
      <c r="Y20" s="36">
        <v>0</v>
      </c>
      <c r="Z20" s="36">
        <v>10</v>
      </c>
      <c r="AA20" s="36">
        <v>6</v>
      </c>
      <c r="AB20" s="35">
        <f t="shared" si="13"/>
        <v>4.8</v>
      </c>
      <c r="AC20" s="20" t="str">
        <f t="shared" si="4"/>
        <v>Baixo</v>
      </c>
      <c r="AD20" s="36">
        <v>4</v>
      </c>
      <c r="AE20" s="36">
        <v>0</v>
      </c>
      <c r="AF20" s="36">
        <v>3</v>
      </c>
      <c r="AG20" s="35">
        <f t="shared" si="14"/>
        <v>2.5</v>
      </c>
      <c r="AH20" s="19" t="str">
        <f t="shared" si="5"/>
        <v>Baixo</v>
      </c>
      <c r="AI20" s="34">
        <v>10</v>
      </c>
      <c r="AJ20" s="34">
        <v>1</v>
      </c>
      <c r="AK20" s="34">
        <v>0</v>
      </c>
      <c r="AL20" s="19">
        <f t="shared" si="15"/>
        <v>4.3</v>
      </c>
      <c r="AM20" s="20" t="str">
        <f t="shared" si="6"/>
        <v>Baixo</v>
      </c>
      <c r="AN20" s="21">
        <f t="shared" si="7"/>
        <v>33.1</v>
      </c>
      <c r="AO20" s="23">
        <f t="shared" si="8"/>
        <v>0.47285714285714292</v>
      </c>
      <c r="AP20" s="22" t="str">
        <f t="shared" si="9"/>
        <v>Intermediário</v>
      </c>
    </row>
    <row r="21" spans="1:42" ht="12" customHeight="1" x14ac:dyDescent="0.25">
      <c r="A21" s="37" t="s">
        <v>123</v>
      </c>
      <c r="B21" s="34" t="s">
        <v>108</v>
      </c>
      <c r="C21" s="34" t="s">
        <v>109</v>
      </c>
      <c r="D21" s="34" t="s">
        <v>110</v>
      </c>
      <c r="E21" s="18">
        <v>9</v>
      </c>
      <c r="F21" s="18">
        <v>3</v>
      </c>
      <c r="G21" s="18">
        <v>10</v>
      </c>
      <c r="H21" s="19">
        <f t="shared" si="16"/>
        <v>7.5</v>
      </c>
      <c r="I21" s="19" t="str">
        <f t="shared" si="0"/>
        <v>Médio</v>
      </c>
      <c r="J21" s="18">
        <v>1</v>
      </c>
      <c r="K21" s="18">
        <v>8</v>
      </c>
      <c r="L21" s="18">
        <v>9</v>
      </c>
      <c r="M21" s="19">
        <f t="shared" si="10"/>
        <v>5.5</v>
      </c>
      <c r="N21" s="20" t="str">
        <f t="shared" si="1"/>
        <v>Médio</v>
      </c>
      <c r="O21" s="36">
        <v>3</v>
      </c>
      <c r="P21" s="36">
        <v>6</v>
      </c>
      <c r="Q21" s="36">
        <v>8</v>
      </c>
      <c r="R21" s="35">
        <f t="shared" si="11"/>
        <v>5.4</v>
      </c>
      <c r="S21" s="20" t="str">
        <f t="shared" si="2"/>
        <v>Médio</v>
      </c>
      <c r="T21" s="36">
        <v>5</v>
      </c>
      <c r="U21" s="36">
        <v>5</v>
      </c>
      <c r="V21" s="36">
        <v>5</v>
      </c>
      <c r="W21" s="35">
        <f t="shared" si="12"/>
        <v>5</v>
      </c>
      <c r="X21" s="20" t="str">
        <f t="shared" si="3"/>
        <v>Médio</v>
      </c>
      <c r="Y21" s="36">
        <v>9</v>
      </c>
      <c r="Z21" s="36">
        <v>9</v>
      </c>
      <c r="AA21" s="36">
        <v>10</v>
      </c>
      <c r="AB21" s="35">
        <f t="shared" si="13"/>
        <v>9.3000000000000007</v>
      </c>
      <c r="AC21" s="20" t="str">
        <f t="shared" si="4"/>
        <v>Alto</v>
      </c>
      <c r="AD21" s="36">
        <v>9</v>
      </c>
      <c r="AE21" s="36">
        <v>7</v>
      </c>
      <c r="AF21" s="36">
        <v>9</v>
      </c>
      <c r="AG21" s="35">
        <f t="shared" si="14"/>
        <v>8.4</v>
      </c>
      <c r="AH21" s="19" t="str">
        <f t="shared" si="5"/>
        <v>Alto</v>
      </c>
      <c r="AI21" s="34">
        <v>0</v>
      </c>
      <c r="AJ21" s="34">
        <v>5</v>
      </c>
      <c r="AK21" s="34">
        <v>6</v>
      </c>
      <c r="AL21" s="19">
        <f t="shared" si="15"/>
        <v>3.3</v>
      </c>
      <c r="AM21" s="20" t="str">
        <f t="shared" si="6"/>
        <v>Baixo</v>
      </c>
      <c r="AN21" s="21">
        <f t="shared" si="7"/>
        <v>44.4</v>
      </c>
      <c r="AO21" s="23">
        <f t="shared" si="8"/>
        <v>0.63428571428571423</v>
      </c>
      <c r="AP21" s="22" t="str">
        <f t="shared" si="9"/>
        <v>Proficiente</v>
      </c>
    </row>
    <row r="22" spans="1:42" ht="12" customHeight="1" x14ac:dyDescent="0.25">
      <c r="A22" s="37" t="s">
        <v>120</v>
      </c>
      <c r="B22" s="34" t="s">
        <v>105</v>
      </c>
      <c r="C22" s="34" t="s">
        <v>106</v>
      </c>
      <c r="D22" s="34" t="s">
        <v>107</v>
      </c>
      <c r="E22" s="18">
        <v>8</v>
      </c>
      <c r="F22" s="18">
        <v>9</v>
      </c>
      <c r="G22" s="18">
        <v>3</v>
      </c>
      <c r="H22" s="19">
        <f t="shared" si="16"/>
        <v>6.8</v>
      </c>
      <c r="I22" s="19" t="str">
        <f t="shared" si="0"/>
        <v>Médio</v>
      </c>
      <c r="J22" s="18">
        <v>6</v>
      </c>
      <c r="K22" s="18">
        <v>7</v>
      </c>
      <c r="L22" s="18">
        <v>1</v>
      </c>
      <c r="M22" s="19">
        <f t="shared" si="10"/>
        <v>4.8</v>
      </c>
      <c r="N22" s="20" t="str">
        <f t="shared" si="1"/>
        <v>Baixo</v>
      </c>
      <c r="O22" s="36">
        <v>2</v>
      </c>
      <c r="P22" s="36">
        <v>7</v>
      </c>
      <c r="Q22" s="36">
        <v>3</v>
      </c>
      <c r="R22" s="35">
        <f t="shared" si="11"/>
        <v>3.8</v>
      </c>
      <c r="S22" s="20" t="str">
        <f t="shared" si="2"/>
        <v>Baixo</v>
      </c>
      <c r="T22" s="36">
        <v>10</v>
      </c>
      <c r="U22" s="36">
        <v>2</v>
      </c>
      <c r="V22" s="36">
        <v>0</v>
      </c>
      <c r="W22" s="35">
        <f t="shared" si="12"/>
        <v>4.5999999999999996</v>
      </c>
      <c r="X22" s="20" t="str">
        <f t="shared" si="3"/>
        <v>Baixo</v>
      </c>
      <c r="Y22" s="36">
        <v>2</v>
      </c>
      <c r="Z22" s="36">
        <v>0</v>
      </c>
      <c r="AA22" s="36">
        <v>8</v>
      </c>
      <c r="AB22" s="35">
        <f t="shared" si="13"/>
        <v>3.2</v>
      </c>
      <c r="AC22" s="20" t="str">
        <f t="shared" si="4"/>
        <v>Baixo</v>
      </c>
      <c r="AD22" s="36">
        <v>3</v>
      </c>
      <c r="AE22" s="36">
        <v>0</v>
      </c>
      <c r="AF22" s="36">
        <v>9</v>
      </c>
      <c r="AG22" s="35">
        <f t="shared" si="14"/>
        <v>3.9</v>
      </c>
      <c r="AH22" s="19" t="str">
        <f t="shared" si="5"/>
        <v>Baixo</v>
      </c>
      <c r="AI22" s="34">
        <v>6</v>
      </c>
      <c r="AJ22" s="34">
        <v>2</v>
      </c>
      <c r="AK22" s="34">
        <v>8</v>
      </c>
      <c r="AL22" s="19">
        <f t="shared" si="15"/>
        <v>5.4</v>
      </c>
      <c r="AM22" s="20" t="str">
        <f t="shared" si="6"/>
        <v>Médio</v>
      </c>
      <c r="AN22" s="21">
        <f t="shared" si="7"/>
        <v>32.5</v>
      </c>
      <c r="AO22" s="23">
        <f t="shared" si="8"/>
        <v>0.4642857142857143</v>
      </c>
      <c r="AP22" s="22" t="str">
        <f t="shared" si="9"/>
        <v>Intermediário</v>
      </c>
    </row>
    <row r="23" spans="1:42" ht="12" customHeight="1" x14ac:dyDescent="0.25">
      <c r="A23" s="37" t="s">
        <v>134</v>
      </c>
      <c r="B23" s="34" t="s">
        <v>84</v>
      </c>
      <c r="C23" s="34" t="s">
        <v>85</v>
      </c>
      <c r="D23" s="34" t="s">
        <v>86</v>
      </c>
      <c r="E23" s="18">
        <v>4</v>
      </c>
      <c r="F23" s="18">
        <v>2</v>
      </c>
      <c r="G23" s="18">
        <v>5</v>
      </c>
      <c r="H23" s="19">
        <f t="shared" si="16"/>
        <v>3.7</v>
      </c>
      <c r="I23" s="19" t="str">
        <f t="shared" si="0"/>
        <v>Baixo</v>
      </c>
      <c r="J23" s="18">
        <v>3</v>
      </c>
      <c r="K23" s="18">
        <v>9</v>
      </c>
      <c r="L23" s="18">
        <v>10</v>
      </c>
      <c r="M23" s="19">
        <f t="shared" si="10"/>
        <v>6.9</v>
      </c>
      <c r="N23" s="20" t="str">
        <f t="shared" si="1"/>
        <v>Médio</v>
      </c>
      <c r="O23" s="36">
        <v>7</v>
      </c>
      <c r="P23" s="36">
        <v>8</v>
      </c>
      <c r="Q23" s="36">
        <v>1</v>
      </c>
      <c r="R23" s="35">
        <f t="shared" si="11"/>
        <v>5.5</v>
      </c>
      <c r="S23" s="20" t="str">
        <f t="shared" si="2"/>
        <v>Médio</v>
      </c>
      <c r="T23" s="36">
        <v>0</v>
      </c>
      <c r="U23" s="36">
        <v>6</v>
      </c>
      <c r="V23" s="36">
        <v>1</v>
      </c>
      <c r="W23" s="35">
        <f t="shared" si="12"/>
        <v>2.1</v>
      </c>
      <c r="X23" s="20" t="str">
        <f t="shared" si="3"/>
        <v>Baixo</v>
      </c>
      <c r="Y23" s="36">
        <v>5</v>
      </c>
      <c r="Z23" s="36">
        <v>7</v>
      </c>
      <c r="AA23" s="36">
        <v>3</v>
      </c>
      <c r="AB23" s="35">
        <f t="shared" si="13"/>
        <v>5</v>
      </c>
      <c r="AC23" s="20" t="str">
        <f t="shared" si="4"/>
        <v>Médio</v>
      </c>
      <c r="AD23" s="36">
        <v>9</v>
      </c>
      <c r="AE23" s="36">
        <v>2</v>
      </c>
      <c r="AF23" s="36">
        <v>1</v>
      </c>
      <c r="AG23" s="35">
        <f t="shared" si="14"/>
        <v>4.5</v>
      </c>
      <c r="AH23" s="19" t="str">
        <f t="shared" si="5"/>
        <v>Baixo</v>
      </c>
      <c r="AI23" s="34">
        <v>9</v>
      </c>
      <c r="AJ23" s="34">
        <v>3</v>
      </c>
      <c r="AK23" s="34">
        <v>4</v>
      </c>
      <c r="AL23" s="19">
        <f t="shared" si="15"/>
        <v>5.7</v>
      </c>
      <c r="AM23" s="20" t="str">
        <f t="shared" si="6"/>
        <v>Médio</v>
      </c>
      <c r="AN23" s="21">
        <f t="shared" si="7"/>
        <v>33.400000000000006</v>
      </c>
      <c r="AO23" s="23">
        <f t="shared" si="8"/>
        <v>0.4771428571428572</v>
      </c>
      <c r="AP23" s="22" t="str">
        <f t="shared" si="9"/>
        <v>Intermediário</v>
      </c>
    </row>
    <row r="24" spans="1:42" ht="12" customHeight="1" x14ac:dyDescent="0.25">
      <c r="A24" s="37" t="s">
        <v>116</v>
      </c>
      <c r="B24" s="34" t="s">
        <v>102</v>
      </c>
      <c r="C24" s="34" t="s">
        <v>103</v>
      </c>
      <c r="D24" s="34" t="s">
        <v>104</v>
      </c>
      <c r="E24" s="18">
        <v>10</v>
      </c>
      <c r="F24" s="18">
        <v>1</v>
      </c>
      <c r="G24" s="18">
        <v>10</v>
      </c>
      <c r="H24" s="19">
        <f t="shared" si="16"/>
        <v>7.3</v>
      </c>
      <c r="I24" s="19" t="str">
        <f t="shared" si="0"/>
        <v>Médio</v>
      </c>
      <c r="J24" s="18">
        <v>8</v>
      </c>
      <c r="K24" s="18">
        <v>6</v>
      </c>
      <c r="L24" s="18">
        <v>0</v>
      </c>
      <c r="M24" s="19">
        <f t="shared" si="10"/>
        <v>5</v>
      </c>
      <c r="N24" s="20" t="str">
        <f t="shared" si="1"/>
        <v>Médio</v>
      </c>
      <c r="O24" s="36">
        <v>7</v>
      </c>
      <c r="P24" s="36">
        <v>2</v>
      </c>
      <c r="Q24" s="36">
        <v>0</v>
      </c>
      <c r="R24" s="35">
        <f t="shared" si="11"/>
        <v>3.4</v>
      </c>
      <c r="S24" s="20" t="str">
        <f t="shared" si="2"/>
        <v>Baixo</v>
      </c>
      <c r="T24" s="36">
        <v>10</v>
      </c>
      <c r="U24" s="36">
        <v>9</v>
      </c>
      <c r="V24" s="36">
        <v>9</v>
      </c>
      <c r="W24" s="35">
        <f t="shared" si="12"/>
        <v>9.4</v>
      </c>
      <c r="X24" s="20" t="str">
        <f t="shared" si="3"/>
        <v>Alto</v>
      </c>
      <c r="Y24" s="36">
        <v>0</v>
      </c>
      <c r="Z24" s="36">
        <v>0</v>
      </c>
      <c r="AA24" s="36">
        <v>3</v>
      </c>
      <c r="AB24" s="35">
        <f t="shared" si="13"/>
        <v>0.9</v>
      </c>
      <c r="AC24" s="20" t="str">
        <f t="shared" si="4"/>
        <v>Baixo</v>
      </c>
      <c r="AD24" s="36">
        <v>7</v>
      </c>
      <c r="AE24" s="36">
        <v>5</v>
      </c>
      <c r="AF24" s="36">
        <v>5</v>
      </c>
      <c r="AG24" s="35">
        <f t="shared" si="14"/>
        <v>5.8</v>
      </c>
      <c r="AH24" s="19" t="str">
        <f t="shared" si="5"/>
        <v>Médio</v>
      </c>
      <c r="AI24" s="34">
        <v>0</v>
      </c>
      <c r="AJ24" s="34">
        <v>7</v>
      </c>
      <c r="AK24" s="34">
        <v>1</v>
      </c>
      <c r="AL24" s="19">
        <f t="shared" si="15"/>
        <v>2.4</v>
      </c>
      <c r="AM24" s="20" t="str">
        <f t="shared" si="6"/>
        <v>Baixo</v>
      </c>
      <c r="AN24" s="21">
        <f t="shared" si="7"/>
        <v>34.200000000000003</v>
      </c>
      <c r="AO24" s="23">
        <f t="shared" si="8"/>
        <v>0.4885714285714286</v>
      </c>
      <c r="AP24" s="22" t="str">
        <f t="shared" si="9"/>
        <v>Intermediário</v>
      </c>
    </row>
    <row r="25" spans="1:42" ht="12" customHeight="1" x14ac:dyDescent="0.25">
      <c r="A25" s="37" t="s">
        <v>122</v>
      </c>
      <c r="B25" s="34" t="s">
        <v>90</v>
      </c>
      <c r="C25" s="34" t="s">
        <v>91</v>
      </c>
      <c r="D25" s="34" t="s">
        <v>92</v>
      </c>
      <c r="E25" s="18">
        <v>0</v>
      </c>
      <c r="F25" s="18">
        <v>1</v>
      </c>
      <c r="G25" s="18">
        <v>9</v>
      </c>
      <c r="H25" s="19">
        <f t="shared" si="16"/>
        <v>3</v>
      </c>
      <c r="I25" s="19" t="str">
        <f t="shared" si="0"/>
        <v>Baixo</v>
      </c>
      <c r="J25" s="18">
        <v>3</v>
      </c>
      <c r="K25" s="18">
        <v>5</v>
      </c>
      <c r="L25" s="18">
        <v>7</v>
      </c>
      <c r="M25" s="19">
        <f t="shared" si="10"/>
        <v>4.8</v>
      </c>
      <c r="N25" s="20" t="str">
        <f t="shared" si="1"/>
        <v>Baixo</v>
      </c>
      <c r="O25" s="36">
        <v>1</v>
      </c>
      <c r="P25" s="36">
        <v>8</v>
      </c>
      <c r="Q25" s="36">
        <v>2</v>
      </c>
      <c r="R25" s="35">
        <f t="shared" si="11"/>
        <v>3.4</v>
      </c>
      <c r="S25" s="20" t="str">
        <f t="shared" si="2"/>
        <v>Baixo</v>
      </c>
      <c r="T25" s="36">
        <v>7</v>
      </c>
      <c r="U25" s="36">
        <v>1</v>
      </c>
      <c r="V25" s="36">
        <v>9</v>
      </c>
      <c r="W25" s="35">
        <f t="shared" si="12"/>
        <v>5.8</v>
      </c>
      <c r="X25" s="20" t="str">
        <f t="shared" si="3"/>
        <v>Médio</v>
      </c>
      <c r="Y25" s="36">
        <v>7</v>
      </c>
      <c r="Z25" s="36">
        <v>0</v>
      </c>
      <c r="AA25" s="36">
        <v>4</v>
      </c>
      <c r="AB25" s="35">
        <f t="shared" si="13"/>
        <v>4</v>
      </c>
      <c r="AC25" s="20" t="str">
        <f t="shared" si="4"/>
        <v>Baixo</v>
      </c>
      <c r="AD25" s="36">
        <v>2</v>
      </c>
      <c r="AE25" s="36">
        <v>4</v>
      </c>
      <c r="AF25" s="36">
        <v>4</v>
      </c>
      <c r="AG25" s="35">
        <f t="shared" si="14"/>
        <v>3.2</v>
      </c>
      <c r="AH25" s="19" t="str">
        <f t="shared" si="5"/>
        <v>Baixo</v>
      </c>
      <c r="AI25" s="34">
        <v>6</v>
      </c>
      <c r="AJ25" s="34">
        <v>7</v>
      </c>
      <c r="AK25" s="34">
        <v>1</v>
      </c>
      <c r="AL25" s="19">
        <f t="shared" si="15"/>
        <v>4.8</v>
      </c>
      <c r="AM25" s="20" t="str">
        <f t="shared" si="6"/>
        <v>Baixo</v>
      </c>
      <c r="AN25" s="21">
        <f t="shared" si="7"/>
        <v>29</v>
      </c>
      <c r="AO25" s="23">
        <f t="shared" si="8"/>
        <v>0.41428571428571426</v>
      </c>
      <c r="AP25" s="22" t="str">
        <f t="shared" si="9"/>
        <v>Intermediário</v>
      </c>
    </row>
    <row r="26" spans="1:42" ht="12" customHeight="1" x14ac:dyDescent="0.25">
      <c r="A26" s="37" t="s">
        <v>135</v>
      </c>
      <c r="B26" s="34" t="s">
        <v>90</v>
      </c>
      <c r="C26" s="34" t="s">
        <v>91</v>
      </c>
      <c r="D26" s="34" t="s">
        <v>92</v>
      </c>
      <c r="E26" s="18">
        <v>0</v>
      </c>
      <c r="F26" s="18">
        <v>7</v>
      </c>
      <c r="G26" s="18">
        <v>5</v>
      </c>
      <c r="H26" s="19">
        <f t="shared" si="16"/>
        <v>3.6</v>
      </c>
      <c r="I26" s="19" t="str">
        <f t="shared" si="0"/>
        <v>Baixo</v>
      </c>
      <c r="J26" s="18">
        <v>4</v>
      </c>
      <c r="K26" s="18">
        <v>7</v>
      </c>
      <c r="L26" s="18">
        <v>1</v>
      </c>
      <c r="M26" s="19">
        <f t="shared" si="10"/>
        <v>4</v>
      </c>
      <c r="N26" s="20" t="str">
        <f t="shared" si="1"/>
        <v>Baixo</v>
      </c>
      <c r="O26" s="36">
        <v>7</v>
      </c>
      <c r="P26" s="36">
        <v>5</v>
      </c>
      <c r="Q26" s="36">
        <v>5</v>
      </c>
      <c r="R26" s="35">
        <f t="shared" si="11"/>
        <v>5.8</v>
      </c>
      <c r="S26" s="20" t="str">
        <f t="shared" si="2"/>
        <v>Médio</v>
      </c>
      <c r="T26" s="36">
        <v>7</v>
      </c>
      <c r="U26" s="36">
        <v>9</v>
      </c>
      <c r="V26" s="36">
        <v>3</v>
      </c>
      <c r="W26" s="35">
        <f t="shared" si="12"/>
        <v>6.4</v>
      </c>
      <c r="X26" s="20" t="str">
        <f t="shared" si="3"/>
        <v>Médio</v>
      </c>
      <c r="Y26" s="36">
        <v>7</v>
      </c>
      <c r="Z26" s="36">
        <v>3</v>
      </c>
      <c r="AA26" s="36">
        <v>5</v>
      </c>
      <c r="AB26" s="35">
        <f t="shared" si="13"/>
        <v>5.2</v>
      </c>
      <c r="AC26" s="20" t="str">
        <f t="shared" si="4"/>
        <v>Médio</v>
      </c>
      <c r="AD26" s="36">
        <v>1</v>
      </c>
      <c r="AE26" s="36">
        <v>6</v>
      </c>
      <c r="AF26" s="36">
        <v>6</v>
      </c>
      <c r="AG26" s="35">
        <f t="shared" si="14"/>
        <v>4</v>
      </c>
      <c r="AH26" s="19" t="str">
        <f t="shared" si="5"/>
        <v>Baixo</v>
      </c>
      <c r="AI26" s="34">
        <v>3</v>
      </c>
      <c r="AJ26" s="34">
        <v>2</v>
      </c>
      <c r="AK26" s="34">
        <v>4</v>
      </c>
      <c r="AL26" s="19">
        <f t="shared" si="15"/>
        <v>3</v>
      </c>
      <c r="AM26" s="20" t="str">
        <f t="shared" si="6"/>
        <v>Baixo</v>
      </c>
      <c r="AN26" s="21">
        <f t="shared" si="7"/>
        <v>31.999999999999996</v>
      </c>
      <c r="AO26" s="23">
        <f t="shared" si="8"/>
        <v>0.45714285714285707</v>
      </c>
      <c r="AP26" s="22" t="str">
        <f t="shared" si="9"/>
        <v>Intermediário</v>
      </c>
    </row>
    <row r="27" spans="1:42" ht="12" customHeight="1" x14ac:dyDescent="0.25">
      <c r="A27" s="37" t="s">
        <v>124</v>
      </c>
      <c r="B27" s="34" t="s">
        <v>90</v>
      </c>
      <c r="C27" s="34" t="s">
        <v>91</v>
      </c>
      <c r="D27" s="34" t="s">
        <v>92</v>
      </c>
      <c r="E27" s="18">
        <v>7</v>
      </c>
      <c r="F27" s="18">
        <v>1</v>
      </c>
      <c r="G27" s="18">
        <v>6</v>
      </c>
      <c r="H27" s="19">
        <f t="shared" si="16"/>
        <v>4.9000000000000004</v>
      </c>
      <c r="I27" s="19" t="str">
        <f t="shared" si="0"/>
        <v>Baixo</v>
      </c>
      <c r="J27" s="18">
        <v>1</v>
      </c>
      <c r="K27" s="18">
        <v>2</v>
      </c>
      <c r="L27" s="18">
        <v>7</v>
      </c>
      <c r="M27" s="19">
        <f t="shared" si="10"/>
        <v>3.1</v>
      </c>
      <c r="N27" s="20" t="str">
        <f t="shared" si="1"/>
        <v>Baixo</v>
      </c>
      <c r="O27" s="36">
        <v>5</v>
      </c>
      <c r="P27" s="36">
        <v>5</v>
      </c>
      <c r="Q27" s="36">
        <v>5</v>
      </c>
      <c r="R27" s="35">
        <f t="shared" si="11"/>
        <v>5</v>
      </c>
      <c r="S27" s="20" t="str">
        <f t="shared" si="2"/>
        <v>Médio</v>
      </c>
      <c r="T27" s="36">
        <v>9</v>
      </c>
      <c r="U27" s="36">
        <v>2</v>
      </c>
      <c r="V27" s="36">
        <v>0</v>
      </c>
      <c r="W27" s="35">
        <f t="shared" si="12"/>
        <v>4.2</v>
      </c>
      <c r="X27" s="20" t="str">
        <f t="shared" si="3"/>
        <v>Baixo</v>
      </c>
      <c r="Y27" s="36">
        <v>4</v>
      </c>
      <c r="Z27" s="36">
        <v>6</v>
      </c>
      <c r="AA27" s="36">
        <v>0</v>
      </c>
      <c r="AB27" s="35">
        <f t="shared" si="13"/>
        <v>3.4</v>
      </c>
      <c r="AC27" s="20" t="str">
        <f t="shared" si="4"/>
        <v>Baixo</v>
      </c>
      <c r="AD27" s="36">
        <v>5</v>
      </c>
      <c r="AE27" s="36">
        <v>5</v>
      </c>
      <c r="AF27" s="36">
        <v>10</v>
      </c>
      <c r="AG27" s="35">
        <f t="shared" si="14"/>
        <v>6.5</v>
      </c>
      <c r="AH27" s="19" t="str">
        <f t="shared" si="5"/>
        <v>Médio</v>
      </c>
      <c r="AI27" s="34">
        <v>3</v>
      </c>
      <c r="AJ27" s="34">
        <v>6</v>
      </c>
      <c r="AK27" s="34">
        <v>1</v>
      </c>
      <c r="AL27" s="19">
        <f t="shared" si="15"/>
        <v>3.3</v>
      </c>
      <c r="AM27" s="20" t="str">
        <f t="shared" si="6"/>
        <v>Baixo</v>
      </c>
      <c r="AN27" s="21">
        <f t="shared" si="7"/>
        <v>30.4</v>
      </c>
      <c r="AO27" s="23">
        <f t="shared" si="8"/>
        <v>0.43428571428571422</v>
      </c>
      <c r="AP27" s="22" t="str">
        <f t="shared" si="9"/>
        <v>Intermediário</v>
      </c>
    </row>
    <row r="28" spans="1:42" ht="12" customHeight="1" x14ac:dyDescent="0.25">
      <c r="A28" s="37" t="s">
        <v>115</v>
      </c>
      <c r="B28" s="34" t="s">
        <v>93</v>
      </c>
      <c r="C28" s="34" t="s">
        <v>94</v>
      </c>
      <c r="D28" s="34" t="s">
        <v>95</v>
      </c>
      <c r="E28" s="18">
        <v>2</v>
      </c>
      <c r="F28" s="18">
        <v>5</v>
      </c>
      <c r="G28" s="18">
        <v>3</v>
      </c>
      <c r="H28" s="19">
        <f t="shared" si="16"/>
        <v>3.2</v>
      </c>
      <c r="I28" s="19" t="str">
        <f t="shared" si="0"/>
        <v>Baixo</v>
      </c>
      <c r="J28" s="18">
        <v>5</v>
      </c>
      <c r="K28" s="18">
        <v>6</v>
      </c>
      <c r="L28" s="18">
        <v>2</v>
      </c>
      <c r="M28" s="19">
        <f t="shared" si="10"/>
        <v>4.4000000000000004</v>
      </c>
      <c r="N28" s="20" t="str">
        <f t="shared" si="1"/>
        <v>Baixo</v>
      </c>
      <c r="O28" s="36">
        <v>3</v>
      </c>
      <c r="P28" s="36">
        <v>3</v>
      </c>
      <c r="Q28" s="36">
        <v>10</v>
      </c>
      <c r="R28" s="35">
        <f t="shared" si="11"/>
        <v>5.0999999999999996</v>
      </c>
      <c r="S28" s="20" t="str">
        <f t="shared" si="2"/>
        <v>Médio</v>
      </c>
      <c r="T28" s="36">
        <v>6</v>
      </c>
      <c r="U28" s="36">
        <v>4</v>
      </c>
      <c r="V28" s="36">
        <v>8</v>
      </c>
      <c r="W28" s="35">
        <f t="shared" si="12"/>
        <v>6</v>
      </c>
      <c r="X28" s="20" t="str">
        <f t="shared" si="3"/>
        <v>Médio</v>
      </c>
      <c r="Y28" s="36">
        <v>3</v>
      </c>
      <c r="Z28" s="36">
        <v>4</v>
      </c>
      <c r="AA28" s="36">
        <v>2</v>
      </c>
      <c r="AB28" s="35">
        <f t="shared" si="13"/>
        <v>3</v>
      </c>
      <c r="AC28" s="20" t="str">
        <f t="shared" si="4"/>
        <v>Baixo</v>
      </c>
      <c r="AD28" s="36">
        <v>3</v>
      </c>
      <c r="AE28" s="36">
        <v>0</v>
      </c>
      <c r="AF28" s="36">
        <v>3</v>
      </c>
      <c r="AG28" s="35">
        <f t="shared" si="14"/>
        <v>2.1</v>
      </c>
      <c r="AH28" s="19" t="str">
        <f t="shared" si="5"/>
        <v>Baixo</v>
      </c>
      <c r="AI28" s="34">
        <v>7</v>
      </c>
      <c r="AJ28" s="34">
        <v>4</v>
      </c>
      <c r="AK28" s="34">
        <v>2</v>
      </c>
      <c r="AL28" s="19">
        <f t="shared" si="15"/>
        <v>4.5999999999999996</v>
      </c>
      <c r="AM28" s="20" t="str">
        <f t="shared" si="6"/>
        <v>Baixo</v>
      </c>
      <c r="AN28" s="21">
        <f t="shared" si="7"/>
        <v>28.4</v>
      </c>
      <c r="AO28" s="23">
        <f t="shared" si="8"/>
        <v>0.40571428571428575</v>
      </c>
      <c r="AP28" s="22" t="str">
        <f t="shared" si="9"/>
        <v>Intermediário</v>
      </c>
    </row>
    <row r="29" spans="1:42" ht="12" customHeight="1" x14ac:dyDescent="0.25">
      <c r="A29" s="37" t="s">
        <v>125</v>
      </c>
      <c r="B29" s="34" t="s">
        <v>84</v>
      </c>
      <c r="C29" s="34" t="s">
        <v>85</v>
      </c>
      <c r="D29" s="34" t="s">
        <v>86</v>
      </c>
      <c r="E29" s="18">
        <v>1</v>
      </c>
      <c r="F29" s="18">
        <v>4</v>
      </c>
      <c r="G29" s="18">
        <v>4</v>
      </c>
      <c r="H29" s="19">
        <f t="shared" ref="H29:H51" si="17">((E29*E$3) + (F29*F$3) + (G29*G$3)) / (E$3 + F$3 + G$3)</f>
        <v>2.8</v>
      </c>
      <c r="I29" s="19" t="str">
        <f t="shared" ref="I29:I51" si="18">IF(H29 &gt;= 8, "Alto", IF(H29 &gt;= 5, "Médio", "Baixo"))</f>
        <v>Baixo</v>
      </c>
      <c r="J29" s="18">
        <v>7</v>
      </c>
      <c r="K29" s="18">
        <v>3</v>
      </c>
      <c r="L29" s="18">
        <v>0</v>
      </c>
      <c r="M29" s="19">
        <f t="shared" ref="M29:M51" si="19">((J29*J$3) + (K29*K$3) + (L29*L$3)) / (J$3 + K$3 + L$3)</f>
        <v>3.7</v>
      </c>
      <c r="N29" s="20" t="str">
        <f t="shared" ref="N29:N51" si="20">IF(M29 &gt;= 8, "Alto", IF(M29 &gt;= 5, "Médio", "Baixo"))</f>
        <v>Baixo</v>
      </c>
      <c r="O29" s="36">
        <v>0</v>
      </c>
      <c r="P29" s="36">
        <v>3</v>
      </c>
      <c r="Q29" s="36">
        <v>7</v>
      </c>
      <c r="R29" s="35">
        <f t="shared" ref="R29:R51" si="21">((O29*O$3) + (P29*P$3) + (Q29*Q$3)) / (O$3 + P$3 + Q$3)</f>
        <v>3</v>
      </c>
      <c r="S29" s="20" t="str">
        <f t="shared" ref="S29:S51" si="22">IF(R29 &gt;= 8, "Alto", IF(R29 &gt;= 5, "Médio", "Baixo"))</f>
        <v>Baixo</v>
      </c>
      <c r="T29" s="36">
        <v>2</v>
      </c>
      <c r="U29" s="36">
        <v>9</v>
      </c>
      <c r="V29" s="36">
        <v>4</v>
      </c>
      <c r="W29" s="35">
        <f t="shared" ref="W29:W51" si="23">((T29*T$3) + (U29*U$3) + (V29*V$3)) / (T$3 + U$3 + V$3)</f>
        <v>4.7</v>
      </c>
      <c r="X29" s="20" t="str">
        <f t="shared" ref="X29:X51" si="24">IF(W29 &gt;= 8, "Alto", IF(W29 &gt;= 5, "Médio", "Baixo"))</f>
        <v>Baixo</v>
      </c>
      <c r="Y29" s="36">
        <v>8</v>
      </c>
      <c r="Z29" s="36">
        <v>1</v>
      </c>
      <c r="AA29" s="36">
        <v>0</v>
      </c>
      <c r="AB29" s="35">
        <f t="shared" ref="AB29:AB51" si="25">((Y29*Y$3) + (Z29*Z$3) + (AA29*AA$3)) / (Y$3 + Z$3 + AA$3)</f>
        <v>3.5</v>
      </c>
      <c r="AC29" s="20" t="str">
        <f t="shared" ref="AC29:AC51" si="26">IF(AB29 &gt;= 8, "Alto", IF(AB29 &gt;= 5, "Médio", "Baixo"))</f>
        <v>Baixo</v>
      </c>
      <c r="AD29" s="36">
        <v>3</v>
      </c>
      <c r="AE29" s="36">
        <v>3</v>
      </c>
      <c r="AF29" s="36">
        <v>10</v>
      </c>
      <c r="AG29" s="35">
        <f t="shared" ref="AG29:AG51" si="27">((AD29*AD$3) + (AE29*AE$3) + (AF29*AF$3)) / (AD$3 + AE$3 + AF$3)</f>
        <v>5.0999999999999996</v>
      </c>
      <c r="AH29" s="19" t="str">
        <f t="shared" ref="AH29:AH51" si="28">IF(AG29 &gt;= 8, "Alto", IF(AG29 &gt;= 5, "Médio", "Baixo"))</f>
        <v>Médio</v>
      </c>
      <c r="AI29" s="34">
        <v>10</v>
      </c>
      <c r="AJ29" s="34">
        <v>1</v>
      </c>
      <c r="AK29" s="34">
        <v>6</v>
      </c>
      <c r="AL29" s="19">
        <f t="shared" ref="AL29:AL51" si="29">((AI29*AI$3) + (AJ29*AJ$3) + (AK29*AK$3)) / (AI$3 + AJ$3 + AK$3)</f>
        <v>6.1</v>
      </c>
      <c r="AM29" s="20" t="str">
        <f t="shared" ref="AM29:AM51" si="30">IF(AL29 &gt;= 8, "Alto", IF(AL29 &gt;= 5, "Médio", "Baixo"))</f>
        <v>Médio</v>
      </c>
      <c r="AN29" s="21">
        <f t="shared" ref="AN29:AN51" si="31">SUM(H29+M29+R29+W29+AB29+AG29+AL29)</f>
        <v>28.9</v>
      </c>
      <c r="AO29" s="23">
        <f t="shared" ref="AO29:AO51" si="32">(AN29 / (70 * 100)) * 100</f>
        <v>0.41285714285714287</v>
      </c>
      <c r="AP29" s="22" t="str">
        <f t="shared" ref="AP29:AP51" si="33">IF(AO29 &lt;= 0.29, "Básico", IF(AO29 &lt;= 0.39, "Iniciante", IF(AO29 &lt;= 0.49, "Intermediário", IF(AO29 &lt;= 0.79, "Proficiente", "Avançado"))))</f>
        <v>Intermediário</v>
      </c>
    </row>
    <row r="30" spans="1:42" ht="12" customHeight="1" x14ac:dyDescent="0.25">
      <c r="A30" s="37" t="s">
        <v>136</v>
      </c>
      <c r="B30" s="34" t="s">
        <v>96</v>
      </c>
      <c r="C30" s="34" t="s">
        <v>97</v>
      </c>
      <c r="D30" s="34" t="s">
        <v>98</v>
      </c>
      <c r="E30" s="18">
        <v>2</v>
      </c>
      <c r="F30" s="18">
        <v>10</v>
      </c>
      <c r="G30" s="18">
        <v>1</v>
      </c>
      <c r="H30" s="19">
        <f t="shared" si="17"/>
        <v>4.0999999999999996</v>
      </c>
      <c r="I30" s="19" t="str">
        <f t="shared" si="18"/>
        <v>Baixo</v>
      </c>
      <c r="J30" s="18">
        <v>2</v>
      </c>
      <c r="K30" s="18">
        <v>10</v>
      </c>
      <c r="L30" s="18">
        <v>10</v>
      </c>
      <c r="M30" s="19">
        <f t="shared" si="19"/>
        <v>6.8</v>
      </c>
      <c r="N30" s="20" t="str">
        <f t="shared" si="20"/>
        <v>Médio</v>
      </c>
      <c r="O30" s="36">
        <v>10</v>
      </c>
      <c r="P30" s="36">
        <v>10</v>
      </c>
      <c r="Q30" s="36">
        <v>0</v>
      </c>
      <c r="R30" s="35">
        <f t="shared" si="21"/>
        <v>7</v>
      </c>
      <c r="S30" s="20" t="str">
        <f t="shared" si="22"/>
        <v>Médio</v>
      </c>
      <c r="T30" s="36">
        <v>2</v>
      </c>
      <c r="U30" s="36">
        <v>1</v>
      </c>
      <c r="V30" s="36">
        <v>3</v>
      </c>
      <c r="W30" s="35">
        <f t="shared" si="23"/>
        <v>2</v>
      </c>
      <c r="X30" s="20" t="str">
        <f t="shared" si="24"/>
        <v>Baixo</v>
      </c>
      <c r="Y30" s="36">
        <v>2</v>
      </c>
      <c r="Z30" s="36">
        <v>5</v>
      </c>
      <c r="AA30" s="36">
        <v>3</v>
      </c>
      <c r="AB30" s="35">
        <f t="shared" si="25"/>
        <v>3.2</v>
      </c>
      <c r="AC30" s="20" t="str">
        <f t="shared" si="26"/>
        <v>Baixo</v>
      </c>
      <c r="AD30" s="36">
        <v>0</v>
      </c>
      <c r="AE30" s="36">
        <v>9</v>
      </c>
      <c r="AF30" s="36">
        <v>6</v>
      </c>
      <c r="AG30" s="35">
        <f t="shared" si="27"/>
        <v>4.5</v>
      </c>
      <c r="AH30" s="19" t="str">
        <f t="shared" si="28"/>
        <v>Baixo</v>
      </c>
      <c r="AI30" s="34">
        <v>5</v>
      </c>
      <c r="AJ30" s="34">
        <v>0</v>
      </c>
      <c r="AK30" s="34">
        <v>0</v>
      </c>
      <c r="AL30" s="19">
        <f t="shared" si="29"/>
        <v>2</v>
      </c>
      <c r="AM30" s="20" t="str">
        <f t="shared" si="30"/>
        <v>Baixo</v>
      </c>
      <c r="AN30" s="21">
        <f t="shared" si="31"/>
        <v>29.599999999999998</v>
      </c>
      <c r="AO30" s="23">
        <f t="shared" si="32"/>
        <v>0.42285714285714276</v>
      </c>
      <c r="AP30" s="22" t="str">
        <f t="shared" si="33"/>
        <v>Intermediário</v>
      </c>
    </row>
    <row r="31" spans="1:42" ht="12" customHeight="1" x14ac:dyDescent="0.25">
      <c r="A31" s="37" t="s">
        <v>119</v>
      </c>
      <c r="B31" s="34" t="s">
        <v>96</v>
      </c>
      <c r="C31" s="34" t="s">
        <v>97</v>
      </c>
      <c r="D31" s="34" t="s">
        <v>98</v>
      </c>
      <c r="E31" s="18">
        <v>6</v>
      </c>
      <c r="F31" s="18">
        <v>8</v>
      </c>
      <c r="G31" s="18">
        <v>9</v>
      </c>
      <c r="H31" s="19">
        <f t="shared" si="17"/>
        <v>7.5</v>
      </c>
      <c r="I31" s="19" t="str">
        <f t="shared" si="18"/>
        <v>Médio</v>
      </c>
      <c r="J31" s="18">
        <v>4</v>
      </c>
      <c r="K31" s="18">
        <v>4</v>
      </c>
      <c r="L31" s="18">
        <v>7</v>
      </c>
      <c r="M31" s="19">
        <f t="shared" si="19"/>
        <v>4.9000000000000004</v>
      </c>
      <c r="N31" s="20" t="str">
        <f t="shared" si="20"/>
        <v>Baixo</v>
      </c>
      <c r="O31" s="36">
        <v>2</v>
      </c>
      <c r="P31" s="36">
        <v>6</v>
      </c>
      <c r="Q31" s="36">
        <v>6</v>
      </c>
      <c r="R31" s="35">
        <f t="shared" si="21"/>
        <v>4.4000000000000004</v>
      </c>
      <c r="S31" s="20" t="str">
        <f t="shared" si="22"/>
        <v>Baixo</v>
      </c>
      <c r="T31" s="36">
        <v>8</v>
      </c>
      <c r="U31" s="36">
        <v>4</v>
      </c>
      <c r="V31" s="36">
        <v>3</v>
      </c>
      <c r="W31" s="35">
        <f t="shared" si="23"/>
        <v>5.3</v>
      </c>
      <c r="X31" s="20" t="str">
        <f t="shared" si="24"/>
        <v>Médio</v>
      </c>
      <c r="Y31" s="36">
        <v>1</v>
      </c>
      <c r="Z31" s="36">
        <v>0</v>
      </c>
      <c r="AA31" s="36">
        <v>7</v>
      </c>
      <c r="AB31" s="35">
        <f t="shared" si="25"/>
        <v>2.5</v>
      </c>
      <c r="AC31" s="20" t="str">
        <f t="shared" si="26"/>
        <v>Baixo</v>
      </c>
      <c r="AD31" s="36">
        <v>2</v>
      </c>
      <c r="AE31" s="36">
        <v>7</v>
      </c>
      <c r="AF31" s="36">
        <v>0</v>
      </c>
      <c r="AG31" s="35">
        <f t="shared" si="27"/>
        <v>2.9</v>
      </c>
      <c r="AH31" s="19" t="str">
        <f t="shared" si="28"/>
        <v>Baixo</v>
      </c>
      <c r="AI31" s="34">
        <v>7</v>
      </c>
      <c r="AJ31" s="34">
        <v>9</v>
      </c>
      <c r="AK31" s="34">
        <v>4</v>
      </c>
      <c r="AL31" s="19">
        <f t="shared" si="29"/>
        <v>6.7</v>
      </c>
      <c r="AM31" s="20" t="str">
        <f t="shared" si="30"/>
        <v>Médio</v>
      </c>
      <c r="AN31" s="21">
        <f t="shared" si="31"/>
        <v>34.200000000000003</v>
      </c>
      <c r="AO31" s="23">
        <f t="shared" si="32"/>
        <v>0.4885714285714286</v>
      </c>
      <c r="AP31" s="22" t="str">
        <f t="shared" si="33"/>
        <v>Intermediário</v>
      </c>
    </row>
    <row r="32" spans="1:42" ht="12" customHeight="1" x14ac:dyDescent="0.25">
      <c r="A32" s="37" t="s">
        <v>117</v>
      </c>
      <c r="B32" s="34" t="s">
        <v>111</v>
      </c>
      <c r="C32" s="34" t="s">
        <v>112</v>
      </c>
      <c r="D32" s="34" t="s">
        <v>113</v>
      </c>
      <c r="E32" s="18">
        <v>4</v>
      </c>
      <c r="F32" s="18">
        <v>7</v>
      </c>
      <c r="G32" s="18">
        <v>8</v>
      </c>
      <c r="H32" s="19">
        <f t="shared" si="17"/>
        <v>6.1</v>
      </c>
      <c r="I32" s="19" t="str">
        <f t="shared" si="18"/>
        <v>Médio</v>
      </c>
      <c r="J32" s="18">
        <v>5</v>
      </c>
      <c r="K32" s="18">
        <v>8</v>
      </c>
      <c r="L32" s="18">
        <v>6</v>
      </c>
      <c r="M32" s="19">
        <f t="shared" si="19"/>
        <v>6.2</v>
      </c>
      <c r="N32" s="20" t="str">
        <f t="shared" si="20"/>
        <v>Médio</v>
      </c>
      <c r="O32" s="36">
        <v>6</v>
      </c>
      <c r="P32" s="36">
        <v>2</v>
      </c>
      <c r="Q32" s="36">
        <v>10</v>
      </c>
      <c r="R32" s="35">
        <f t="shared" si="21"/>
        <v>6</v>
      </c>
      <c r="S32" s="20" t="str">
        <f t="shared" si="22"/>
        <v>Médio</v>
      </c>
      <c r="T32" s="36">
        <v>2</v>
      </c>
      <c r="U32" s="36">
        <v>6</v>
      </c>
      <c r="V32" s="36">
        <v>4</v>
      </c>
      <c r="W32" s="35">
        <f t="shared" si="23"/>
        <v>3.8</v>
      </c>
      <c r="X32" s="20" t="str">
        <f t="shared" si="24"/>
        <v>Baixo</v>
      </c>
      <c r="Y32" s="36">
        <v>4</v>
      </c>
      <c r="Z32" s="36">
        <v>10</v>
      </c>
      <c r="AA32" s="36">
        <v>6</v>
      </c>
      <c r="AB32" s="35">
        <f t="shared" si="25"/>
        <v>6.4</v>
      </c>
      <c r="AC32" s="20" t="str">
        <f t="shared" si="26"/>
        <v>Médio</v>
      </c>
      <c r="AD32" s="36">
        <v>2</v>
      </c>
      <c r="AE32" s="36">
        <v>2</v>
      </c>
      <c r="AF32" s="36">
        <v>9</v>
      </c>
      <c r="AG32" s="35">
        <f t="shared" si="27"/>
        <v>4.0999999999999996</v>
      </c>
      <c r="AH32" s="19" t="str">
        <f t="shared" si="28"/>
        <v>Baixo</v>
      </c>
      <c r="AI32" s="34">
        <v>7</v>
      </c>
      <c r="AJ32" s="34">
        <v>8</v>
      </c>
      <c r="AK32" s="34">
        <v>1</v>
      </c>
      <c r="AL32" s="19">
        <f t="shared" si="29"/>
        <v>5.5</v>
      </c>
      <c r="AM32" s="20" t="str">
        <f t="shared" si="30"/>
        <v>Médio</v>
      </c>
      <c r="AN32" s="21">
        <f t="shared" si="31"/>
        <v>38.1</v>
      </c>
      <c r="AO32" s="23">
        <f t="shared" si="32"/>
        <v>0.54428571428571437</v>
      </c>
      <c r="AP32" s="22" t="str">
        <f t="shared" si="33"/>
        <v>Proficiente</v>
      </c>
    </row>
    <row r="33" spans="1:42" ht="12" customHeight="1" x14ac:dyDescent="0.25">
      <c r="A33" s="37" t="s">
        <v>121</v>
      </c>
      <c r="B33" s="34" t="s">
        <v>105</v>
      </c>
      <c r="C33" s="34" t="s">
        <v>106</v>
      </c>
      <c r="D33" s="34" t="s">
        <v>107</v>
      </c>
      <c r="E33" s="18">
        <v>2</v>
      </c>
      <c r="F33" s="18">
        <v>0</v>
      </c>
      <c r="G33" s="18">
        <v>3</v>
      </c>
      <c r="H33" s="19">
        <f t="shared" si="17"/>
        <v>1.7</v>
      </c>
      <c r="I33" s="19" t="str">
        <f t="shared" si="18"/>
        <v>Baixo</v>
      </c>
      <c r="J33" s="18">
        <v>6</v>
      </c>
      <c r="K33" s="18">
        <v>5</v>
      </c>
      <c r="L33" s="18">
        <v>9</v>
      </c>
      <c r="M33" s="19">
        <f t="shared" si="19"/>
        <v>6.6</v>
      </c>
      <c r="N33" s="20" t="str">
        <f t="shared" si="20"/>
        <v>Médio</v>
      </c>
      <c r="O33" s="36">
        <v>9</v>
      </c>
      <c r="P33" s="36">
        <v>6</v>
      </c>
      <c r="Q33" s="36">
        <v>3</v>
      </c>
      <c r="R33" s="35">
        <f t="shared" si="21"/>
        <v>6.3</v>
      </c>
      <c r="S33" s="20" t="str">
        <f t="shared" si="22"/>
        <v>Médio</v>
      </c>
      <c r="T33" s="36">
        <v>0</v>
      </c>
      <c r="U33" s="36">
        <v>7</v>
      </c>
      <c r="V33" s="36">
        <v>4</v>
      </c>
      <c r="W33" s="35">
        <f t="shared" si="23"/>
        <v>3.3</v>
      </c>
      <c r="X33" s="20" t="str">
        <f t="shared" si="24"/>
        <v>Baixo</v>
      </c>
      <c r="Y33" s="36">
        <v>10</v>
      </c>
      <c r="Z33" s="36">
        <v>1</v>
      </c>
      <c r="AA33" s="36">
        <v>10</v>
      </c>
      <c r="AB33" s="35">
        <f t="shared" si="25"/>
        <v>7.3</v>
      </c>
      <c r="AC33" s="20" t="str">
        <f t="shared" si="26"/>
        <v>Médio</v>
      </c>
      <c r="AD33" s="36">
        <v>4</v>
      </c>
      <c r="AE33" s="36">
        <v>4</v>
      </c>
      <c r="AF33" s="36">
        <v>10</v>
      </c>
      <c r="AG33" s="35">
        <f t="shared" si="27"/>
        <v>5.8</v>
      </c>
      <c r="AH33" s="19" t="str">
        <f t="shared" si="28"/>
        <v>Médio</v>
      </c>
      <c r="AI33" s="34">
        <v>9</v>
      </c>
      <c r="AJ33" s="34">
        <v>1</v>
      </c>
      <c r="AK33" s="34">
        <v>5</v>
      </c>
      <c r="AL33" s="19">
        <f t="shared" si="29"/>
        <v>5.4</v>
      </c>
      <c r="AM33" s="20" t="str">
        <f t="shared" si="30"/>
        <v>Médio</v>
      </c>
      <c r="AN33" s="21">
        <f t="shared" si="31"/>
        <v>36.4</v>
      </c>
      <c r="AO33" s="23">
        <f t="shared" si="32"/>
        <v>0.52</v>
      </c>
      <c r="AP33" s="22" t="str">
        <f t="shared" si="33"/>
        <v>Proficiente</v>
      </c>
    </row>
    <row r="34" spans="1:42" ht="12" customHeight="1" x14ac:dyDescent="0.25">
      <c r="A34" s="37" t="s">
        <v>131</v>
      </c>
      <c r="B34" s="34" t="s">
        <v>99</v>
      </c>
      <c r="C34" s="34" t="s">
        <v>100</v>
      </c>
      <c r="D34" s="34" t="s">
        <v>101</v>
      </c>
      <c r="E34" s="18">
        <v>10</v>
      </c>
      <c r="F34" s="18">
        <v>9</v>
      </c>
      <c r="G34" s="18">
        <v>4</v>
      </c>
      <c r="H34" s="19">
        <f t="shared" si="17"/>
        <v>7.9</v>
      </c>
      <c r="I34" s="19" t="str">
        <f t="shared" si="18"/>
        <v>Médio</v>
      </c>
      <c r="J34" s="18">
        <v>2</v>
      </c>
      <c r="K34" s="18">
        <v>9</v>
      </c>
      <c r="L34" s="18">
        <v>6</v>
      </c>
      <c r="M34" s="19">
        <f t="shared" si="19"/>
        <v>5.3</v>
      </c>
      <c r="N34" s="20" t="str">
        <f t="shared" si="20"/>
        <v>Médio</v>
      </c>
      <c r="O34" s="36">
        <v>6</v>
      </c>
      <c r="P34" s="36">
        <v>1</v>
      </c>
      <c r="Q34" s="36">
        <v>5</v>
      </c>
      <c r="R34" s="35">
        <f t="shared" si="21"/>
        <v>4.2</v>
      </c>
      <c r="S34" s="20" t="str">
        <f t="shared" si="22"/>
        <v>Baixo</v>
      </c>
      <c r="T34" s="36">
        <v>9</v>
      </c>
      <c r="U34" s="36">
        <v>10</v>
      </c>
      <c r="V34" s="36">
        <v>6</v>
      </c>
      <c r="W34" s="35">
        <f t="shared" si="23"/>
        <v>8.4</v>
      </c>
      <c r="X34" s="20" t="str">
        <f t="shared" si="24"/>
        <v>Alto</v>
      </c>
      <c r="Y34" s="36">
        <v>5</v>
      </c>
      <c r="Z34" s="36">
        <v>1</v>
      </c>
      <c r="AA34" s="36">
        <v>10</v>
      </c>
      <c r="AB34" s="35">
        <f t="shared" si="25"/>
        <v>5.3</v>
      </c>
      <c r="AC34" s="20" t="str">
        <f t="shared" si="26"/>
        <v>Médio</v>
      </c>
      <c r="AD34" s="36">
        <v>8</v>
      </c>
      <c r="AE34" s="36">
        <v>8</v>
      </c>
      <c r="AF34" s="36">
        <v>2</v>
      </c>
      <c r="AG34" s="35">
        <f t="shared" si="27"/>
        <v>6.2</v>
      </c>
      <c r="AH34" s="19" t="str">
        <f t="shared" si="28"/>
        <v>Médio</v>
      </c>
      <c r="AI34" s="34">
        <v>9</v>
      </c>
      <c r="AJ34" s="34">
        <v>2</v>
      </c>
      <c r="AK34" s="34">
        <v>4</v>
      </c>
      <c r="AL34" s="19">
        <f t="shared" si="29"/>
        <v>5.4</v>
      </c>
      <c r="AM34" s="20" t="str">
        <f t="shared" si="30"/>
        <v>Médio</v>
      </c>
      <c r="AN34" s="21">
        <f t="shared" si="31"/>
        <v>42.699999999999996</v>
      </c>
      <c r="AO34" s="23">
        <f t="shared" si="32"/>
        <v>0.61</v>
      </c>
      <c r="AP34" s="22" t="str">
        <f t="shared" si="33"/>
        <v>Proficiente</v>
      </c>
    </row>
    <row r="35" spans="1:42" ht="12" customHeight="1" x14ac:dyDescent="0.25">
      <c r="A35" s="37" t="s">
        <v>122</v>
      </c>
      <c r="B35" s="34" t="s">
        <v>102</v>
      </c>
      <c r="C35" s="34" t="s">
        <v>103</v>
      </c>
      <c r="D35" s="34" t="s">
        <v>104</v>
      </c>
      <c r="E35" s="18">
        <v>6</v>
      </c>
      <c r="F35" s="18">
        <v>6</v>
      </c>
      <c r="G35" s="18">
        <v>9</v>
      </c>
      <c r="H35" s="19">
        <f t="shared" si="17"/>
        <v>6.9</v>
      </c>
      <c r="I35" s="19" t="str">
        <f t="shared" si="18"/>
        <v>Médio</v>
      </c>
      <c r="J35" s="18">
        <v>3</v>
      </c>
      <c r="K35" s="18">
        <v>2</v>
      </c>
      <c r="L35" s="18">
        <v>7</v>
      </c>
      <c r="M35" s="19">
        <f t="shared" si="19"/>
        <v>3.9</v>
      </c>
      <c r="N35" s="20" t="str">
        <f t="shared" si="20"/>
        <v>Baixo</v>
      </c>
      <c r="O35" s="36">
        <v>5</v>
      </c>
      <c r="P35" s="36">
        <v>4</v>
      </c>
      <c r="Q35" s="36">
        <v>0</v>
      </c>
      <c r="R35" s="35">
        <f t="shared" si="21"/>
        <v>3.2</v>
      </c>
      <c r="S35" s="20" t="str">
        <f t="shared" si="22"/>
        <v>Baixo</v>
      </c>
      <c r="T35" s="36">
        <v>5</v>
      </c>
      <c r="U35" s="36">
        <v>3</v>
      </c>
      <c r="V35" s="36">
        <v>1</v>
      </c>
      <c r="W35" s="35">
        <f t="shared" si="23"/>
        <v>3.2</v>
      </c>
      <c r="X35" s="20" t="str">
        <f t="shared" si="24"/>
        <v>Baixo</v>
      </c>
      <c r="Y35" s="36">
        <v>0</v>
      </c>
      <c r="Z35" s="36">
        <v>4</v>
      </c>
      <c r="AA35" s="36">
        <v>0</v>
      </c>
      <c r="AB35" s="35">
        <f t="shared" si="25"/>
        <v>1.2</v>
      </c>
      <c r="AC35" s="20" t="str">
        <f t="shared" si="26"/>
        <v>Baixo</v>
      </c>
      <c r="AD35" s="36">
        <v>8</v>
      </c>
      <c r="AE35" s="36">
        <v>6</v>
      </c>
      <c r="AF35" s="36">
        <v>4</v>
      </c>
      <c r="AG35" s="35">
        <f t="shared" si="27"/>
        <v>6.2</v>
      </c>
      <c r="AH35" s="19" t="str">
        <f t="shared" si="28"/>
        <v>Médio</v>
      </c>
      <c r="AI35" s="34">
        <v>9</v>
      </c>
      <c r="AJ35" s="34">
        <v>3</v>
      </c>
      <c r="AK35" s="34">
        <v>2</v>
      </c>
      <c r="AL35" s="19">
        <f t="shared" si="29"/>
        <v>5.0999999999999996</v>
      </c>
      <c r="AM35" s="20" t="str">
        <f t="shared" si="30"/>
        <v>Médio</v>
      </c>
      <c r="AN35" s="21">
        <f t="shared" si="31"/>
        <v>29.699999999999996</v>
      </c>
      <c r="AO35" s="23">
        <f t="shared" si="32"/>
        <v>0.42428571428571421</v>
      </c>
      <c r="AP35" s="22" t="str">
        <f t="shared" si="33"/>
        <v>Intermediário</v>
      </c>
    </row>
    <row r="36" spans="1:42" ht="12" customHeight="1" x14ac:dyDescent="0.25">
      <c r="A36" s="37" t="s">
        <v>135</v>
      </c>
      <c r="B36" s="34" t="s">
        <v>102</v>
      </c>
      <c r="C36" s="34" t="s">
        <v>103</v>
      </c>
      <c r="D36" s="34" t="s">
        <v>104</v>
      </c>
      <c r="E36" s="18">
        <v>7</v>
      </c>
      <c r="F36" s="18">
        <v>9</v>
      </c>
      <c r="G36" s="18">
        <v>2</v>
      </c>
      <c r="H36" s="19">
        <f t="shared" si="17"/>
        <v>6.1</v>
      </c>
      <c r="I36" s="19" t="str">
        <f t="shared" si="18"/>
        <v>Médio</v>
      </c>
      <c r="J36" s="18">
        <v>3</v>
      </c>
      <c r="K36" s="18">
        <v>2</v>
      </c>
      <c r="L36" s="18">
        <v>2</v>
      </c>
      <c r="M36" s="19">
        <f t="shared" si="19"/>
        <v>2.4</v>
      </c>
      <c r="N36" s="20" t="str">
        <f t="shared" si="20"/>
        <v>Baixo</v>
      </c>
      <c r="O36" s="36">
        <v>4</v>
      </c>
      <c r="P36" s="36">
        <v>9</v>
      </c>
      <c r="Q36" s="36">
        <v>4</v>
      </c>
      <c r="R36" s="35">
        <f t="shared" si="21"/>
        <v>5.5</v>
      </c>
      <c r="S36" s="20" t="str">
        <f t="shared" si="22"/>
        <v>Médio</v>
      </c>
      <c r="T36" s="36">
        <v>4</v>
      </c>
      <c r="U36" s="36">
        <v>2</v>
      </c>
      <c r="V36" s="36">
        <v>4</v>
      </c>
      <c r="W36" s="35">
        <f t="shared" si="23"/>
        <v>3.4</v>
      </c>
      <c r="X36" s="20" t="str">
        <f t="shared" si="24"/>
        <v>Baixo</v>
      </c>
      <c r="Y36" s="36">
        <v>9</v>
      </c>
      <c r="Z36" s="36">
        <v>7</v>
      </c>
      <c r="AA36" s="36">
        <v>5</v>
      </c>
      <c r="AB36" s="35">
        <f t="shared" si="25"/>
        <v>7.2</v>
      </c>
      <c r="AC36" s="20" t="str">
        <f t="shared" si="26"/>
        <v>Médio</v>
      </c>
      <c r="AD36" s="36">
        <v>4</v>
      </c>
      <c r="AE36" s="36">
        <v>0</v>
      </c>
      <c r="AF36" s="36">
        <v>7</v>
      </c>
      <c r="AG36" s="35">
        <f t="shared" si="27"/>
        <v>3.7</v>
      </c>
      <c r="AH36" s="19" t="str">
        <f t="shared" si="28"/>
        <v>Baixo</v>
      </c>
      <c r="AI36" s="34">
        <v>4</v>
      </c>
      <c r="AJ36" s="34">
        <v>0</v>
      </c>
      <c r="AK36" s="34">
        <v>6</v>
      </c>
      <c r="AL36" s="19">
        <f t="shared" si="29"/>
        <v>3.4</v>
      </c>
      <c r="AM36" s="20" t="str">
        <f t="shared" si="30"/>
        <v>Baixo</v>
      </c>
      <c r="AN36" s="21">
        <f t="shared" si="31"/>
        <v>31.699999999999996</v>
      </c>
      <c r="AO36" s="23">
        <f t="shared" si="32"/>
        <v>0.45285714285714279</v>
      </c>
      <c r="AP36" s="22" t="str">
        <f t="shared" si="33"/>
        <v>Intermediário</v>
      </c>
    </row>
    <row r="37" spans="1:42" ht="12" customHeight="1" x14ac:dyDescent="0.25">
      <c r="A37" s="37" t="s">
        <v>124</v>
      </c>
      <c r="B37" s="34" t="s">
        <v>111</v>
      </c>
      <c r="C37" s="34" t="s">
        <v>112</v>
      </c>
      <c r="D37" s="34" t="s">
        <v>113</v>
      </c>
      <c r="E37" s="18">
        <v>3</v>
      </c>
      <c r="F37" s="18">
        <v>1</v>
      </c>
      <c r="G37" s="18">
        <v>3</v>
      </c>
      <c r="H37" s="19">
        <f t="shared" si="17"/>
        <v>2.4</v>
      </c>
      <c r="I37" s="19" t="str">
        <f t="shared" si="18"/>
        <v>Baixo</v>
      </c>
      <c r="J37" s="18">
        <v>8</v>
      </c>
      <c r="K37" s="18">
        <v>8</v>
      </c>
      <c r="L37" s="18">
        <v>7</v>
      </c>
      <c r="M37" s="19">
        <f t="shared" si="19"/>
        <v>7.7</v>
      </c>
      <c r="N37" s="20" t="str">
        <f t="shared" si="20"/>
        <v>Médio</v>
      </c>
      <c r="O37" s="36">
        <v>4</v>
      </c>
      <c r="P37" s="36">
        <v>8</v>
      </c>
      <c r="Q37" s="36">
        <v>7</v>
      </c>
      <c r="R37" s="35">
        <f t="shared" si="21"/>
        <v>6.1</v>
      </c>
      <c r="S37" s="20" t="str">
        <f t="shared" si="22"/>
        <v>Médio</v>
      </c>
      <c r="T37" s="36">
        <v>9</v>
      </c>
      <c r="U37" s="36">
        <v>10</v>
      </c>
      <c r="V37" s="36">
        <v>3</v>
      </c>
      <c r="W37" s="35">
        <f t="shared" si="23"/>
        <v>7.5</v>
      </c>
      <c r="X37" s="20" t="str">
        <f t="shared" si="24"/>
        <v>Médio</v>
      </c>
      <c r="Y37" s="36">
        <v>7</v>
      </c>
      <c r="Z37" s="36">
        <v>2</v>
      </c>
      <c r="AA37" s="36">
        <v>7</v>
      </c>
      <c r="AB37" s="35">
        <f t="shared" si="25"/>
        <v>5.5</v>
      </c>
      <c r="AC37" s="20" t="str">
        <f t="shared" si="26"/>
        <v>Médio</v>
      </c>
      <c r="AD37" s="36">
        <v>2</v>
      </c>
      <c r="AE37" s="36">
        <v>6</v>
      </c>
      <c r="AF37" s="36">
        <v>10</v>
      </c>
      <c r="AG37" s="35">
        <f t="shared" si="27"/>
        <v>5.6</v>
      </c>
      <c r="AH37" s="19" t="str">
        <f t="shared" si="28"/>
        <v>Médio</v>
      </c>
      <c r="AI37" s="34">
        <v>2</v>
      </c>
      <c r="AJ37" s="34">
        <v>10</v>
      </c>
      <c r="AK37" s="34">
        <v>5</v>
      </c>
      <c r="AL37" s="19">
        <f t="shared" si="29"/>
        <v>5.3</v>
      </c>
      <c r="AM37" s="20" t="str">
        <f t="shared" si="30"/>
        <v>Médio</v>
      </c>
      <c r="AN37" s="21">
        <f t="shared" si="31"/>
        <v>40.099999999999994</v>
      </c>
      <c r="AO37" s="23">
        <f t="shared" si="32"/>
        <v>0.57285714285714273</v>
      </c>
      <c r="AP37" s="22" t="str">
        <f t="shared" si="33"/>
        <v>Proficiente</v>
      </c>
    </row>
    <row r="38" spans="1:42" ht="12" customHeight="1" x14ac:dyDescent="0.25">
      <c r="A38" s="37" t="s">
        <v>126</v>
      </c>
      <c r="B38" s="34" t="s">
        <v>93</v>
      </c>
      <c r="C38" s="34" t="s">
        <v>94</v>
      </c>
      <c r="D38" s="34" t="s">
        <v>95</v>
      </c>
      <c r="E38" s="18">
        <v>5</v>
      </c>
      <c r="F38" s="18">
        <v>5</v>
      </c>
      <c r="G38" s="18">
        <v>6</v>
      </c>
      <c r="H38" s="19">
        <f t="shared" si="17"/>
        <v>5.3</v>
      </c>
      <c r="I38" s="19" t="str">
        <f t="shared" si="18"/>
        <v>Médio</v>
      </c>
      <c r="J38" s="18">
        <v>7</v>
      </c>
      <c r="K38" s="18">
        <v>0</v>
      </c>
      <c r="L38" s="18">
        <v>6</v>
      </c>
      <c r="M38" s="19">
        <f t="shared" si="19"/>
        <v>4.5999999999999996</v>
      </c>
      <c r="N38" s="20" t="str">
        <f t="shared" si="20"/>
        <v>Baixo</v>
      </c>
      <c r="O38" s="36">
        <v>9</v>
      </c>
      <c r="P38" s="36">
        <v>7</v>
      </c>
      <c r="Q38" s="36">
        <v>4</v>
      </c>
      <c r="R38" s="35">
        <f t="shared" si="21"/>
        <v>6.9</v>
      </c>
      <c r="S38" s="20" t="str">
        <f t="shared" si="22"/>
        <v>Médio</v>
      </c>
      <c r="T38" s="36">
        <v>9</v>
      </c>
      <c r="U38" s="36">
        <v>1</v>
      </c>
      <c r="V38" s="36">
        <v>6</v>
      </c>
      <c r="W38" s="35">
        <f t="shared" si="23"/>
        <v>5.7</v>
      </c>
      <c r="X38" s="20" t="str">
        <f t="shared" si="24"/>
        <v>Médio</v>
      </c>
      <c r="Y38" s="36">
        <v>4</v>
      </c>
      <c r="Z38" s="36">
        <v>9</v>
      </c>
      <c r="AA38" s="36">
        <v>0</v>
      </c>
      <c r="AB38" s="35">
        <f t="shared" si="25"/>
        <v>4.3</v>
      </c>
      <c r="AC38" s="20" t="str">
        <f t="shared" si="26"/>
        <v>Baixo</v>
      </c>
      <c r="AD38" s="36">
        <v>3</v>
      </c>
      <c r="AE38" s="36">
        <v>6</v>
      </c>
      <c r="AF38" s="36">
        <v>9</v>
      </c>
      <c r="AG38" s="35">
        <f t="shared" si="27"/>
        <v>5.7</v>
      </c>
      <c r="AH38" s="19" t="str">
        <f t="shared" si="28"/>
        <v>Médio</v>
      </c>
      <c r="AI38" s="34">
        <v>4</v>
      </c>
      <c r="AJ38" s="34">
        <v>1</v>
      </c>
      <c r="AK38" s="34">
        <v>1</v>
      </c>
      <c r="AL38" s="19">
        <f t="shared" si="29"/>
        <v>2.2000000000000002</v>
      </c>
      <c r="AM38" s="20" t="str">
        <f t="shared" si="30"/>
        <v>Baixo</v>
      </c>
      <c r="AN38" s="21">
        <f t="shared" si="31"/>
        <v>34.700000000000003</v>
      </c>
      <c r="AO38" s="23">
        <f t="shared" si="32"/>
        <v>0.49571428571428577</v>
      </c>
      <c r="AP38" s="22" t="str">
        <f t="shared" si="33"/>
        <v>Proficiente</v>
      </c>
    </row>
    <row r="39" spans="1:42" ht="12" customHeight="1" x14ac:dyDescent="0.25">
      <c r="A39" s="37" t="s">
        <v>138</v>
      </c>
      <c r="B39" s="34" t="s">
        <v>87</v>
      </c>
      <c r="C39" s="34" t="s">
        <v>88</v>
      </c>
      <c r="D39" s="34" t="s">
        <v>89</v>
      </c>
      <c r="E39" s="18">
        <v>9</v>
      </c>
      <c r="F39" s="18">
        <v>2</v>
      </c>
      <c r="G39" s="18">
        <v>8</v>
      </c>
      <c r="H39" s="19">
        <f t="shared" si="17"/>
        <v>6.6</v>
      </c>
      <c r="I39" s="19" t="str">
        <f t="shared" si="18"/>
        <v>Médio</v>
      </c>
      <c r="J39" s="18">
        <v>10</v>
      </c>
      <c r="K39" s="18">
        <v>8</v>
      </c>
      <c r="L39" s="18">
        <v>8</v>
      </c>
      <c r="M39" s="19">
        <f t="shared" si="19"/>
        <v>8.8000000000000007</v>
      </c>
      <c r="N39" s="20" t="str">
        <f t="shared" si="20"/>
        <v>Alto</v>
      </c>
      <c r="O39" s="36">
        <v>7</v>
      </c>
      <c r="P39" s="36">
        <v>8</v>
      </c>
      <c r="Q39" s="36">
        <v>5</v>
      </c>
      <c r="R39" s="35">
        <f t="shared" si="21"/>
        <v>6.7</v>
      </c>
      <c r="S39" s="20" t="str">
        <f t="shared" si="22"/>
        <v>Médio</v>
      </c>
      <c r="T39" s="36">
        <v>6</v>
      </c>
      <c r="U39" s="36">
        <v>9</v>
      </c>
      <c r="V39" s="36">
        <v>8</v>
      </c>
      <c r="W39" s="35">
        <f t="shared" si="23"/>
        <v>7.5</v>
      </c>
      <c r="X39" s="20" t="str">
        <f t="shared" si="24"/>
        <v>Médio</v>
      </c>
      <c r="Y39" s="36">
        <v>5</v>
      </c>
      <c r="Z39" s="36">
        <v>6</v>
      </c>
      <c r="AA39" s="36">
        <v>9</v>
      </c>
      <c r="AB39" s="35">
        <f t="shared" si="25"/>
        <v>6.5</v>
      </c>
      <c r="AC39" s="20" t="str">
        <f t="shared" si="26"/>
        <v>Médio</v>
      </c>
      <c r="AD39" s="36">
        <v>1</v>
      </c>
      <c r="AE39" s="36">
        <v>10</v>
      </c>
      <c r="AF39" s="36">
        <v>5</v>
      </c>
      <c r="AG39" s="35">
        <f t="shared" si="27"/>
        <v>4.9000000000000004</v>
      </c>
      <c r="AH39" s="19" t="str">
        <f t="shared" si="28"/>
        <v>Baixo</v>
      </c>
      <c r="AI39" s="34">
        <v>7</v>
      </c>
      <c r="AJ39" s="34">
        <v>9</v>
      </c>
      <c r="AK39" s="34">
        <v>9</v>
      </c>
      <c r="AL39" s="19">
        <f t="shared" si="29"/>
        <v>8.1999999999999993</v>
      </c>
      <c r="AM39" s="20" t="str">
        <f t="shared" si="30"/>
        <v>Alto</v>
      </c>
      <c r="AN39" s="21">
        <f t="shared" si="31"/>
        <v>49.2</v>
      </c>
      <c r="AO39" s="23">
        <f t="shared" si="32"/>
        <v>0.70285714285714296</v>
      </c>
      <c r="AP39" s="22" t="str">
        <f t="shared" si="33"/>
        <v>Proficiente</v>
      </c>
    </row>
    <row r="40" spans="1:42" ht="12" customHeight="1" x14ac:dyDescent="0.25">
      <c r="A40" s="37" t="s">
        <v>125</v>
      </c>
      <c r="B40" s="34" t="s">
        <v>108</v>
      </c>
      <c r="C40" s="34" t="s">
        <v>109</v>
      </c>
      <c r="D40" s="34" t="s">
        <v>110</v>
      </c>
      <c r="E40" s="18">
        <v>8</v>
      </c>
      <c r="F40" s="18">
        <v>4</v>
      </c>
      <c r="G40" s="18">
        <v>8</v>
      </c>
      <c r="H40" s="19">
        <f t="shared" si="17"/>
        <v>6.8</v>
      </c>
      <c r="I40" s="19" t="str">
        <f t="shared" si="18"/>
        <v>Médio</v>
      </c>
      <c r="J40" s="18">
        <v>7</v>
      </c>
      <c r="K40" s="18">
        <v>5</v>
      </c>
      <c r="L40" s="18">
        <v>1</v>
      </c>
      <c r="M40" s="19">
        <f t="shared" si="19"/>
        <v>4.5999999999999996</v>
      </c>
      <c r="N40" s="20" t="str">
        <f t="shared" si="20"/>
        <v>Baixo</v>
      </c>
      <c r="O40" s="36">
        <v>9</v>
      </c>
      <c r="P40" s="36">
        <v>9</v>
      </c>
      <c r="Q40" s="36">
        <v>7</v>
      </c>
      <c r="R40" s="35">
        <f t="shared" si="21"/>
        <v>8.4</v>
      </c>
      <c r="S40" s="20" t="str">
        <f t="shared" si="22"/>
        <v>Alto</v>
      </c>
      <c r="T40" s="36">
        <v>10</v>
      </c>
      <c r="U40" s="36">
        <v>9</v>
      </c>
      <c r="V40" s="36">
        <v>4</v>
      </c>
      <c r="W40" s="35">
        <f t="shared" si="23"/>
        <v>7.9</v>
      </c>
      <c r="X40" s="20" t="str">
        <f t="shared" si="24"/>
        <v>Médio</v>
      </c>
      <c r="Y40" s="36">
        <v>3</v>
      </c>
      <c r="Z40" s="36">
        <v>2</v>
      </c>
      <c r="AA40" s="36">
        <v>9</v>
      </c>
      <c r="AB40" s="35">
        <f t="shared" si="25"/>
        <v>4.5</v>
      </c>
      <c r="AC40" s="20" t="str">
        <f t="shared" si="26"/>
        <v>Baixo</v>
      </c>
      <c r="AD40" s="36">
        <v>6</v>
      </c>
      <c r="AE40" s="36">
        <v>9</v>
      </c>
      <c r="AF40" s="36">
        <v>8</v>
      </c>
      <c r="AG40" s="35">
        <f t="shared" si="27"/>
        <v>7.5</v>
      </c>
      <c r="AH40" s="19" t="str">
        <f t="shared" si="28"/>
        <v>Médio</v>
      </c>
      <c r="AI40" s="34">
        <v>4</v>
      </c>
      <c r="AJ40" s="34">
        <v>2</v>
      </c>
      <c r="AK40" s="34">
        <v>7</v>
      </c>
      <c r="AL40" s="19">
        <f t="shared" si="29"/>
        <v>4.3</v>
      </c>
      <c r="AM40" s="20" t="str">
        <f t="shared" si="30"/>
        <v>Baixo</v>
      </c>
      <c r="AN40" s="21">
        <f t="shared" si="31"/>
        <v>43.999999999999993</v>
      </c>
      <c r="AO40" s="23">
        <f t="shared" si="32"/>
        <v>0.62857142857142856</v>
      </c>
      <c r="AP40" s="22" t="str">
        <f t="shared" si="33"/>
        <v>Proficiente</v>
      </c>
    </row>
    <row r="41" spans="1:42" ht="12" customHeight="1" x14ac:dyDescent="0.25">
      <c r="A41" s="37" t="s">
        <v>136</v>
      </c>
      <c r="B41" s="34" t="s">
        <v>108</v>
      </c>
      <c r="C41" s="34" t="s">
        <v>109</v>
      </c>
      <c r="D41" s="34" t="s">
        <v>110</v>
      </c>
      <c r="E41" s="18">
        <v>6</v>
      </c>
      <c r="F41" s="18">
        <v>4</v>
      </c>
      <c r="G41" s="18">
        <v>7</v>
      </c>
      <c r="H41" s="19">
        <f t="shared" si="17"/>
        <v>5.7</v>
      </c>
      <c r="I41" s="19" t="str">
        <f t="shared" si="18"/>
        <v>Médio</v>
      </c>
      <c r="J41" s="18">
        <v>4</v>
      </c>
      <c r="K41" s="18">
        <v>5</v>
      </c>
      <c r="L41" s="18">
        <v>3</v>
      </c>
      <c r="M41" s="19">
        <f t="shared" si="19"/>
        <v>4</v>
      </c>
      <c r="N41" s="20" t="str">
        <f t="shared" si="20"/>
        <v>Baixo</v>
      </c>
      <c r="O41" s="36">
        <v>10</v>
      </c>
      <c r="P41" s="36">
        <v>6</v>
      </c>
      <c r="Q41" s="36">
        <v>2</v>
      </c>
      <c r="R41" s="35">
        <f t="shared" si="21"/>
        <v>6.4</v>
      </c>
      <c r="S41" s="20" t="str">
        <f t="shared" si="22"/>
        <v>Médio</v>
      </c>
      <c r="T41" s="36">
        <v>1</v>
      </c>
      <c r="U41" s="36">
        <v>8</v>
      </c>
      <c r="V41" s="36">
        <v>0</v>
      </c>
      <c r="W41" s="35">
        <f t="shared" si="23"/>
        <v>2.8</v>
      </c>
      <c r="X41" s="20" t="str">
        <f t="shared" si="24"/>
        <v>Baixo</v>
      </c>
      <c r="Y41" s="36">
        <v>6</v>
      </c>
      <c r="Z41" s="36">
        <v>4</v>
      </c>
      <c r="AA41" s="36">
        <v>6</v>
      </c>
      <c r="AB41" s="35">
        <f t="shared" si="25"/>
        <v>5.4</v>
      </c>
      <c r="AC41" s="20" t="str">
        <f t="shared" si="26"/>
        <v>Médio</v>
      </c>
      <c r="AD41" s="36">
        <v>10</v>
      </c>
      <c r="AE41" s="36">
        <v>10</v>
      </c>
      <c r="AF41" s="36">
        <v>4</v>
      </c>
      <c r="AG41" s="35">
        <f t="shared" si="27"/>
        <v>8.1999999999999993</v>
      </c>
      <c r="AH41" s="19" t="str">
        <f t="shared" si="28"/>
        <v>Alto</v>
      </c>
      <c r="AI41" s="34">
        <v>5</v>
      </c>
      <c r="AJ41" s="34">
        <v>10</v>
      </c>
      <c r="AK41" s="34">
        <v>6</v>
      </c>
      <c r="AL41" s="19">
        <f t="shared" si="29"/>
        <v>6.8</v>
      </c>
      <c r="AM41" s="20" t="str">
        <f t="shared" si="30"/>
        <v>Médio</v>
      </c>
      <c r="AN41" s="21">
        <f t="shared" si="31"/>
        <v>39.299999999999997</v>
      </c>
      <c r="AO41" s="23">
        <f t="shared" si="32"/>
        <v>0.56142857142857139</v>
      </c>
      <c r="AP41" s="22" t="str">
        <f t="shared" si="33"/>
        <v>Proficiente</v>
      </c>
    </row>
    <row r="42" spans="1:42" ht="12" customHeight="1" x14ac:dyDescent="0.25">
      <c r="A42" s="37" t="s">
        <v>119</v>
      </c>
      <c r="B42" s="34" t="s">
        <v>93</v>
      </c>
      <c r="C42" s="34" t="s">
        <v>94</v>
      </c>
      <c r="D42" s="34" t="s">
        <v>95</v>
      </c>
      <c r="E42" s="18">
        <v>7</v>
      </c>
      <c r="F42" s="18">
        <v>0</v>
      </c>
      <c r="G42" s="18">
        <v>4</v>
      </c>
      <c r="H42" s="19">
        <f t="shared" si="17"/>
        <v>4</v>
      </c>
      <c r="I42" s="19" t="str">
        <f t="shared" si="18"/>
        <v>Baixo</v>
      </c>
      <c r="J42" s="18">
        <v>9</v>
      </c>
      <c r="K42" s="18">
        <v>4</v>
      </c>
      <c r="L42" s="18">
        <v>4</v>
      </c>
      <c r="M42" s="19">
        <f t="shared" si="19"/>
        <v>6</v>
      </c>
      <c r="N42" s="20" t="str">
        <f t="shared" si="20"/>
        <v>Médio</v>
      </c>
      <c r="O42" s="36">
        <v>10</v>
      </c>
      <c r="P42" s="36">
        <v>5</v>
      </c>
      <c r="Q42" s="36">
        <v>3</v>
      </c>
      <c r="R42" s="35">
        <f t="shared" si="21"/>
        <v>6.4</v>
      </c>
      <c r="S42" s="20" t="str">
        <f t="shared" si="22"/>
        <v>Médio</v>
      </c>
      <c r="T42" s="36">
        <v>8</v>
      </c>
      <c r="U42" s="36">
        <v>7</v>
      </c>
      <c r="V42" s="36">
        <v>0</v>
      </c>
      <c r="W42" s="35">
        <f t="shared" si="23"/>
        <v>5.3</v>
      </c>
      <c r="X42" s="20" t="str">
        <f t="shared" si="24"/>
        <v>Médio</v>
      </c>
      <c r="Y42" s="36">
        <v>4</v>
      </c>
      <c r="Z42" s="36">
        <v>7</v>
      </c>
      <c r="AA42" s="36">
        <v>4</v>
      </c>
      <c r="AB42" s="35">
        <f t="shared" si="25"/>
        <v>4.9000000000000004</v>
      </c>
      <c r="AC42" s="20" t="str">
        <f t="shared" si="26"/>
        <v>Baixo</v>
      </c>
      <c r="AD42" s="36">
        <v>7</v>
      </c>
      <c r="AE42" s="36">
        <v>2</v>
      </c>
      <c r="AF42" s="36">
        <v>4</v>
      </c>
      <c r="AG42" s="35">
        <f t="shared" si="27"/>
        <v>4.5999999999999996</v>
      </c>
      <c r="AH42" s="19" t="str">
        <f t="shared" si="28"/>
        <v>Baixo</v>
      </c>
      <c r="AI42" s="34">
        <v>1</v>
      </c>
      <c r="AJ42" s="34">
        <v>0</v>
      </c>
      <c r="AK42" s="34">
        <v>5</v>
      </c>
      <c r="AL42" s="19">
        <f t="shared" si="29"/>
        <v>1.9</v>
      </c>
      <c r="AM42" s="20" t="str">
        <f t="shared" si="30"/>
        <v>Baixo</v>
      </c>
      <c r="AN42" s="21">
        <f t="shared" si="31"/>
        <v>33.1</v>
      </c>
      <c r="AO42" s="23">
        <f t="shared" si="32"/>
        <v>0.47285714285714292</v>
      </c>
      <c r="AP42" s="22" t="str">
        <f t="shared" si="33"/>
        <v>Intermediário</v>
      </c>
    </row>
    <row r="43" spans="1:42" ht="12" customHeight="1" x14ac:dyDescent="0.25">
      <c r="A43" s="37" t="s">
        <v>117</v>
      </c>
      <c r="B43" s="34" t="s">
        <v>87</v>
      </c>
      <c r="C43" s="34" t="s">
        <v>88</v>
      </c>
      <c r="D43" s="34" t="s">
        <v>89</v>
      </c>
      <c r="E43" s="18">
        <v>0</v>
      </c>
      <c r="F43" s="18">
        <v>10</v>
      </c>
      <c r="G43" s="18">
        <v>9</v>
      </c>
      <c r="H43" s="19">
        <f t="shared" si="17"/>
        <v>5.7</v>
      </c>
      <c r="I43" s="19" t="str">
        <f t="shared" si="18"/>
        <v>Médio</v>
      </c>
      <c r="J43" s="18">
        <v>2</v>
      </c>
      <c r="K43" s="18">
        <v>7</v>
      </c>
      <c r="L43" s="18">
        <v>10</v>
      </c>
      <c r="M43" s="19">
        <f t="shared" si="19"/>
        <v>5.9</v>
      </c>
      <c r="N43" s="20" t="str">
        <f t="shared" si="20"/>
        <v>Médio</v>
      </c>
      <c r="O43" s="36">
        <v>0</v>
      </c>
      <c r="P43" s="36">
        <v>10</v>
      </c>
      <c r="Q43" s="36">
        <v>2</v>
      </c>
      <c r="R43" s="35">
        <f t="shared" si="21"/>
        <v>3.6</v>
      </c>
      <c r="S43" s="20" t="str">
        <f t="shared" si="22"/>
        <v>Baixo</v>
      </c>
      <c r="T43" s="36">
        <v>6</v>
      </c>
      <c r="U43" s="36">
        <v>2</v>
      </c>
      <c r="V43" s="36">
        <v>3</v>
      </c>
      <c r="W43" s="35">
        <f t="shared" si="23"/>
        <v>3.9</v>
      </c>
      <c r="X43" s="20" t="str">
        <f t="shared" si="24"/>
        <v>Baixo</v>
      </c>
      <c r="Y43" s="36">
        <v>6</v>
      </c>
      <c r="Z43" s="36">
        <v>10</v>
      </c>
      <c r="AA43" s="36">
        <v>4</v>
      </c>
      <c r="AB43" s="35">
        <f t="shared" si="25"/>
        <v>6.6</v>
      </c>
      <c r="AC43" s="20" t="str">
        <f t="shared" si="26"/>
        <v>Médio</v>
      </c>
      <c r="AD43" s="36">
        <v>1</v>
      </c>
      <c r="AE43" s="36">
        <v>3</v>
      </c>
      <c r="AF43" s="36">
        <v>3</v>
      </c>
      <c r="AG43" s="35">
        <f t="shared" si="27"/>
        <v>2.2000000000000002</v>
      </c>
      <c r="AH43" s="19" t="str">
        <f t="shared" si="28"/>
        <v>Baixo</v>
      </c>
      <c r="AI43" s="34">
        <v>2</v>
      </c>
      <c r="AJ43" s="34">
        <v>6</v>
      </c>
      <c r="AK43" s="34">
        <v>7</v>
      </c>
      <c r="AL43" s="19">
        <f t="shared" si="29"/>
        <v>4.7</v>
      </c>
      <c r="AM43" s="20" t="str">
        <f t="shared" si="30"/>
        <v>Baixo</v>
      </c>
      <c r="AN43" s="21">
        <f t="shared" si="31"/>
        <v>32.6</v>
      </c>
      <c r="AO43" s="23">
        <f t="shared" si="32"/>
        <v>0.46571428571428569</v>
      </c>
      <c r="AP43" s="22" t="str">
        <f t="shared" si="33"/>
        <v>Intermediário</v>
      </c>
    </row>
    <row r="44" spans="1:42" ht="12" customHeight="1" x14ac:dyDescent="0.25">
      <c r="A44" s="37" t="s">
        <v>121</v>
      </c>
      <c r="B44" s="34" t="s">
        <v>87</v>
      </c>
      <c r="C44" s="34" t="s">
        <v>88</v>
      </c>
      <c r="D44" s="34" t="s">
        <v>89</v>
      </c>
      <c r="E44" s="18">
        <v>2</v>
      </c>
      <c r="F44" s="18">
        <v>0</v>
      </c>
      <c r="G44" s="18">
        <v>5</v>
      </c>
      <c r="H44" s="19">
        <f t="shared" si="17"/>
        <v>2.2999999999999998</v>
      </c>
      <c r="I44" s="19" t="str">
        <f t="shared" si="18"/>
        <v>Baixo</v>
      </c>
      <c r="J44" s="18">
        <v>8</v>
      </c>
      <c r="K44" s="18">
        <v>6</v>
      </c>
      <c r="L44" s="18">
        <v>0</v>
      </c>
      <c r="M44" s="19">
        <f t="shared" si="19"/>
        <v>5</v>
      </c>
      <c r="N44" s="20" t="str">
        <f t="shared" si="20"/>
        <v>Médio</v>
      </c>
      <c r="O44" s="36">
        <v>6</v>
      </c>
      <c r="P44" s="36">
        <v>5</v>
      </c>
      <c r="Q44" s="36">
        <v>7</v>
      </c>
      <c r="R44" s="35">
        <f t="shared" si="21"/>
        <v>6</v>
      </c>
      <c r="S44" s="20" t="str">
        <f t="shared" si="22"/>
        <v>Médio</v>
      </c>
      <c r="T44" s="36">
        <v>2</v>
      </c>
      <c r="U44" s="36">
        <v>5</v>
      </c>
      <c r="V44" s="36">
        <v>8</v>
      </c>
      <c r="W44" s="35">
        <f t="shared" si="23"/>
        <v>4.7</v>
      </c>
      <c r="X44" s="20" t="str">
        <f t="shared" si="24"/>
        <v>Baixo</v>
      </c>
      <c r="Y44" s="36">
        <v>9</v>
      </c>
      <c r="Z44" s="36">
        <v>6</v>
      </c>
      <c r="AA44" s="36">
        <v>8</v>
      </c>
      <c r="AB44" s="35">
        <f t="shared" si="25"/>
        <v>7.8</v>
      </c>
      <c r="AC44" s="20" t="str">
        <f t="shared" si="26"/>
        <v>Médio</v>
      </c>
      <c r="AD44" s="36">
        <v>0</v>
      </c>
      <c r="AE44" s="36">
        <v>0</v>
      </c>
      <c r="AF44" s="36">
        <v>7</v>
      </c>
      <c r="AG44" s="35">
        <f t="shared" si="27"/>
        <v>2.1</v>
      </c>
      <c r="AH44" s="19" t="str">
        <f t="shared" si="28"/>
        <v>Baixo</v>
      </c>
      <c r="AI44" s="34">
        <v>6</v>
      </c>
      <c r="AJ44" s="34">
        <v>4</v>
      </c>
      <c r="AK44" s="34">
        <v>6</v>
      </c>
      <c r="AL44" s="19">
        <f t="shared" si="29"/>
        <v>5.4</v>
      </c>
      <c r="AM44" s="20" t="str">
        <f t="shared" si="30"/>
        <v>Médio</v>
      </c>
      <c r="AN44" s="21">
        <f t="shared" si="31"/>
        <v>33.300000000000004</v>
      </c>
      <c r="AO44" s="23">
        <f t="shared" si="32"/>
        <v>0.47571428571428576</v>
      </c>
      <c r="AP44" s="22" t="str">
        <f t="shared" si="33"/>
        <v>Intermediário</v>
      </c>
    </row>
    <row r="45" spans="1:42" ht="12" customHeight="1" x14ac:dyDescent="0.25">
      <c r="A45" s="37" t="s">
        <v>114</v>
      </c>
      <c r="B45" s="34" t="s">
        <v>102</v>
      </c>
      <c r="C45" s="34" t="s">
        <v>103</v>
      </c>
      <c r="D45" s="34" t="s">
        <v>104</v>
      </c>
      <c r="E45" s="18">
        <v>1</v>
      </c>
      <c r="F45" s="18">
        <v>2</v>
      </c>
      <c r="G45" s="18">
        <v>5</v>
      </c>
      <c r="H45" s="19">
        <f t="shared" si="17"/>
        <v>2.5</v>
      </c>
      <c r="I45" s="19" t="str">
        <f t="shared" si="18"/>
        <v>Baixo</v>
      </c>
      <c r="J45" s="18">
        <v>3</v>
      </c>
      <c r="K45" s="18">
        <v>10</v>
      </c>
      <c r="L45" s="18">
        <v>0</v>
      </c>
      <c r="M45" s="19">
        <f t="shared" si="19"/>
        <v>4.2</v>
      </c>
      <c r="N45" s="20" t="str">
        <f t="shared" si="20"/>
        <v>Baixo</v>
      </c>
      <c r="O45" s="36">
        <v>1</v>
      </c>
      <c r="P45" s="36">
        <v>2</v>
      </c>
      <c r="Q45" s="36">
        <v>1</v>
      </c>
      <c r="R45" s="35">
        <f t="shared" si="21"/>
        <v>1.3</v>
      </c>
      <c r="S45" s="20" t="str">
        <f t="shared" si="22"/>
        <v>Baixo</v>
      </c>
      <c r="T45" s="36">
        <v>10</v>
      </c>
      <c r="U45" s="36">
        <v>5</v>
      </c>
      <c r="V45" s="36">
        <v>0</v>
      </c>
      <c r="W45" s="35">
        <f t="shared" si="23"/>
        <v>5.5</v>
      </c>
      <c r="X45" s="20" t="str">
        <f t="shared" si="24"/>
        <v>Médio</v>
      </c>
      <c r="Y45" s="36">
        <v>1</v>
      </c>
      <c r="Z45" s="36">
        <v>3</v>
      </c>
      <c r="AA45" s="36">
        <v>10</v>
      </c>
      <c r="AB45" s="35">
        <f t="shared" si="25"/>
        <v>4.3</v>
      </c>
      <c r="AC45" s="20" t="str">
        <f t="shared" si="26"/>
        <v>Baixo</v>
      </c>
      <c r="AD45" s="36">
        <v>6</v>
      </c>
      <c r="AE45" s="36">
        <v>6</v>
      </c>
      <c r="AF45" s="36">
        <v>8</v>
      </c>
      <c r="AG45" s="35">
        <f t="shared" si="27"/>
        <v>6.6</v>
      </c>
      <c r="AH45" s="19" t="str">
        <f t="shared" si="28"/>
        <v>Médio</v>
      </c>
      <c r="AI45" s="34">
        <v>2</v>
      </c>
      <c r="AJ45" s="34">
        <v>2</v>
      </c>
      <c r="AK45" s="34">
        <v>0</v>
      </c>
      <c r="AL45" s="19">
        <f t="shared" si="29"/>
        <v>1.4</v>
      </c>
      <c r="AM45" s="20" t="str">
        <f t="shared" si="30"/>
        <v>Baixo</v>
      </c>
      <c r="AN45" s="21">
        <f t="shared" si="31"/>
        <v>25.799999999999997</v>
      </c>
      <c r="AO45" s="23">
        <f t="shared" si="32"/>
        <v>0.36857142857142855</v>
      </c>
      <c r="AP45" s="22" t="str">
        <f t="shared" si="33"/>
        <v>Iniciante</v>
      </c>
    </row>
    <row r="46" spans="1:42" ht="12" customHeight="1" x14ac:dyDescent="0.25">
      <c r="A46" s="37" t="s">
        <v>131</v>
      </c>
      <c r="B46" s="34" t="s">
        <v>111</v>
      </c>
      <c r="C46" s="34" t="s">
        <v>112</v>
      </c>
      <c r="D46" s="34" t="s">
        <v>113</v>
      </c>
      <c r="E46" s="18">
        <v>8</v>
      </c>
      <c r="F46" s="18">
        <v>5</v>
      </c>
      <c r="G46" s="18">
        <v>0</v>
      </c>
      <c r="H46" s="19">
        <f t="shared" si="17"/>
        <v>4.7</v>
      </c>
      <c r="I46" s="19" t="str">
        <f t="shared" si="18"/>
        <v>Baixo</v>
      </c>
      <c r="J46" s="18">
        <v>0</v>
      </c>
      <c r="K46" s="18">
        <v>10</v>
      </c>
      <c r="L46" s="18">
        <v>3</v>
      </c>
      <c r="M46" s="19">
        <f t="shared" si="19"/>
        <v>3.9</v>
      </c>
      <c r="N46" s="20" t="str">
        <f t="shared" si="20"/>
        <v>Baixo</v>
      </c>
      <c r="O46" s="36">
        <v>4</v>
      </c>
      <c r="P46" s="36">
        <v>10</v>
      </c>
      <c r="Q46" s="36">
        <v>2</v>
      </c>
      <c r="R46" s="35">
        <f t="shared" si="21"/>
        <v>5.2</v>
      </c>
      <c r="S46" s="20" t="str">
        <f t="shared" si="22"/>
        <v>Médio</v>
      </c>
      <c r="T46" s="36">
        <v>3</v>
      </c>
      <c r="U46" s="36">
        <v>9</v>
      </c>
      <c r="V46" s="36">
        <v>2</v>
      </c>
      <c r="W46" s="35">
        <f t="shared" si="23"/>
        <v>4.5</v>
      </c>
      <c r="X46" s="20" t="str">
        <f t="shared" si="24"/>
        <v>Baixo</v>
      </c>
      <c r="Y46" s="36">
        <v>2</v>
      </c>
      <c r="Z46" s="36">
        <v>4</v>
      </c>
      <c r="AA46" s="36">
        <v>9</v>
      </c>
      <c r="AB46" s="35">
        <f t="shared" si="25"/>
        <v>4.7</v>
      </c>
      <c r="AC46" s="20" t="str">
        <f t="shared" si="26"/>
        <v>Baixo</v>
      </c>
      <c r="AD46" s="36">
        <v>6</v>
      </c>
      <c r="AE46" s="36">
        <v>5</v>
      </c>
      <c r="AF46" s="36">
        <v>9</v>
      </c>
      <c r="AG46" s="35">
        <f t="shared" si="27"/>
        <v>6.6</v>
      </c>
      <c r="AH46" s="19" t="str">
        <f t="shared" si="28"/>
        <v>Médio</v>
      </c>
      <c r="AI46" s="34">
        <v>4</v>
      </c>
      <c r="AJ46" s="34">
        <v>10</v>
      </c>
      <c r="AK46" s="34">
        <v>7</v>
      </c>
      <c r="AL46" s="19">
        <f t="shared" si="29"/>
        <v>6.7</v>
      </c>
      <c r="AM46" s="20" t="str">
        <f t="shared" si="30"/>
        <v>Médio</v>
      </c>
      <c r="AN46" s="21">
        <f t="shared" si="31"/>
        <v>36.300000000000004</v>
      </c>
      <c r="AO46" s="23">
        <f t="shared" si="32"/>
        <v>0.51857142857142868</v>
      </c>
      <c r="AP46" s="22" t="str">
        <f t="shared" si="33"/>
        <v>Proficiente</v>
      </c>
    </row>
    <row r="47" spans="1:42" ht="12" customHeight="1" x14ac:dyDescent="0.25">
      <c r="A47" s="37" t="s">
        <v>127</v>
      </c>
      <c r="B47" s="34" t="s">
        <v>84</v>
      </c>
      <c r="C47" s="34" t="s">
        <v>85</v>
      </c>
      <c r="D47" s="34" t="s">
        <v>86</v>
      </c>
      <c r="E47" s="18">
        <v>7</v>
      </c>
      <c r="F47" s="18">
        <v>5</v>
      </c>
      <c r="G47" s="18">
        <v>7</v>
      </c>
      <c r="H47" s="19">
        <f t="shared" si="17"/>
        <v>6.4</v>
      </c>
      <c r="I47" s="19" t="str">
        <f t="shared" si="18"/>
        <v>Médio</v>
      </c>
      <c r="J47" s="18">
        <v>7</v>
      </c>
      <c r="K47" s="18">
        <v>5</v>
      </c>
      <c r="L47" s="18">
        <v>1</v>
      </c>
      <c r="M47" s="19">
        <f t="shared" si="19"/>
        <v>4.5999999999999996</v>
      </c>
      <c r="N47" s="20" t="str">
        <f t="shared" si="20"/>
        <v>Baixo</v>
      </c>
      <c r="O47" s="36">
        <v>1</v>
      </c>
      <c r="P47" s="36">
        <v>7</v>
      </c>
      <c r="Q47" s="36">
        <v>8</v>
      </c>
      <c r="R47" s="35">
        <f t="shared" si="21"/>
        <v>4.9000000000000004</v>
      </c>
      <c r="S47" s="20" t="str">
        <f t="shared" si="22"/>
        <v>Baixo</v>
      </c>
      <c r="T47" s="36">
        <v>3</v>
      </c>
      <c r="U47" s="36">
        <v>2</v>
      </c>
      <c r="V47" s="36">
        <v>7</v>
      </c>
      <c r="W47" s="35">
        <f t="shared" si="23"/>
        <v>3.9</v>
      </c>
      <c r="X47" s="20" t="str">
        <f t="shared" si="24"/>
        <v>Baixo</v>
      </c>
      <c r="Y47" s="36">
        <v>5</v>
      </c>
      <c r="Z47" s="36">
        <v>2</v>
      </c>
      <c r="AA47" s="36">
        <v>9</v>
      </c>
      <c r="AB47" s="35">
        <f t="shared" si="25"/>
        <v>5.3</v>
      </c>
      <c r="AC47" s="20" t="str">
        <f t="shared" si="26"/>
        <v>Médio</v>
      </c>
      <c r="AD47" s="36">
        <v>0</v>
      </c>
      <c r="AE47" s="36">
        <v>0</v>
      </c>
      <c r="AF47" s="36">
        <v>0</v>
      </c>
      <c r="AG47" s="35">
        <f t="shared" si="27"/>
        <v>0</v>
      </c>
      <c r="AH47" s="19" t="str">
        <f t="shared" si="28"/>
        <v>Baixo</v>
      </c>
      <c r="AI47" s="34">
        <v>0</v>
      </c>
      <c r="AJ47" s="34">
        <v>8</v>
      </c>
      <c r="AK47" s="34">
        <v>3</v>
      </c>
      <c r="AL47" s="19">
        <f t="shared" si="29"/>
        <v>3.3</v>
      </c>
      <c r="AM47" s="20" t="str">
        <f t="shared" si="30"/>
        <v>Baixo</v>
      </c>
      <c r="AN47" s="21">
        <f t="shared" si="31"/>
        <v>28.400000000000002</v>
      </c>
      <c r="AO47" s="23">
        <f t="shared" si="32"/>
        <v>0.40571428571428575</v>
      </c>
      <c r="AP47" s="22" t="str">
        <f t="shared" si="33"/>
        <v>Intermediário</v>
      </c>
    </row>
    <row r="48" spans="1:42" ht="12" customHeight="1" x14ac:dyDescent="0.25">
      <c r="A48" s="37" t="s">
        <v>123</v>
      </c>
      <c r="B48" s="34" t="s">
        <v>111</v>
      </c>
      <c r="C48" s="34" t="s">
        <v>112</v>
      </c>
      <c r="D48" s="34" t="s">
        <v>113</v>
      </c>
      <c r="E48" s="18">
        <v>10</v>
      </c>
      <c r="F48" s="18">
        <v>1</v>
      </c>
      <c r="G48" s="18">
        <v>5</v>
      </c>
      <c r="H48" s="19">
        <f t="shared" si="17"/>
        <v>5.8</v>
      </c>
      <c r="I48" s="19" t="str">
        <f t="shared" si="18"/>
        <v>Médio</v>
      </c>
      <c r="J48" s="18">
        <v>1</v>
      </c>
      <c r="K48" s="18">
        <v>7</v>
      </c>
      <c r="L48" s="18">
        <v>5</v>
      </c>
      <c r="M48" s="19">
        <f t="shared" si="19"/>
        <v>4</v>
      </c>
      <c r="N48" s="20" t="str">
        <f t="shared" si="20"/>
        <v>Baixo</v>
      </c>
      <c r="O48" s="36">
        <v>2</v>
      </c>
      <c r="P48" s="36">
        <v>4</v>
      </c>
      <c r="Q48" s="36">
        <v>0</v>
      </c>
      <c r="R48" s="35">
        <f t="shared" si="21"/>
        <v>2</v>
      </c>
      <c r="S48" s="20" t="str">
        <f t="shared" si="22"/>
        <v>Baixo</v>
      </c>
      <c r="T48" s="36">
        <v>10</v>
      </c>
      <c r="U48" s="36">
        <v>0</v>
      </c>
      <c r="V48" s="36">
        <v>10</v>
      </c>
      <c r="W48" s="35">
        <f t="shared" si="23"/>
        <v>7</v>
      </c>
      <c r="X48" s="20" t="str">
        <f t="shared" si="24"/>
        <v>Médio</v>
      </c>
      <c r="Y48" s="36">
        <v>10</v>
      </c>
      <c r="Z48" s="36">
        <v>5</v>
      </c>
      <c r="AA48" s="36">
        <v>5</v>
      </c>
      <c r="AB48" s="35">
        <f t="shared" si="25"/>
        <v>7</v>
      </c>
      <c r="AC48" s="20" t="str">
        <f t="shared" si="26"/>
        <v>Médio</v>
      </c>
      <c r="AD48" s="36">
        <v>1</v>
      </c>
      <c r="AE48" s="36">
        <v>8</v>
      </c>
      <c r="AF48" s="36">
        <v>5</v>
      </c>
      <c r="AG48" s="35">
        <f t="shared" si="27"/>
        <v>4.3</v>
      </c>
      <c r="AH48" s="19" t="str">
        <f t="shared" si="28"/>
        <v>Baixo</v>
      </c>
      <c r="AI48" s="34">
        <v>9</v>
      </c>
      <c r="AJ48" s="34">
        <v>9</v>
      </c>
      <c r="AK48" s="34">
        <v>7</v>
      </c>
      <c r="AL48" s="19">
        <f t="shared" si="29"/>
        <v>8.4</v>
      </c>
      <c r="AM48" s="20" t="str">
        <f t="shared" si="30"/>
        <v>Alto</v>
      </c>
      <c r="AN48" s="21">
        <f t="shared" si="31"/>
        <v>38.5</v>
      </c>
      <c r="AO48" s="23">
        <f t="shared" si="32"/>
        <v>0.54999999999999993</v>
      </c>
      <c r="AP48" s="22" t="str">
        <f t="shared" si="33"/>
        <v>Proficiente</v>
      </c>
    </row>
    <row r="49" spans="1:42" ht="12" customHeight="1" x14ac:dyDescent="0.25">
      <c r="A49" s="37" t="s">
        <v>134</v>
      </c>
      <c r="B49" s="34" t="s">
        <v>111</v>
      </c>
      <c r="C49" s="34" t="s">
        <v>112</v>
      </c>
      <c r="D49" s="34" t="s">
        <v>113</v>
      </c>
      <c r="E49" s="18">
        <v>2</v>
      </c>
      <c r="F49" s="18">
        <v>4</v>
      </c>
      <c r="G49" s="18">
        <v>1</v>
      </c>
      <c r="H49" s="19">
        <f t="shared" si="17"/>
        <v>2.2999999999999998</v>
      </c>
      <c r="I49" s="19" t="str">
        <f t="shared" si="18"/>
        <v>Baixo</v>
      </c>
      <c r="J49" s="18">
        <v>8</v>
      </c>
      <c r="K49" s="18">
        <v>6</v>
      </c>
      <c r="L49" s="18">
        <v>2</v>
      </c>
      <c r="M49" s="19">
        <f t="shared" si="19"/>
        <v>5.6</v>
      </c>
      <c r="N49" s="20" t="str">
        <f t="shared" si="20"/>
        <v>Médio</v>
      </c>
      <c r="O49" s="36">
        <v>9</v>
      </c>
      <c r="P49" s="36">
        <v>6</v>
      </c>
      <c r="Q49" s="36">
        <v>5</v>
      </c>
      <c r="R49" s="35">
        <f t="shared" si="21"/>
        <v>6.9</v>
      </c>
      <c r="S49" s="20" t="str">
        <f t="shared" si="22"/>
        <v>Médio</v>
      </c>
      <c r="T49" s="36">
        <v>8</v>
      </c>
      <c r="U49" s="36">
        <v>8</v>
      </c>
      <c r="V49" s="36">
        <v>9</v>
      </c>
      <c r="W49" s="35">
        <f t="shared" si="23"/>
        <v>8.3000000000000007</v>
      </c>
      <c r="X49" s="20" t="str">
        <f t="shared" si="24"/>
        <v>Alto</v>
      </c>
      <c r="Y49" s="36">
        <v>3</v>
      </c>
      <c r="Z49" s="36">
        <v>8</v>
      </c>
      <c r="AA49" s="36">
        <v>3</v>
      </c>
      <c r="AB49" s="35">
        <f t="shared" si="25"/>
        <v>4.5</v>
      </c>
      <c r="AC49" s="20" t="str">
        <f t="shared" si="26"/>
        <v>Baixo</v>
      </c>
      <c r="AD49" s="36">
        <v>3</v>
      </c>
      <c r="AE49" s="36">
        <v>7</v>
      </c>
      <c r="AF49" s="36">
        <v>8</v>
      </c>
      <c r="AG49" s="35">
        <f t="shared" si="27"/>
        <v>5.7</v>
      </c>
      <c r="AH49" s="19" t="str">
        <f t="shared" si="28"/>
        <v>Médio</v>
      </c>
      <c r="AI49" s="34">
        <v>6</v>
      </c>
      <c r="AJ49" s="34">
        <v>10</v>
      </c>
      <c r="AK49" s="34">
        <v>5</v>
      </c>
      <c r="AL49" s="19">
        <f t="shared" si="29"/>
        <v>6.9</v>
      </c>
      <c r="AM49" s="20" t="str">
        <f t="shared" si="30"/>
        <v>Médio</v>
      </c>
      <c r="AN49" s="21">
        <f t="shared" si="31"/>
        <v>40.200000000000003</v>
      </c>
      <c r="AO49" s="23">
        <f t="shared" si="32"/>
        <v>0.57428571428571429</v>
      </c>
      <c r="AP49" s="22" t="str">
        <f t="shared" si="33"/>
        <v>Proficiente</v>
      </c>
    </row>
    <row r="50" spans="1:42" ht="12" customHeight="1" x14ac:dyDescent="0.25">
      <c r="A50" s="37" t="s">
        <v>116</v>
      </c>
      <c r="B50" s="34" t="s">
        <v>96</v>
      </c>
      <c r="C50" s="34" t="s">
        <v>97</v>
      </c>
      <c r="D50" s="34" t="s">
        <v>98</v>
      </c>
      <c r="E50" s="18">
        <v>1</v>
      </c>
      <c r="F50" s="18">
        <v>6</v>
      </c>
      <c r="G50" s="18">
        <v>9</v>
      </c>
      <c r="H50" s="19">
        <f t="shared" si="17"/>
        <v>4.9000000000000004</v>
      </c>
      <c r="I50" s="19" t="str">
        <f t="shared" si="18"/>
        <v>Baixo</v>
      </c>
      <c r="J50" s="18">
        <v>8</v>
      </c>
      <c r="K50" s="18">
        <v>4</v>
      </c>
      <c r="L50" s="18">
        <v>4</v>
      </c>
      <c r="M50" s="19">
        <f t="shared" si="19"/>
        <v>5.6</v>
      </c>
      <c r="N50" s="20" t="str">
        <f t="shared" si="20"/>
        <v>Médio</v>
      </c>
      <c r="O50" s="36">
        <v>7</v>
      </c>
      <c r="P50" s="36">
        <v>4</v>
      </c>
      <c r="Q50" s="36">
        <v>9</v>
      </c>
      <c r="R50" s="35">
        <f t="shared" si="21"/>
        <v>6.7</v>
      </c>
      <c r="S50" s="20" t="str">
        <f t="shared" si="22"/>
        <v>Médio</v>
      </c>
      <c r="T50" s="36">
        <v>2</v>
      </c>
      <c r="U50" s="36">
        <v>6</v>
      </c>
      <c r="V50" s="36">
        <v>6</v>
      </c>
      <c r="W50" s="35">
        <f t="shared" si="23"/>
        <v>4.4000000000000004</v>
      </c>
      <c r="X50" s="20" t="str">
        <f t="shared" si="24"/>
        <v>Baixo</v>
      </c>
      <c r="Y50" s="36">
        <v>6</v>
      </c>
      <c r="Z50" s="36">
        <v>2</v>
      </c>
      <c r="AA50" s="36">
        <v>2</v>
      </c>
      <c r="AB50" s="35">
        <f t="shared" si="25"/>
        <v>3.6</v>
      </c>
      <c r="AC50" s="20" t="str">
        <f t="shared" si="26"/>
        <v>Baixo</v>
      </c>
      <c r="AD50" s="36">
        <v>7</v>
      </c>
      <c r="AE50" s="36">
        <v>4</v>
      </c>
      <c r="AF50" s="36">
        <v>7</v>
      </c>
      <c r="AG50" s="35">
        <f t="shared" si="27"/>
        <v>6.1</v>
      </c>
      <c r="AH50" s="19" t="str">
        <f t="shared" si="28"/>
        <v>Médio</v>
      </c>
      <c r="AI50" s="34">
        <v>3</v>
      </c>
      <c r="AJ50" s="34">
        <v>1</v>
      </c>
      <c r="AK50" s="34">
        <v>5</v>
      </c>
      <c r="AL50" s="19">
        <f t="shared" si="29"/>
        <v>3</v>
      </c>
      <c r="AM50" s="20" t="str">
        <f t="shared" si="30"/>
        <v>Baixo</v>
      </c>
      <c r="AN50" s="21">
        <f t="shared" si="31"/>
        <v>34.300000000000004</v>
      </c>
      <c r="AO50" s="23">
        <f t="shared" si="32"/>
        <v>0.49000000000000005</v>
      </c>
      <c r="AP50" s="22" t="str">
        <f t="shared" si="33"/>
        <v>Intermediário</v>
      </c>
    </row>
    <row r="51" spans="1:42" ht="12" customHeight="1" x14ac:dyDescent="0.25">
      <c r="A51" s="37" t="s">
        <v>118</v>
      </c>
      <c r="B51" s="34" t="s">
        <v>105</v>
      </c>
      <c r="C51" s="34" t="s">
        <v>106</v>
      </c>
      <c r="D51" s="34" t="s">
        <v>107</v>
      </c>
      <c r="E51" s="18">
        <v>10</v>
      </c>
      <c r="F51" s="18">
        <v>10</v>
      </c>
      <c r="G51" s="18">
        <v>2</v>
      </c>
      <c r="H51" s="19">
        <f t="shared" si="17"/>
        <v>7.6</v>
      </c>
      <c r="I51" s="19" t="str">
        <f t="shared" si="18"/>
        <v>Médio</v>
      </c>
      <c r="J51" s="18">
        <v>3</v>
      </c>
      <c r="K51" s="18">
        <v>0</v>
      </c>
      <c r="L51" s="18">
        <v>4</v>
      </c>
      <c r="M51" s="19">
        <f t="shared" si="19"/>
        <v>2.4</v>
      </c>
      <c r="N51" s="20" t="str">
        <f t="shared" si="20"/>
        <v>Baixo</v>
      </c>
      <c r="O51" s="36">
        <v>9</v>
      </c>
      <c r="P51" s="36">
        <v>0</v>
      </c>
      <c r="Q51" s="36">
        <v>6</v>
      </c>
      <c r="R51" s="35">
        <f t="shared" si="21"/>
        <v>5.4</v>
      </c>
      <c r="S51" s="20" t="str">
        <f t="shared" si="22"/>
        <v>Médio</v>
      </c>
      <c r="T51" s="36">
        <v>2</v>
      </c>
      <c r="U51" s="36">
        <v>0</v>
      </c>
      <c r="V51" s="36">
        <v>8</v>
      </c>
      <c r="W51" s="35">
        <f t="shared" si="23"/>
        <v>3.2</v>
      </c>
      <c r="X51" s="20" t="str">
        <f t="shared" si="24"/>
        <v>Baixo</v>
      </c>
      <c r="Y51" s="36">
        <v>4</v>
      </c>
      <c r="Z51" s="36">
        <v>2</v>
      </c>
      <c r="AA51" s="36">
        <v>2</v>
      </c>
      <c r="AB51" s="35">
        <f t="shared" si="25"/>
        <v>2.8</v>
      </c>
      <c r="AC51" s="20" t="str">
        <f t="shared" si="26"/>
        <v>Baixo</v>
      </c>
      <c r="AD51" s="36">
        <v>8</v>
      </c>
      <c r="AE51" s="36">
        <v>9</v>
      </c>
      <c r="AF51" s="36">
        <v>1</v>
      </c>
      <c r="AG51" s="35">
        <f t="shared" si="27"/>
        <v>6.2</v>
      </c>
      <c r="AH51" s="19" t="str">
        <f t="shared" si="28"/>
        <v>Médio</v>
      </c>
      <c r="AI51" s="34">
        <v>1</v>
      </c>
      <c r="AJ51" s="34">
        <v>5</v>
      </c>
      <c r="AK51" s="34">
        <v>8</v>
      </c>
      <c r="AL51" s="19">
        <f t="shared" si="29"/>
        <v>4.3</v>
      </c>
      <c r="AM51" s="20" t="str">
        <f t="shared" si="30"/>
        <v>Baixo</v>
      </c>
      <c r="AN51" s="21">
        <f t="shared" si="31"/>
        <v>31.900000000000002</v>
      </c>
      <c r="AO51" s="23">
        <f t="shared" si="32"/>
        <v>0.45571428571428579</v>
      </c>
      <c r="AP51" s="22" t="str">
        <f t="shared" si="33"/>
        <v>Intermediário</v>
      </c>
    </row>
    <row r="52" spans="1:42" ht="12" customHeight="1" x14ac:dyDescent="0.25">
      <c r="A52" s="37" t="s">
        <v>130</v>
      </c>
      <c r="B52" s="34" t="s">
        <v>111</v>
      </c>
      <c r="C52" s="34" t="s">
        <v>112</v>
      </c>
      <c r="D52" s="34" t="s">
        <v>113</v>
      </c>
      <c r="E52" s="18">
        <v>8</v>
      </c>
      <c r="F52" s="18">
        <v>5</v>
      </c>
      <c r="G52" s="18">
        <v>0</v>
      </c>
      <c r="H52" s="19">
        <f t="shared" ref="H52:H61" si="34">((E52*E$3) + (F52*F$3) + (G52*G$3)) / (E$3 + F$3 + G$3)</f>
        <v>4.7</v>
      </c>
      <c r="I52" s="19" t="str">
        <f t="shared" ref="I52:I61" si="35">IF(H52 &gt;= 8, "Alto", IF(H52 &gt;= 5, "Médio", "Baixo"))</f>
        <v>Baixo</v>
      </c>
      <c r="J52" s="18">
        <v>9</v>
      </c>
      <c r="K52" s="18">
        <v>3</v>
      </c>
      <c r="L52" s="18">
        <v>2</v>
      </c>
      <c r="M52" s="19">
        <f t="shared" ref="M52:M61" si="36">((J52*J$3) + (K52*K$3) + (L52*L$3)) / (J$3 + K$3 + L$3)</f>
        <v>5.0999999999999996</v>
      </c>
      <c r="N52" s="20" t="str">
        <f t="shared" ref="N52:N61" si="37">IF(M52 &gt;= 8, "Alto", IF(M52 &gt;= 5, "Médio", "Baixo"))</f>
        <v>Médio</v>
      </c>
      <c r="O52" s="36">
        <v>8</v>
      </c>
      <c r="P52" s="36">
        <v>1</v>
      </c>
      <c r="Q52" s="36">
        <v>9</v>
      </c>
      <c r="R52" s="35">
        <f t="shared" ref="R52:R61" si="38">((O52*O$3) + (P52*P$3) + (Q52*Q$3)) / (O$3 + P$3 + Q$3)</f>
        <v>6.2</v>
      </c>
      <c r="S52" s="20" t="str">
        <f t="shared" ref="S52:S61" si="39">IF(R52 &gt;= 8, "Alto", IF(R52 &gt;= 5, "Médio", "Baixo"))</f>
        <v>Médio</v>
      </c>
      <c r="T52" s="36">
        <v>10</v>
      </c>
      <c r="U52" s="36">
        <v>6</v>
      </c>
      <c r="V52" s="36">
        <v>3</v>
      </c>
      <c r="W52" s="35">
        <f t="shared" ref="W52:W61" si="40">((T52*T$3) + (U52*U$3) + (V52*V$3)) / (T$3 + U$3 + V$3)</f>
        <v>6.7</v>
      </c>
      <c r="X52" s="20" t="str">
        <f t="shared" ref="X52:X61" si="41">IF(W52 &gt;= 8, "Alto", IF(W52 &gt;= 5, "Médio", "Baixo"))</f>
        <v>Médio</v>
      </c>
      <c r="Y52" s="36">
        <v>9</v>
      </c>
      <c r="Z52" s="36">
        <v>9</v>
      </c>
      <c r="AA52" s="36">
        <v>4</v>
      </c>
      <c r="AB52" s="35">
        <f t="shared" ref="AB52:AB61" si="42">((Y52*Y$3) + (Z52*Z$3) + (AA52*AA$3)) / (Y$3 + Z$3 + AA$3)</f>
        <v>7.5</v>
      </c>
      <c r="AC52" s="20" t="str">
        <f t="shared" ref="AC52:AC61" si="43">IF(AB52 &gt;= 8, "Alto", IF(AB52 &gt;= 5, "Médio", "Baixo"))</f>
        <v>Médio</v>
      </c>
      <c r="AD52" s="36">
        <v>6</v>
      </c>
      <c r="AE52" s="36">
        <v>6</v>
      </c>
      <c r="AF52" s="36">
        <v>10</v>
      </c>
      <c r="AG52" s="35">
        <f t="shared" ref="AG52:AG61" si="44">((AD52*AD$3) + (AE52*AE$3) + (AF52*AF$3)) / (AD$3 + AE$3 + AF$3)</f>
        <v>7.2</v>
      </c>
      <c r="AH52" s="19" t="str">
        <f t="shared" ref="AH52:AH61" si="45">IF(AG52 &gt;= 8, "Alto", IF(AG52 &gt;= 5, "Médio", "Baixo"))</f>
        <v>Médio</v>
      </c>
      <c r="AI52" s="34">
        <v>9</v>
      </c>
      <c r="AJ52" s="34">
        <v>8</v>
      </c>
      <c r="AK52" s="34">
        <v>0</v>
      </c>
      <c r="AL52" s="19">
        <f t="shared" ref="AL52:AL61" si="46">((AI52*AI$3) + (AJ52*AJ$3) + (AK52*AK$3)) / (AI$3 + AJ$3 + AK$3)</f>
        <v>6</v>
      </c>
      <c r="AM52" s="20" t="str">
        <f t="shared" ref="AM52:AM61" si="47">IF(AL52 &gt;= 8, "Alto", IF(AL52 &gt;= 5, "Médio", "Baixo"))</f>
        <v>Médio</v>
      </c>
      <c r="AN52" s="21">
        <f t="shared" ref="AN52:AN61" si="48">SUM(H52+M52+R52+W52+AB52+AG52+AL52)</f>
        <v>43.4</v>
      </c>
      <c r="AO52" s="23">
        <f t="shared" ref="AO52:AO61" si="49">(AN52 / (70 * 100)) * 100</f>
        <v>0.62</v>
      </c>
      <c r="AP52" s="22" t="str">
        <f t="shared" ref="AP52:AP61" si="50">IF(AO52 &lt;= 0.29, "Básico", IF(AO52 &lt;= 0.39, "Iniciante", IF(AO52 &lt;= 0.49, "Intermediário", IF(AO52 &lt;= 0.79, "Proficiente", "Avançado"))))</f>
        <v>Proficiente</v>
      </c>
    </row>
    <row r="53" spans="1:42" ht="12" customHeight="1" x14ac:dyDescent="0.25">
      <c r="A53" s="37" t="s">
        <v>137</v>
      </c>
      <c r="B53" s="34" t="s">
        <v>102</v>
      </c>
      <c r="C53" s="34" t="s">
        <v>103</v>
      </c>
      <c r="D53" s="34" t="s">
        <v>104</v>
      </c>
      <c r="E53" s="18">
        <v>4</v>
      </c>
      <c r="F53" s="18">
        <v>7</v>
      </c>
      <c r="G53" s="18">
        <v>1</v>
      </c>
      <c r="H53" s="19">
        <f t="shared" si="34"/>
        <v>4</v>
      </c>
      <c r="I53" s="19" t="str">
        <f t="shared" si="35"/>
        <v>Baixo</v>
      </c>
      <c r="J53" s="18">
        <v>7</v>
      </c>
      <c r="K53" s="18">
        <v>5</v>
      </c>
      <c r="L53" s="18">
        <v>5</v>
      </c>
      <c r="M53" s="19">
        <f t="shared" si="36"/>
        <v>5.8</v>
      </c>
      <c r="N53" s="20" t="str">
        <f t="shared" si="37"/>
        <v>Médio</v>
      </c>
      <c r="O53" s="36">
        <v>4</v>
      </c>
      <c r="P53" s="36">
        <v>4</v>
      </c>
      <c r="Q53" s="36">
        <v>1</v>
      </c>
      <c r="R53" s="35">
        <f t="shared" si="38"/>
        <v>3.1</v>
      </c>
      <c r="S53" s="20" t="str">
        <f t="shared" si="39"/>
        <v>Baixo</v>
      </c>
      <c r="T53" s="36">
        <v>4</v>
      </c>
      <c r="U53" s="36">
        <v>1</v>
      </c>
      <c r="V53" s="36">
        <v>7</v>
      </c>
      <c r="W53" s="35">
        <f t="shared" si="40"/>
        <v>4</v>
      </c>
      <c r="X53" s="20" t="str">
        <f t="shared" si="41"/>
        <v>Baixo</v>
      </c>
      <c r="Y53" s="36">
        <v>4</v>
      </c>
      <c r="Z53" s="36">
        <v>9</v>
      </c>
      <c r="AA53" s="36">
        <v>7</v>
      </c>
      <c r="AB53" s="35">
        <f t="shared" si="42"/>
        <v>6.4</v>
      </c>
      <c r="AC53" s="20" t="str">
        <f t="shared" si="43"/>
        <v>Médio</v>
      </c>
      <c r="AD53" s="36">
        <v>4</v>
      </c>
      <c r="AE53" s="36">
        <v>6</v>
      </c>
      <c r="AF53" s="36">
        <v>3</v>
      </c>
      <c r="AG53" s="35">
        <f t="shared" si="44"/>
        <v>4.3</v>
      </c>
      <c r="AH53" s="19" t="str">
        <f t="shared" si="45"/>
        <v>Baixo</v>
      </c>
      <c r="AI53" s="34">
        <v>4</v>
      </c>
      <c r="AJ53" s="34">
        <v>8</v>
      </c>
      <c r="AK53" s="34">
        <v>4</v>
      </c>
      <c r="AL53" s="19">
        <f t="shared" si="46"/>
        <v>5.2</v>
      </c>
      <c r="AM53" s="20" t="str">
        <f t="shared" si="47"/>
        <v>Médio</v>
      </c>
      <c r="AN53" s="21">
        <f t="shared" si="48"/>
        <v>32.799999999999997</v>
      </c>
      <c r="AO53" s="23">
        <f t="shared" si="49"/>
        <v>0.46857142857142853</v>
      </c>
      <c r="AP53" s="22" t="str">
        <f t="shared" si="50"/>
        <v>Intermediário</v>
      </c>
    </row>
    <row r="54" spans="1:42" ht="12" customHeight="1" x14ac:dyDescent="0.25">
      <c r="A54" s="37" t="s">
        <v>133</v>
      </c>
      <c r="B54" s="34" t="s">
        <v>108</v>
      </c>
      <c r="C54" s="34" t="s">
        <v>109</v>
      </c>
      <c r="D54" s="34" t="s">
        <v>110</v>
      </c>
      <c r="E54" s="18">
        <v>2</v>
      </c>
      <c r="F54" s="18">
        <v>7</v>
      </c>
      <c r="G54" s="18">
        <v>3</v>
      </c>
      <c r="H54" s="19">
        <f t="shared" si="34"/>
        <v>3.8</v>
      </c>
      <c r="I54" s="19" t="str">
        <f t="shared" si="35"/>
        <v>Baixo</v>
      </c>
      <c r="J54" s="18">
        <v>9</v>
      </c>
      <c r="K54" s="18">
        <v>5</v>
      </c>
      <c r="L54" s="18">
        <v>9</v>
      </c>
      <c r="M54" s="19">
        <f t="shared" si="36"/>
        <v>7.8</v>
      </c>
      <c r="N54" s="20" t="str">
        <f t="shared" si="37"/>
        <v>Médio</v>
      </c>
      <c r="O54" s="36">
        <v>1</v>
      </c>
      <c r="P54" s="36">
        <v>8</v>
      </c>
      <c r="Q54" s="36">
        <v>10</v>
      </c>
      <c r="R54" s="35">
        <f t="shared" si="38"/>
        <v>5.8</v>
      </c>
      <c r="S54" s="20" t="str">
        <f t="shared" si="39"/>
        <v>Médio</v>
      </c>
      <c r="T54" s="36">
        <v>3</v>
      </c>
      <c r="U54" s="36">
        <v>8</v>
      </c>
      <c r="V54" s="36">
        <v>3</v>
      </c>
      <c r="W54" s="35">
        <f t="shared" si="40"/>
        <v>4.5</v>
      </c>
      <c r="X54" s="20" t="str">
        <f t="shared" si="41"/>
        <v>Baixo</v>
      </c>
      <c r="Y54" s="36">
        <v>5</v>
      </c>
      <c r="Z54" s="36">
        <v>5</v>
      </c>
      <c r="AA54" s="36">
        <v>1</v>
      </c>
      <c r="AB54" s="35">
        <f t="shared" si="42"/>
        <v>3.8</v>
      </c>
      <c r="AC54" s="20" t="str">
        <f t="shared" si="43"/>
        <v>Baixo</v>
      </c>
      <c r="AD54" s="36">
        <v>1</v>
      </c>
      <c r="AE54" s="36">
        <v>8</v>
      </c>
      <c r="AF54" s="36">
        <v>10</v>
      </c>
      <c r="AG54" s="35">
        <f t="shared" si="44"/>
        <v>5.8</v>
      </c>
      <c r="AH54" s="19" t="str">
        <f t="shared" si="45"/>
        <v>Médio</v>
      </c>
      <c r="AI54" s="34">
        <v>4</v>
      </c>
      <c r="AJ54" s="34">
        <v>5</v>
      </c>
      <c r="AK54" s="34">
        <v>5</v>
      </c>
      <c r="AL54" s="19">
        <f t="shared" si="46"/>
        <v>4.5999999999999996</v>
      </c>
      <c r="AM54" s="20" t="str">
        <f t="shared" si="47"/>
        <v>Baixo</v>
      </c>
      <c r="AN54" s="21">
        <f t="shared" si="48"/>
        <v>36.1</v>
      </c>
      <c r="AO54" s="23">
        <f t="shared" si="49"/>
        <v>0.51571428571428579</v>
      </c>
      <c r="AP54" s="22" t="str">
        <f t="shared" si="50"/>
        <v>Proficiente</v>
      </c>
    </row>
    <row r="55" spans="1:42" ht="12" customHeight="1" x14ac:dyDescent="0.25">
      <c r="A55" s="37" t="s">
        <v>132</v>
      </c>
      <c r="B55" s="34" t="s">
        <v>111</v>
      </c>
      <c r="C55" s="34" t="s">
        <v>112</v>
      </c>
      <c r="D55" s="34" t="s">
        <v>113</v>
      </c>
      <c r="E55" s="18">
        <v>0</v>
      </c>
      <c r="F55" s="18">
        <v>0</v>
      </c>
      <c r="G55" s="18">
        <v>7</v>
      </c>
      <c r="H55" s="19">
        <f t="shared" si="34"/>
        <v>2.1</v>
      </c>
      <c r="I55" s="19" t="str">
        <f t="shared" si="35"/>
        <v>Baixo</v>
      </c>
      <c r="J55" s="18">
        <v>4</v>
      </c>
      <c r="K55" s="18">
        <v>5</v>
      </c>
      <c r="L55" s="18">
        <v>10</v>
      </c>
      <c r="M55" s="19">
        <f t="shared" si="36"/>
        <v>6.1</v>
      </c>
      <c r="N55" s="20" t="str">
        <f t="shared" si="37"/>
        <v>Médio</v>
      </c>
      <c r="O55" s="36">
        <v>0</v>
      </c>
      <c r="P55" s="36">
        <v>10</v>
      </c>
      <c r="Q55" s="36">
        <v>9</v>
      </c>
      <c r="R55" s="35">
        <f t="shared" si="38"/>
        <v>5.7</v>
      </c>
      <c r="S55" s="20" t="str">
        <f t="shared" si="39"/>
        <v>Médio</v>
      </c>
      <c r="T55" s="36">
        <v>8</v>
      </c>
      <c r="U55" s="36">
        <v>2</v>
      </c>
      <c r="V55" s="36">
        <v>2</v>
      </c>
      <c r="W55" s="35">
        <f t="shared" si="40"/>
        <v>4.4000000000000004</v>
      </c>
      <c r="X55" s="20" t="str">
        <f t="shared" si="41"/>
        <v>Baixo</v>
      </c>
      <c r="Y55" s="36">
        <v>9</v>
      </c>
      <c r="Z55" s="36">
        <v>0</v>
      </c>
      <c r="AA55" s="36">
        <v>7</v>
      </c>
      <c r="AB55" s="35">
        <f t="shared" si="42"/>
        <v>5.7</v>
      </c>
      <c r="AC55" s="20" t="str">
        <f t="shared" si="43"/>
        <v>Médio</v>
      </c>
      <c r="AD55" s="36">
        <v>8</v>
      </c>
      <c r="AE55" s="36">
        <v>2</v>
      </c>
      <c r="AF55" s="36">
        <v>8</v>
      </c>
      <c r="AG55" s="35">
        <f t="shared" si="44"/>
        <v>6.2</v>
      </c>
      <c r="AH55" s="19" t="str">
        <f t="shared" si="45"/>
        <v>Médio</v>
      </c>
      <c r="AI55" s="34">
        <v>3</v>
      </c>
      <c r="AJ55" s="34">
        <v>7</v>
      </c>
      <c r="AK55" s="34">
        <v>6</v>
      </c>
      <c r="AL55" s="19">
        <f t="shared" si="46"/>
        <v>5.0999999999999996</v>
      </c>
      <c r="AM55" s="20" t="str">
        <f t="shared" si="47"/>
        <v>Médio</v>
      </c>
      <c r="AN55" s="21">
        <f t="shared" si="48"/>
        <v>35.299999999999997</v>
      </c>
      <c r="AO55" s="23">
        <f t="shared" si="49"/>
        <v>0.50428571428571423</v>
      </c>
      <c r="AP55" s="22" t="str">
        <f t="shared" si="50"/>
        <v>Proficiente</v>
      </c>
    </row>
    <row r="56" spans="1:42" ht="12" customHeight="1" x14ac:dyDescent="0.25">
      <c r="A56" s="37" t="s">
        <v>129</v>
      </c>
      <c r="B56" s="34" t="s">
        <v>96</v>
      </c>
      <c r="C56" s="34" t="s">
        <v>97</v>
      </c>
      <c r="D56" s="34" t="s">
        <v>98</v>
      </c>
      <c r="E56" s="18">
        <v>3</v>
      </c>
      <c r="F56" s="18">
        <v>1</v>
      </c>
      <c r="G56" s="18">
        <v>9</v>
      </c>
      <c r="H56" s="19">
        <f t="shared" si="34"/>
        <v>4.2</v>
      </c>
      <c r="I56" s="19" t="str">
        <f t="shared" si="35"/>
        <v>Baixo</v>
      </c>
      <c r="J56" s="18">
        <v>5</v>
      </c>
      <c r="K56" s="18">
        <v>7</v>
      </c>
      <c r="L56" s="18">
        <v>2</v>
      </c>
      <c r="M56" s="19">
        <f t="shared" si="36"/>
        <v>4.7</v>
      </c>
      <c r="N56" s="20" t="str">
        <f t="shared" si="37"/>
        <v>Baixo</v>
      </c>
      <c r="O56" s="36">
        <v>1</v>
      </c>
      <c r="P56" s="36">
        <v>5</v>
      </c>
      <c r="Q56" s="36">
        <v>2</v>
      </c>
      <c r="R56" s="35">
        <f t="shared" si="38"/>
        <v>2.5</v>
      </c>
      <c r="S56" s="20" t="str">
        <f t="shared" si="39"/>
        <v>Baixo</v>
      </c>
      <c r="T56" s="36">
        <v>9</v>
      </c>
      <c r="U56" s="36">
        <v>0</v>
      </c>
      <c r="V56" s="36">
        <v>1</v>
      </c>
      <c r="W56" s="35">
        <f t="shared" si="40"/>
        <v>3.9</v>
      </c>
      <c r="X56" s="20" t="str">
        <f t="shared" si="41"/>
        <v>Baixo</v>
      </c>
      <c r="Y56" s="36">
        <v>4</v>
      </c>
      <c r="Z56" s="36">
        <v>10</v>
      </c>
      <c r="AA56" s="36">
        <v>4</v>
      </c>
      <c r="AB56" s="35">
        <f t="shared" si="42"/>
        <v>5.8</v>
      </c>
      <c r="AC56" s="20" t="str">
        <f t="shared" si="43"/>
        <v>Médio</v>
      </c>
      <c r="AD56" s="36">
        <v>6</v>
      </c>
      <c r="AE56" s="36">
        <v>4</v>
      </c>
      <c r="AF56" s="36">
        <v>3</v>
      </c>
      <c r="AG56" s="35">
        <f t="shared" si="44"/>
        <v>4.5</v>
      </c>
      <c r="AH56" s="19" t="str">
        <f t="shared" si="45"/>
        <v>Baixo</v>
      </c>
      <c r="AI56" s="34">
        <v>10</v>
      </c>
      <c r="AJ56" s="34">
        <v>4</v>
      </c>
      <c r="AK56" s="34">
        <v>3</v>
      </c>
      <c r="AL56" s="19">
        <f t="shared" si="46"/>
        <v>6.1</v>
      </c>
      <c r="AM56" s="20" t="str">
        <f t="shared" si="47"/>
        <v>Médio</v>
      </c>
      <c r="AN56" s="21">
        <f t="shared" si="48"/>
        <v>31.700000000000003</v>
      </c>
      <c r="AO56" s="23">
        <f t="shared" si="49"/>
        <v>0.45285714285714285</v>
      </c>
      <c r="AP56" s="22" t="str">
        <f t="shared" si="50"/>
        <v>Intermediário</v>
      </c>
    </row>
    <row r="57" spans="1:42" ht="12" customHeight="1" x14ac:dyDescent="0.25">
      <c r="A57" s="37" t="s">
        <v>128</v>
      </c>
      <c r="B57" s="34" t="s">
        <v>93</v>
      </c>
      <c r="C57" s="34" t="s">
        <v>94</v>
      </c>
      <c r="D57" s="34" t="s">
        <v>95</v>
      </c>
      <c r="E57" s="18">
        <v>5</v>
      </c>
      <c r="F57" s="18">
        <v>6</v>
      </c>
      <c r="G57" s="18">
        <v>10</v>
      </c>
      <c r="H57" s="19">
        <f t="shared" si="34"/>
        <v>6.8</v>
      </c>
      <c r="I57" s="19" t="str">
        <f t="shared" si="35"/>
        <v>Médio</v>
      </c>
      <c r="J57" s="18">
        <v>1</v>
      </c>
      <c r="K57" s="18">
        <v>1</v>
      </c>
      <c r="L57" s="18">
        <v>2</v>
      </c>
      <c r="M57" s="19">
        <f t="shared" si="36"/>
        <v>1.3</v>
      </c>
      <c r="N57" s="20" t="str">
        <f t="shared" si="37"/>
        <v>Baixo</v>
      </c>
      <c r="O57" s="36">
        <v>3</v>
      </c>
      <c r="P57" s="36">
        <v>10</v>
      </c>
      <c r="Q57" s="36">
        <v>0</v>
      </c>
      <c r="R57" s="35">
        <f t="shared" si="38"/>
        <v>4.2</v>
      </c>
      <c r="S57" s="20" t="str">
        <f t="shared" si="39"/>
        <v>Baixo</v>
      </c>
      <c r="T57" s="36">
        <v>6</v>
      </c>
      <c r="U57" s="36">
        <v>8</v>
      </c>
      <c r="V57" s="36">
        <v>2</v>
      </c>
      <c r="W57" s="35">
        <f t="shared" si="40"/>
        <v>5.4</v>
      </c>
      <c r="X57" s="20" t="str">
        <f t="shared" si="41"/>
        <v>Médio</v>
      </c>
      <c r="Y57" s="36">
        <v>8</v>
      </c>
      <c r="Z57" s="36">
        <v>6</v>
      </c>
      <c r="AA57" s="36">
        <v>0</v>
      </c>
      <c r="AB57" s="35">
        <f t="shared" si="42"/>
        <v>5</v>
      </c>
      <c r="AC57" s="20" t="str">
        <f t="shared" si="43"/>
        <v>Médio</v>
      </c>
      <c r="AD57" s="36">
        <v>7</v>
      </c>
      <c r="AE57" s="36">
        <v>10</v>
      </c>
      <c r="AF57" s="36">
        <v>3</v>
      </c>
      <c r="AG57" s="35">
        <f t="shared" si="44"/>
        <v>6.7</v>
      </c>
      <c r="AH57" s="19" t="str">
        <f t="shared" si="45"/>
        <v>Médio</v>
      </c>
      <c r="AI57" s="34">
        <v>7</v>
      </c>
      <c r="AJ57" s="34">
        <v>10</v>
      </c>
      <c r="AK57" s="34">
        <v>9</v>
      </c>
      <c r="AL57" s="19">
        <f t="shared" si="46"/>
        <v>8.5</v>
      </c>
      <c r="AM57" s="20" t="str">
        <f t="shared" si="47"/>
        <v>Alto</v>
      </c>
      <c r="AN57" s="21">
        <f t="shared" si="48"/>
        <v>37.900000000000006</v>
      </c>
      <c r="AO57" s="23">
        <f t="shared" si="49"/>
        <v>0.54142857142857148</v>
      </c>
      <c r="AP57" s="22" t="str">
        <f t="shared" si="50"/>
        <v>Proficiente</v>
      </c>
    </row>
    <row r="58" spans="1:42" ht="12" customHeight="1" x14ac:dyDescent="0.25">
      <c r="A58" s="37" t="s">
        <v>122</v>
      </c>
      <c r="B58" s="34" t="s">
        <v>96</v>
      </c>
      <c r="C58" s="34" t="s">
        <v>97</v>
      </c>
      <c r="D58" s="34" t="s">
        <v>98</v>
      </c>
      <c r="E58" s="18">
        <v>4</v>
      </c>
      <c r="F58" s="18">
        <v>7</v>
      </c>
      <c r="G58" s="18">
        <v>2</v>
      </c>
      <c r="H58" s="19">
        <f t="shared" si="34"/>
        <v>4.3</v>
      </c>
      <c r="I58" s="19" t="str">
        <f t="shared" si="35"/>
        <v>Baixo</v>
      </c>
      <c r="J58" s="18">
        <v>5</v>
      </c>
      <c r="K58" s="18">
        <v>5</v>
      </c>
      <c r="L58" s="18">
        <v>1</v>
      </c>
      <c r="M58" s="19">
        <f t="shared" si="36"/>
        <v>3.8</v>
      </c>
      <c r="N58" s="20" t="str">
        <f t="shared" si="37"/>
        <v>Baixo</v>
      </c>
      <c r="O58" s="36">
        <v>0</v>
      </c>
      <c r="P58" s="36">
        <v>8</v>
      </c>
      <c r="Q58" s="36">
        <v>1</v>
      </c>
      <c r="R58" s="35">
        <f t="shared" si="38"/>
        <v>2.7</v>
      </c>
      <c r="S58" s="20" t="str">
        <f t="shared" si="39"/>
        <v>Baixo</v>
      </c>
      <c r="T58" s="36">
        <v>8</v>
      </c>
      <c r="U58" s="36">
        <v>9</v>
      </c>
      <c r="V58" s="36">
        <v>3</v>
      </c>
      <c r="W58" s="35">
        <f t="shared" si="40"/>
        <v>6.8</v>
      </c>
      <c r="X58" s="20" t="str">
        <f t="shared" si="41"/>
        <v>Médio</v>
      </c>
      <c r="Y58" s="36">
        <v>3</v>
      </c>
      <c r="Z58" s="36">
        <v>2</v>
      </c>
      <c r="AA58" s="36">
        <v>10</v>
      </c>
      <c r="AB58" s="35">
        <f t="shared" si="42"/>
        <v>4.8</v>
      </c>
      <c r="AC58" s="20" t="str">
        <f t="shared" si="43"/>
        <v>Baixo</v>
      </c>
      <c r="AD58" s="36">
        <v>9</v>
      </c>
      <c r="AE58" s="36">
        <v>1</v>
      </c>
      <c r="AF58" s="36">
        <v>2</v>
      </c>
      <c r="AG58" s="35">
        <f t="shared" si="44"/>
        <v>4.5</v>
      </c>
      <c r="AH58" s="19" t="str">
        <f t="shared" si="45"/>
        <v>Baixo</v>
      </c>
      <c r="AI58" s="34">
        <v>3</v>
      </c>
      <c r="AJ58" s="34">
        <v>2</v>
      </c>
      <c r="AK58" s="34">
        <v>10</v>
      </c>
      <c r="AL58" s="19">
        <f t="shared" si="46"/>
        <v>4.8</v>
      </c>
      <c r="AM58" s="20" t="str">
        <f t="shared" si="47"/>
        <v>Baixo</v>
      </c>
      <c r="AN58" s="21">
        <f t="shared" si="48"/>
        <v>31.700000000000003</v>
      </c>
      <c r="AO58" s="23">
        <f t="shared" si="49"/>
        <v>0.45285714285714285</v>
      </c>
      <c r="AP58" s="22" t="str">
        <f t="shared" si="50"/>
        <v>Intermediário</v>
      </c>
    </row>
    <row r="59" spans="1:42" ht="12" customHeight="1" x14ac:dyDescent="0.25">
      <c r="A59" s="37" t="s">
        <v>124</v>
      </c>
      <c r="B59" s="34" t="s">
        <v>84</v>
      </c>
      <c r="C59" s="34" t="s">
        <v>85</v>
      </c>
      <c r="D59" s="34" t="s">
        <v>86</v>
      </c>
      <c r="E59" s="18">
        <v>3</v>
      </c>
      <c r="F59" s="18">
        <v>1</v>
      </c>
      <c r="G59" s="18">
        <v>9</v>
      </c>
      <c r="H59" s="19">
        <f t="shared" si="34"/>
        <v>4.2</v>
      </c>
      <c r="I59" s="19" t="str">
        <f t="shared" si="35"/>
        <v>Baixo</v>
      </c>
      <c r="J59" s="18">
        <v>10</v>
      </c>
      <c r="K59" s="18">
        <v>9</v>
      </c>
      <c r="L59" s="18">
        <v>2</v>
      </c>
      <c r="M59" s="19">
        <f t="shared" si="36"/>
        <v>7.3</v>
      </c>
      <c r="N59" s="20" t="str">
        <f t="shared" si="37"/>
        <v>Médio</v>
      </c>
      <c r="O59" s="36">
        <v>10</v>
      </c>
      <c r="P59" s="36">
        <v>0</v>
      </c>
      <c r="Q59" s="36">
        <v>7</v>
      </c>
      <c r="R59" s="35">
        <f t="shared" si="38"/>
        <v>6.1</v>
      </c>
      <c r="S59" s="20" t="str">
        <f t="shared" si="39"/>
        <v>Médio</v>
      </c>
      <c r="T59" s="36">
        <v>0</v>
      </c>
      <c r="U59" s="36">
        <v>3</v>
      </c>
      <c r="V59" s="36">
        <v>0</v>
      </c>
      <c r="W59" s="35">
        <f t="shared" si="40"/>
        <v>0.9</v>
      </c>
      <c r="X59" s="20" t="str">
        <f t="shared" si="41"/>
        <v>Baixo</v>
      </c>
      <c r="Y59" s="36">
        <v>2</v>
      </c>
      <c r="Z59" s="36">
        <v>5</v>
      </c>
      <c r="AA59" s="36">
        <v>4</v>
      </c>
      <c r="AB59" s="35">
        <f t="shared" si="42"/>
        <v>3.5</v>
      </c>
      <c r="AC59" s="20" t="str">
        <f t="shared" si="43"/>
        <v>Baixo</v>
      </c>
      <c r="AD59" s="36">
        <v>6</v>
      </c>
      <c r="AE59" s="36">
        <v>7</v>
      </c>
      <c r="AF59" s="36">
        <v>10</v>
      </c>
      <c r="AG59" s="35">
        <f t="shared" si="44"/>
        <v>7.5</v>
      </c>
      <c r="AH59" s="19" t="str">
        <f t="shared" si="45"/>
        <v>Médio</v>
      </c>
      <c r="AI59" s="34">
        <v>8</v>
      </c>
      <c r="AJ59" s="34">
        <v>7</v>
      </c>
      <c r="AK59" s="34">
        <v>0</v>
      </c>
      <c r="AL59" s="19">
        <f t="shared" si="46"/>
        <v>5.3</v>
      </c>
      <c r="AM59" s="20" t="str">
        <f t="shared" si="47"/>
        <v>Médio</v>
      </c>
      <c r="AN59" s="21">
        <f t="shared" si="48"/>
        <v>34.799999999999997</v>
      </c>
      <c r="AO59" s="23">
        <f t="shared" si="49"/>
        <v>0.49714285714285711</v>
      </c>
      <c r="AP59" s="22" t="str">
        <f t="shared" si="50"/>
        <v>Proficiente</v>
      </c>
    </row>
    <row r="60" spans="1:42" ht="12" customHeight="1" x14ac:dyDescent="0.25">
      <c r="A60" s="37" t="s">
        <v>115</v>
      </c>
      <c r="B60" s="34" t="s">
        <v>84</v>
      </c>
      <c r="C60" s="34" t="s">
        <v>85</v>
      </c>
      <c r="D60" s="34" t="s">
        <v>86</v>
      </c>
      <c r="E60" s="18">
        <v>9</v>
      </c>
      <c r="F60" s="18">
        <v>10</v>
      </c>
      <c r="G60" s="18">
        <v>5</v>
      </c>
      <c r="H60" s="19">
        <f t="shared" si="34"/>
        <v>8.1</v>
      </c>
      <c r="I60" s="19" t="str">
        <f t="shared" si="35"/>
        <v>Alto</v>
      </c>
      <c r="J60" s="18">
        <v>7</v>
      </c>
      <c r="K60" s="18">
        <v>2</v>
      </c>
      <c r="L60" s="18">
        <v>1</v>
      </c>
      <c r="M60" s="19">
        <f t="shared" si="36"/>
        <v>3.7</v>
      </c>
      <c r="N60" s="20" t="str">
        <f t="shared" si="37"/>
        <v>Baixo</v>
      </c>
      <c r="O60" s="36">
        <v>7</v>
      </c>
      <c r="P60" s="36">
        <v>0</v>
      </c>
      <c r="Q60" s="36">
        <v>7</v>
      </c>
      <c r="R60" s="35">
        <f t="shared" si="38"/>
        <v>4.9000000000000004</v>
      </c>
      <c r="S60" s="20" t="str">
        <f t="shared" si="39"/>
        <v>Baixo</v>
      </c>
      <c r="T60" s="36">
        <v>6</v>
      </c>
      <c r="U60" s="36">
        <v>6</v>
      </c>
      <c r="V60" s="36">
        <v>6</v>
      </c>
      <c r="W60" s="35">
        <f t="shared" si="40"/>
        <v>6</v>
      </c>
      <c r="X60" s="20" t="str">
        <f t="shared" si="41"/>
        <v>Médio</v>
      </c>
      <c r="Y60" s="36">
        <v>10</v>
      </c>
      <c r="Z60" s="36">
        <v>3</v>
      </c>
      <c r="AA60" s="36">
        <v>3</v>
      </c>
      <c r="AB60" s="35">
        <f t="shared" si="42"/>
        <v>5.8</v>
      </c>
      <c r="AC60" s="20" t="str">
        <f t="shared" si="43"/>
        <v>Médio</v>
      </c>
      <c r="AD60" s="36">
        <v>8</v>
      </c>
      <c r="AE60" s="36">
        <v>5</v>
      </c>
      <c r="AF60" s="36">
        <v>1</v>
      </c>
      <c r="AG60" s="35">
        <f t="shared" si="44"/>
        <v>5</v>
      </c>
      <c r="AH60" s="19" t="str">
        <f t="shared" si="45"/>
        <v>Médio</v>
      </c>
      <c r="AI60" s="34">
        <v>1</v>
      </c>
      <c r="AJ60" s="34">
        <v>4</v>
      </c>
      <c r="AK60" s="34">
        <v>7</v>
      </c>
      <c r="AL60" s="19">
        <f t="shared" si="46"/>
        <v>3.7</v>
      </c>
      <c r="AM60" s="20" t="str">
        <f t="shared" si="47"/>
        <v>Baixo</v>
      </c>
      <c r="AN60" s="21">
        <f t="shared" si="48"/>
        <v>37.200000000000003</v>
      </c>
      <c r="AO60" s="23">
        <f t="shared" si="49"/>
        <v>0.53142857142857147</v>
      </c>
      <c r="AP60" s="22" t="str">
        <f t="shared" si="50"/>
        <v>Proficiente</v>
      </c>
    </row>
    <row r="61" spans="1:42" ht="12" customHeight="1" x14ac:dyDescent="0.25">
      <c r="A61" s="37" t="s">
        <v>138</v>
      </c>
      <c r="B61" s="34" t="s">
        <v>90</v>
      </c>
      <c r="C61" s="34" t="s">
        <v>91</v>
      </c>
      <c r="D61" s="34" t="s">
        <v>92</v>
      </c>
      <c r="E61" s="18">
        <v>4</v>
      </c>
      <c r="F61" s="18">
        <v>3</v>
      </c>
      <c r="G61" s="18">
        <v>0</v>
      </c>
      <c r="H61" s="19">
        <f t="shared" si="34"/>
        <v>2.5</v>
      </c>
      <c r="I61" s="19" t="str">
        <f t="shared" si="35"/>
        <v>Baixo</v>
      </c>
      <c r="J61" s="18">
        <v>0</v>
      </c>
      <c r="K61" s="18">
        <v>2</v>
      </c>
      <c r="L61" s="18">
        <v>9</v>
      </c>
      <c r="M61" s="19">
        <f t="shared" si="36"/>
        <v>3.3</v>
      </c>
      <c r="N61" s="20" t="str">
        <f t="shared" si="37"/>
        <v>Baixo</v>
      </c>
      <c r="O61" s="36">
        <v>0</v>
      </c>
      <c r="P61" s="36">
        <v>7</v>
      </c>
      <c r="Q61" s="36">
        <v>10</v>
      </c>
      <c r="R61" s="35">
        <f t="shared" si="38"/>
        <v>5.0999999999999996</v>
      </c>
      <c r="S61" s="20" t="str">
        <f t="shared" si="39"/>
        <v>Médio</v>
      </c>
      <c r="T61" s="36">
        <v>5</v>
      </c>
      <c r="U61" s="36">
        <v>5</v>
      </c>
      <c r="V61" s="36">
        <v>1</v>
      </c>
      <c r="W61" s="35">
        <f t="shared" si="40"/>
        <v>3.8</v>
      </c>
      <c r="X61" s="20" t="str">
        <f t="shared" si="41"/>
        <v>Baixo</v>
      </c>
      <c r="Y61" s="36">
        <v>1</v>
      </c>
      <c r="Z61" s="36">
        <v>1</v>
      </c>
      <c r="AA61" s="36">
        <v>4</v>
      </c>
      <c r="AB61" s="35">
        <f t="shared" si="42"/>
        <v>1.9</v>
      </c>
      <c r="AC61" s="20" t="str">
        <f t="shared" si="43"/>
        <v>Baixo</v>
      </c>
      <c r="AD61" s="36">
        <v>1</v>
      </c>
      <c r="AE61" s="36">
        <v>6</v>
      </c>
      <c r="AF61" s="36">
        <v>7</v>
      </c>
      <c r="AG61" s="35">
        <f t="shared" si="44"/>
        <v>4.3</v>
      </c>
      <c r="AH61" s="19" t="str">
        <f t="shared" si="45"/>
        <v>Baixo</v>
      </c>
      <c r="AI61" s="34">
        <v>0</v>
      </c>
      <c r="AJ61" s="34">
        <v>6</v>
      </c>
      <c r="AK61" s="34">
        <v>8</v>
      </c>
      <c r="AL61" s="19">
        <f t="shared" si="46"/>
        <v>4.2</v>
      </c>
      <c r="AM61" s="20" t="str">
        <f t="shared" si="47"/>
        <v>Baixo</v>
      </c>
      <c r="AN61" s="21">
        <f t="shared" si="48"/>
        <v>25.099999999999998</v>
      </c>
      <c r="AO61" s="23">
        <f t="shared" si="49"/>
        <v>0.35857142857142854</v>
      </c>
      <c r="AP61" s="22" t="str">
        <f t="shared" si="50"/>
        <v>Iniciante</v>
      </c>
    </row>
    <row r="62" spans="1:42" ht="12" customHeight="1" x14ac:dyDescent="0.25">
      <c r="A62" s="37" t="s">
        <v>125</v>
      </c>
      <c r="B62" s="34" t="s">
        <v>99</v>
      </c>
      <c r="C62" s="34" t="s">
        <v>100</v>
      </c>
      <c r="D62" s="34" t="s">
        <v>101</v>
      </c>
      <c r="E62" s="18">
        <v>3</v>
      </c>
      <c r="F62" s="18">
        <v>3</v>
      </c>
      <c r="G62" s="18">
        <v>3</v>
      </c>
      <c r="H62" s="19">
        <f t="shared" ref="H62:H77" si="51">((E62*E$3) + (F62*F$3) + (G62*G$3)) / (E$3 + F$3 + G$3)</f>
        <v>3</v>
      </c>
      <c r="I62" s="19" t="str">
        <f t="shared" ref="I62:I77" si="52">IF(H62 &gt;= 8, "Alto", IF(H62 &gt;= 5, "Médio", "Baixo"))</f>
        <v>Baixo</v>
      </c>
      <c r="J62" s="18">
        <v>5</v>
      </c>
      <c r="K62" s="18">
        <v>10</v>
      </c>
      <c r="L62" s="18">
        <v>3</v>
      </c>
      <c r="M62" s="19">
        <f t="shared" ref="M62:M77" si="53">((J62*J$3) + (K62*K$3) + (L62*L$3)) / (J$3 + K$3 + L$3)</f>
        <v>5.9</v>
      </c>
      <c r="N62" s="20" t="str">
        <f t="shared" ref="N62:N77" si="54">IF(M62 &gt;= 8, "Alto", IF(M62 &gt;= 5, "Médio", "Baixo"))</f>
        <v>Médio</v>
      </c>
      <c r="O62" s="36">
        <v>7</v>
      </c>
      <c r="P62" s="36">
        <v>6</v>
      </c>
      <c r="Q62" s="36">
        <v>5</v>
      </c>
      <c r="R62" s="35">
        <f t="shared" ref="R62:R77" si="55">((O62*O$3) + (P62*P$3) + (Q62*Q$3)) / (O$3 + P$3 + Q$3)</f>
        <v>6.1</v>
      </c>
      <c r="S62" s="20" t="str">
        <f t="shared" ref="S62:S77" si="56">IF(R62 &gt;= 8, "Alto", IF(R62 &gt;= 5, "Médio", "Baixo"))</f>
        <v>Médio</v>
      </c>
      <c r="T62" s="36">
        <v>2</v>
      </c>
      <c r="U62" s="36">
        <v>9</v>
      </c>
      <c r="V62" s="36">
        <v>4</v>
      </c>
      <c r="W62" s="35">
        <f t="shared" ref="W62:W77" si="57">((T62*T$3) + (U62*U$3) + (V62*V$3)) / (T$3 + U$3 + V$3)</f>
        <v>4.7</v>
      </c>
      <c r="X62" s="20" t="str">
        <f t="shared" ref="X62:X77" si="58">IF(W62 &gt;= 8, "Alto", IF(W62 &gt;= 5, "Médio", "Baixo"))</f>
        <v>Baixo</v>
      </c>
      <c r="Y62" s="36">
        <v>8</v>
      </c>
      <c r="Z62" s="36">
        <v>7</v>
      </c>
      <c r="AA62" s="36">
        <v>7</v>
      </c>
      <c r="AB62" s="35">
        <f t="shared" ref="AB62:AB77" si="59">((Y62*Y$3) + (Z62*Z$3) + (AA62*AA$3)) / (Y$3 + Z$3 + AA$3)</f>
        <v>7.4</v>
      </c>
      <c r="AC62" s="20" t="str">
        <f t="shared" ref="AC62:AC77" si="60">IF(AB62 &gt;= 8, "Alto", IF(AB62 &gt;= 5, "Médio", "Baixo"))</f>
        <v>Médio</v>
      </c>
      <c r="AD62" s="36">
        <v>7</v>
      </c>
      <c r="AE62" s="36">
        <v>4</v>
      </c>
      <c r="AF62" s="36">
        <v>6</v>
      </c>
      <c r="AG62" s="35">
        <f t="shared" ref="AG62:AG77" si="61">((AD62*AD$3) + (AE62*AE$3) + (AF62*AF$3)) / (AD$3 + AE$3 + AF$3)</f>
        <v>5.8</v>
      </c>
      <c r="AH62" s="19" t="str">
        <f t="shared" ref="AH62:AH77" si="62">IF(AG62 &gt;= 8, "Alto", IF(AG62 &gt;= 5, "Médio", "Baixo"))</f>
        <v>Médio</v>
      </c>
      <c r="AI62" s="34">
        <v>0</v>
      </c>
      <c r="AJ62" s="34">
        <v>3</v>
      </c>
      <c r="AK62" s="34">
        <v>6</v>
      </c>
      <c r="AL62" s="19">
        <f t="shared" ref="AL62:AL77" si="63">((AI62*AI$3) + (AJ62*AJ$3) + (AK62*AK$3)) / (AI$3 + AJ$3 + AK$3)</f>
        <v>2.7</v>
      </c>
      <c r="AM62" s="20" t="str">
        <f t="shared" ref="AM62:AM77" si="64">IF(AL62 &gt;= 8, "Alto", IF(AL62 &gt;= 5, "Médio", "Baixo"))</f>
        <v>Baixo</v>
      </c>
      <c r="AN62" s="21">
        <f t="shared" ref="AN62:AN77" si="65">SUM(H62+M62+R62+W62+AB62+AG62+AL62)</f>
        <v>35.6</v>
      </c>
      <c r="AO62" s="23">
        <f t="shared" ref="AO62:AO77" si="66">(AN62 / (70 * 100)) * 100</f>
        <v>0.50857142857142867</v>
      </c>
      <c r="AP62" s="22" t="str">
        <f t="shared" ref="AP62:AP77" si="67">IF(AO62 &lt;= 0.29, "Básico", IF(AO62 &lt;= 0.39, "Iniciante", IF(AO62 &lt;= 0.49, "Intermediário", IF(AO62 &lt;= 0.79, "Proficiente", "Avançado"))))</f>
        <v>Proficiente</v>
      </c>
    </row>
    <row r="63" spans="1:42" ht="12" customHeight="1" x14ac:dyDescent="0.25">
      <c r="A63" s="37" t="s">
        <v>136</v>
      </c>
      <c r="B63" s="34" t="s">
        <v>99</v>
      </c>
      <c r="C63" s="34" t="s">
        <v>100</v>
      </c>
      <c r="D63" s="34" t="s">
        <v>101</v>
      </c>
      <c r="E63" s="18">
        <v>0</v>
      </c>
      <c r="F63" s="18">
        <v>4</v>
      </c>
      <c r="G63" s="18">
        <v>0</v>
      </c>
      <c r="H63" s="19">
        <f t="shared" si="51"/>
        <v>1.2</v>
      </c>
      <c r="I63" s="19" t="str">
        <f t="shared" si="52"/>
        <v>Baixo</v>
      </c>
      <c r="J63" s="18">
        <v>7</v>
      </c>
      <c r="K63" s="18">
        <v>9</v>
      </c>
      <c r="L63" s="18">
        <v>1</v>
      </c>
      <c r="M63" s="19">
        <f t="shared" si="53"/>
        <v>5.8</v>
      </c>
      <c r="N63" s="20" t="str">
        <f t="shared" si="54"/>
        <v>Médio</v>
      </c>
      <c r="O63" s="36">
        <v>4</v>
      </c>
      <c r="P63" s="36">
        <v>9</v>
      </c>
      <c r="Q63" s="36">
        <v>3</v>
      </c>
      <c r="R63" s="35">
        <f t="shared" si="55"/>
        <v>5.2</v>
      </c>
      <c r="S63" s="20" t="str">
        <f t="shared" si="56"/>
        <v>Médio</v>
      </c>
      <c r="T63" s="36">
        <v>4</v>
      </c>
      <c r="U63" s="36">
        <v>9</v>
      </c>
      <c r="V63" s="36">
        <v>3</v>
      </c>
      <c r="W63" s="35">
        <f t="shared" si="57"/>
        <v>5.2</v>
      </c>
      <c r="X63" s="20" t="str">
        <f t="shared" si="58"/>
        <v>Médio</v>
      </c>
      <c r="Y63" s="36">
        <v>6</v>
      </c>
      <c r="Z63" s="36">
        <v>5</v>
      </c>
      <c r="AA63" s="36">
        <v>10</v>
      </c>
      <c r="AB63" s="35">
        <f t="shared" si="59"/>
        <v>6.9</v>
      </c>
      <c r="AC63" s="20" t="str">
        <f t="shared" si="60"/>
        <v>Médio</v>
      </c>
      <c r="AD63" s="36">
        <v>0</v>
      </c>
      <c r="AE63" s="36">
        <v>10</v>
      </c>
      <c r="AF63" s="36">
        <v>9</v>
      </c>
      <c r="AG63" s="35">
        <f t="shared" si="61"/>
        <v>5.7</v>
      </c>
      <c r="AH63" s="19" t="str">
        <f t="shared" si="62"/>
        <v>Médio</v>
      </c>
      <c r="AI63" s="34">
        <v>1</v>
      </c>
      <c r="AJ63" s="34">
        <v>8</v>
      </c>
      <c r="AK63" s="34">
        <v>7</v>
      </c>
      <c r="AL63" s="19">
        <f t="shared" si="63"/>
        <v>4.9000000000000004</v>
      </c>
      <c r="AM63" s="20" t="str">
        <f t="shared" si="64"/>
        <v>Baixo</v>
      </c>
      <c r="AN63" s="21">
        <f t="shared" si="65"/>
        <v>34.9</v>
      </c>
      <c r="AO63" s="23">
        <f t="shared" si="66"/>
        <v>0.4985714285714285</v>
      </c>
      <c r="AP63" s="22" t="str">
        <f t="shared" si="67"/>
        <v>Proficiente</v>
      </c>
    </row>
    <row r="64" spans="1:42" ht="12" customHeight="1" x14ac:dyDescent="0.25">
      <c r="A64" s="37" t="s">
        <v>119</v>
      </c>
      <c r="B64" s="34" t="s">
        <v>84</v>
      </c>
      <c r="C64" s="34" t="s">
        <v>85</v>
      </c>
      <c r="D64" s="34" t="s">
        <v>86</v>
      </c>
      <c r="E64" s="18">
        <v>5</v>
      </c>
      <c r="F64" s="18">
        <v>3</v>
      </c>
      <c r="G64" s="18">
        <v>10</v>
      </c>
      <c r="H64" s="19">
        <f t="shared" si="51"/>
        <v>5.9</v>
      </c>
      <c r="I64" s="19" t="str">
        <f t="shared" si="52"/>
        <v>Médio</v>
      </c>
      <c r="J64" s="18">
        <v>8</v>
      </c>
      <c r="K64" s="18">
        <v>6</v>
      </c>
      <c r="L64" s="18">
        <v>4</v>
      </c>
      <c r="M64" s="19">
        <f t="shared" si="53"/>
        <v>6.2</v>
      </c>
      <c r="N64" s="20" t="str">
        <f t="shared" si="54"/>
        <v>Médio</v>
      </c>
      <c r="O64" s="36">
        <v>10</v>
      </c>
      <c r="P64" s="36">
        <v>9</v>
      </c>
      <c r="Q64" s="36">
        <v>7</v>
      </c>
      <c r="R64" s="35">
        <f t="shared" si="55"/>
        <v>8.8000000000000007</v>
      </c>
      <c r="S64" s="20" t="str">
        <f t="shared" si="56"/>
        <v>Alto</v>
      </c>
      <c r="T64" s="36">
        <v>10</v>
      </c>
      <c r="U64" s="36">
        <v>9</v>
      </c>
      <c r="V64" s="36">
        <v>4</v>
      </c>
      <c r="W64" s="35">
        <f t="shared" si="57"/>
        <v>7.9</v>
      </c>
      <c r="X64" s="20" t="str">
        <f t="shared" si="58"/>
        <v>Médio</v>
      </c>
      <c r="Y64" s="36">
        <v>2</v>
      </c>
      <c r="Z64" s="36">
        <v>9</v>
      </c>
      <c r="AA64" s="36">
        <v>2</v>
      </c>
      <c r="AB64" s="35">
        <f t="shared" si="59"/>
        <v>4.0999999999999996</v>
      </c>
      <c r="AC64" s="20" t="str">
        <f t="shared" si="60"/>
        <v>Baixo</v>
      </c>
      <c r="AD64" s="36">
        <v>1</v>
      </c>
      <c r="AE64" s="36">
        <v>4</v>
      </c>
      <c r="AF64" s="36">
        <v>4</v>
      </c>
      <c r="AG64" s="35">
        <f t="shared" si="61"/>
        <v>2.8</v>
      </c>
      <c r="AH64" s="19" t="str">
        <f t="shared" si="62"/>
        <v>Baixo</v>
      </c>
      <c r="AI64" s="34">
        <v>0</v>
      </c>
      <c r="AJ64" s="34">
        <v>4</v>
      </c>
      <c r="AK64" s="34">
        <v>1</v>
      </c>
      <c r="AL64" s="19">
        <f t="shared" si="63"/>
        <v>1.5</v>
      </c>
      <c r="AM64" s="20" t="str">
        <f t="shared" si="64"/>
        <v>Baixo</v>
      </c>
      <c r="AN64" s="21">
        <f t="shared" si="65"/>
        <v>37.200000000000003</v>
      </c>
      <c r="AO64" s="23">
        <f t="shared" si="66"/>
        <v>0.53142857142857147</v>
      </c>
      <c r="AP64" s="22" t="str">
        <f t="shared" si="67"/>
        <v>Proficiente</v>
      </c>
    </row>
    <row r="65" spans="1:42" ht="12" customHeight="1" x14ac:dyDescent="0.25">
      <c r="A65" s="37" t="s">
        <v>117</v>
      </c>
      <c r="B65" s="34" t="s">
        <v>93</v>
      </c>
      <c r="C65" s="34" t="s">
        <v>94</v>
      </c>
      <c r="D65" s="34" t="s">
        <v>95</v>
      </c>
      <c r="E65" s="18">
        <v>2</v>
      </c>
      <c r="F65" s="18">
        <v>3</v>
      </c>
      <c r="G65" s="18">
        <v>8</v>
      </c>
      <c r="H65" s="19">
        <f t="shared" si="51"/>
        <v>4.0999999999999996</v>
      </c>
      <c r="I65" s="19" t="str">
        <f t="shared" si="52"/>
        <v>Baixo</v>
      </c>
      <c r="J65" s="18">
        <v>10</v>
      </c>
      <c r="K65" s="18">
        <v>7</v>
      </c>
      <c r="L65" s="18">
        <v>6</v>
      </c>
      <c r="M65" s="19">
        <f t="shared" si="53"/>
        <v>7.9</v>
      </c>
      <c r="N65" s="20" t="str">
        <f t="shared" si="54"/>
        <v>Médio</v>
      </c>
      <c r="O65" s="36">
        <v>8</v>
      </c>
      <c r="P65" s="36">
        <v>9</v>
      </c>
      <c r="Q65" s="36">
        <v>0</v>
      </c>
      <c r="R65" s="35">
        <f t="shared" si="55"/>
        <v>5.9</v>
      </c>
      <c r="S65" s="20" t="str">
        <f t="shared" si="56"/>
        <v>Médio</v>
      </c>
      <c r="T65" s="36">
        <v>6</v>
      </c>
      <c r="U65" s="36">
        <v>9</v>
      </c>
      <c r="V65" s="36">
        <v>3</v>
      </c>
      <c r="W65" s="35">
        <f t="shared" si="57"/>
        <v>6</v>
      </c>
      <c r="X65" s="20" t="str">
        <f t="shared" si="58"/>
        <v>Médio</v>
      </c>
      <c r="Y65" s="36">
        <v>2</v>
      </c>
      <c r="Z65" s="36">
        <v>3</v>
      </c>
      <c r="AA65" s="36">
        <v>9</v>
      </c>
      <c r="AB65" s="35">
        <f t="shared" si="59"/>
        <v>4.4000000000000004</v>
      </c>
      <c r="AC65" s="20" t="str">
        <f t="shared" si="60"/>
        <v>Baixo</v>
      </c>
      <c r="AD65" s="36">
        <v>5</v>
      </c>
      <c r="AE65" s="36">
        <v>10</v>
      </c>
      <c r="AF65" s="36">
        <v>9</v>
      </c>
      <c r="AG65" s="35">
        <f t="shared" si="61"/>
        <v>7.7</v>
      </c>
      <c r="AH65" s="19" t="str">
        <f t="shared" si="62"/>
        <v>Médio</v>
      </c>
      <c r="AI65" s="34">
        <v>7</v>
      </c>
      <c r="AJ65" s="34">
        <v>4</v>
      </c>
      <c r="AK65" s="34">
        <v>6</v>
      </c>
      <c r="AL65" s="19">
        <f t="shared" si="63"/>
        <v>5.8</v>
      </c>
      <c r="AM65" s="20" t="str">
        <f t="shared" si="64"/>
        <v>Médio</v>
      </c>
      <c r="AN65" s="21">
        <f t="shared" si="65"/>
        <v>41.8</v>
      </c>
      <c r="AO65" s="23">
        <f t="shared" si="66"/>
        <v>0.59714285714285709</v>
      </c>
      <c r="AP65" s="22" t="str">
        <f t="shared" si="67"/>
        <v>Proficiente</v>
      </c>
    </row>
    <row r="66" spans="1:42" ht="12" customHeight="1" x14ac:dyDescent="0.25">
      <c r="A66" s="37" t="s">
        <v>121</v>
      </c>
      <c r="B66" s="34" t="s">
        <v>90</v>
      </c>
      <c r="C66" s="34" t="s">
        <v>91</v>
      </c>
      <c r="D66" s="34" t="s">
        <v>92</v>
      </c>
      <c r="E66" s="18">
        <v>1</v>
      </c>
      <c r="F66" s="18">
        <v>5</v>
      </c>
      <c r="G66" s="18">
        <v>9</v>
      </c>
      <c r="H66" s="19">
        <f t="shared" si="51"/>
        <v>4.5999999999999996</v>
      </c>
      <c r="I66" s="19" t="str">
        <f t="shared" si="52"/>
        <v>Baixo</v>
      </c>
      <c r="J66" s="18">
        <v>8</v>
      </c>
      <c r="K66" s="18">
        <v>6</v>
      </c>
      <c r="L66" s="18">
        <v>10</v>
      </c>
      <c r="M66" s="19">
        <f t="shared" si="53"/>
        <v>8</v>
      </c>
      <c r="N66" s="20" t="str">
        <f t="shared" si="54"/>
        <v>Alto</v>
      </c>
      <c r="O66" s="36">
        <v>6</v>
      </c>
      <c r="P66" s="36">
        <v>3</v>
      </c>
      <c r="Q66" s="36">
        <v>3</v>
      </c>
      <c r="R66" s="35">
        <f t="shared" si="55"/>
        <v>4.2</v>
      </c>
      <c r="S66" s="20" t="str">
        <f t="shared" si="56"/>
        <v>Baixo</v>
      </c>
      <c r="T66" s="36">
        <v>8</v>
      </c>
      <c r="U66" s="36">
        <v>3</v>
      </c>
      <c r="V66" s="36">
        <v>7</v>
      </c>
      <c r="W66" s="35">
        <f t="shared" si="57"/>
        <v>6.2</v>
      </c>
      <c r="X66" s="20" t="str">
        <f t="shared" si="58"/>
        <v>Médio</v>
      </c>
      <c r="Y66" s="36">
        <v>0</v>
      </c>
      <c r="Z66" s="36">
        <v>0</v>
      </c>
      <c r="AA66" s="36">
        <v>9</v>
      </c>
      <c r="AB66" s="35">
        <f t="shared" si="59"/>
        <v>2.7</v>
      </c>
      <c r="AC66" s="20" t="str">
        <f t="shared" si="60"/>
        <v>Baixo</v>
      </c>
      <c r="AD66" s="36">
        <v>1</v>
      </c>
      <c r="AE66" s="36">
        <v>2</v>
      </c>
      <c r="AF66" s="36">
        <v>2</v>
      </c>
      <c r="AG66" s="35">
        <f t="shared" si="61"/>
        <v>1.6</v>
      </c>
      <c r="AH66" s="19" t="str">
        <f t="shared" si="62"/>
        <v>Baixo</v>
      </c>
      <c r="AI66" s="34">
        <v>5</v>
      </c>
      <c r="AJ66" s="34">
        <v>7</v>
      </c>
      <c r="AK66" s="34">
        <v>8</v>
      </c>
      <c r="AL66" s="19">
        <f t="shared" si="63"/>
        <v>6.5</v>
      </c>
      <c r="AM66" s="20" t="str">
        <f t="shared" si="64"/>
        <v>Médio</v>
      </c>
      <c r="AN66" s="21">
        <f t="shared" si="65"/>
        <v>33.799999999999997</v>
      </c>
      <c r="AO66" s="23">
        <f t="shared" si="66"/>
        <v>0.48285714285714287</v>
      </c>
      <c r="AP66" s="22" t="str">
        <f t="shared" si="67"/>
        <v>Intermediário</v>
      </c>
    </row>
    <row r="67" spans="1:42" ht="12" customHeight="1" x14ac:dyDescent="0.25">
      <c r="A67" s="37" t="s">
        <v>114</v>
      </c>
      <c r="B67" s="34" t="s">
        <v>90</v>
      </c>
      <c r="C67" s="34" t="s">
        <v>91</v>
      </c>
      <c r="D67" s="34" t="s">
        <v>92</v>
      </c>
      <c r="E67" s="18">
        <v>4</v>
      </c>
      <c r="F67" s="18">
        <v>1</v>
      </c>
      <c r="G67" s="18">
        <v>4</v>
      </c>
      <c r="H67" s="19">
        <f t="shared" si="51"/>
        <v>3.1</v>
      </c>
      <c r="I67" s="19" t="str">
        <f t="shared" si="52"/>
        <v>Baixo</v>
      </c>
      <c r="J67" s="18">
        <v>8</v>
      </c>
      <c r="K67" s="18">
        <v>3</v>
      </c>
      <c r="L67" s="18">
        <v>0</v>
      </c>
      <c r="M67" s="19">
        <f t="shared" si="53"/>
        <v>4.0999999999999996</v>
      </c>
      <c r="N67" s="20" t="str">
        <f t="shared" si="54"/>
        <v>Baixo</v>
      </c>
      <c r="O67" s="36">
        <v>1</v>
      </c>
      <c r="P67" s="36">
        <v>7</v>
      </c>
      <c r="Q67" s="36">
        <v>1</v>
      </c>
      <c r="R67" s="35">
        <f t="shared" si="55"/>
        <v>2.8</v>
      </c>
      <c r="S67" s="20" t="str">
        <f t="shared" si="56"/>
        <v>Baixo</v>
      </c>
      <c r="T67" s="36">
        <v>6</v>
      </c>
      <c r="U67" s="36">
        <v>2</v>
      </c>
      <c r="V67" s="36">
        <v>8</v>
      </c>
      <c r="W67" s="35">
        <f t="shared" si="57"/>
        <v>5.4</v>
      </c>
      <c r="X67" s="20" t="str">
        <f t="shared" si="58"/>
        <v>Médio</v>
      </c>
      <c r="Y67" s="36">
        <v>10</v>
      </c>
      <c r="Z67" s="36">
        <v>1</v>
      </c>
      <c r="AA67" s="36">
        <v>0</v>
      </c>
      <c r="AB67" s="35">
        <f t="shared" si="59"/>
        <v>4.3</v>
      </c>
      <c r="AC67" s="20" t="str">
        <f t="shared" si="60"/>
        <v>Baixo</v>
      </c>
      <c r="AD67" s="36">
        <v>0</v>
      </c>
      <c r="AE67" s="36">
        <v>8</v>
      </c>
      <c r="AF67" s="36">
        <v>9</v>
      </c>
      <c r="AG67" s="35">
        <f t="shared" si="61"/>
        <v>5.0999999999999996</v>
      </c>
      <c r="AH67" s="19" t="str">
        <f t="shared" si="62"/>
        <v>Médio</v>
      </c>
      <c r="AI67" s="34">
        <v>10</v>
      </c>
      <c r="AJ67" s="34">
        <v>7</v>
      </c>
      <c r="AK67" s="34">
        <v>4</v>
      </c>
      <c r="AL67" s="19">
        <f t="shared" si="63"/>
        <v>7.3</v>
      </c>
      <c r="AM67" s="20" t="str">
        <f t="shared" si="64"/>
        <v>Médio</v>
      </c>
      <c r="AN67" s="21">
        <f t="shared" si="65"/>
        <v>32.099999999999994</v>
      </c>
      <c r="AO67" s="23">
        <f t="shared" si="66"/>
        <v>0.45857142857142852</v>
      </c>
      <c r="AP67" s="22" t="str">
        <f t="shared" si="67"/>
        <v>Intermediário</v>
      </c>
    </row>
    <row r="68" spans="1:42" ht="12" customHeight="1" x14ac:dyDescent="0.25">
      <c r="A68" s="37" t="s">
        <v>123</v>
      </c>
      <c r="B68" s="34" t="s">
        <v>93</v>
      </c>
      <c r="C68" s="34" t="s">
        <v>94</v>
      </c>
      <c r="D68" s="34" t="s">
        <v>95</v>
      </c>
      <c r="E68" s="18">
        <v>2</v>
      </c>
      <c r="F68" s="18">
        <v>6</v>
      </c>
      <c r="G68" s="18">
        <v>6</v>
      </c>
      <c r="H68" s="19">
        <f t="shared" si="51"/>
        <v>4.4000000000000004</v>
      </c>
      <c r="I68" s="19" t="str">
        <f t="shared" si="52"/>
        <v>Baixo</v>
      </c>
      <c r="J68" s="18">
        <v>7</v>
      </c>
      <c r="K68" s="18">
        <v>2</v>
      </c>
      <c r="L68" s="18">
        <v>9</v>
      </c>
      <c r="M68" s="19">
        <f t="shared" si="53"/>
        <v>6.1</v>
      </c>
      <c r="N68" s="20" t="str">
        <f t="shared" si="54"/>
        <v>Médio</v>
      </c>
      <c r="O68" s="36">
        <v>0</v>
      </c>
      <c r="P68" s="36">
        <v>9</v>
      </c>
      <c r="Q68" s="36">
        <v>8</v>
      </c>
      <c r="R68" s="35">
        <f t="shared" si="55"/>
        <v>5.0999999999999996</v>
      </c>
      <c r="S68" s="20" t="str">
        <f t="shared" si="56"/>
        <v>Médio</v>
      </c>
      <c r="T68" s="36">
        <v>6</v>
      </c>
      <c r="U68" s="36">
        <v>6</v>
      </c>
      <c r="V68" s="36">
        <v>8</v>
      </c>
      <c r="W68" s="35">
        <f t="shared" si="57"/>
        <v>6.6</v>
      </c>
      <c r="X68" s="20" t="str">
        <f t="shared" si="58"/>
        <v>Médio</v>
      </c>
      <c r="Y68" s="36">
        <v>6</v>
      </c>
      <c r="Z68" s="36">
        <v>1</v>
      </c>
      <c r="AA68" s="36">
        <v>4</v>
      </c>
      <c r="AB68" s="35">
        <f t="shared" si="59"/>
        <v>3.9</v>
      </c>
      <c r="AC68" s="20" t="str">
        <f t="shared" si="60"/>
        <v>Baixo</v>
      </c>
      <c r="AD68" s="36">
        <v>7</v>
      </c>
      <c r="AE68" s="36">
        <v>2</v>
      </c>
      <c r="AF68" s="36">
        <v>3</v>
      </c>
      <c r="AG68" s="35">
        <f t="shared" si="61"/>
        <v>4.3</v>
      </c>
      <c r="AH68" s="19" t="str">
        <f t="shared" si="62"/>
        <v>Baixo</v>
      </c>
      <c r="AI68" s="34">
        <v>6</v>
      </c>
      <c r="AJ68" s="34">
        <v>5</v>
      </c>
      <c r="AK68" s="34">
        <v>7</v>
      </c>
      <c r="AL68" s="19">
        <f t="shared" si="63"/>
        <v>6</v>
      </c>
      <c r="AM68" s="20" t="str">
        <f t="shared" si="64"/>
        <v>Médio</v>
      </c>
      <c r="AN68" s="21">
        <f t="shared" si="65"/>
        <v>36.4</v>
      </c>
      <c r="AO68" s="23">
        <f t="shared" si="66"/>
        <v>0.52</v>
      </c>
      <c r="AP68" s="22" t="str">
        <f t="shared" si="67"/>
        <v>Proficiente</v>
      </c>
    </row>
    <row r="69" spans="1:42" ht="12" customHeight="1" x14ac:dyDescent="0.25">
      <c r="A69" s="37" t="s">
        <v>134</v>
      </c>
      <c r="B69" s="34" t="s">
        <v>90</v>
      </c>
      <c r="C69" s="34" t="s">
        <v>91</v>
      </c>
      <c r="D69" s="34" t="s">
        <v>92</v>
      </c>
      <c r="E69" s="18">
        <v>4</v>
      </c>
      <c r="F69" s="18">
        <v>4</v>
      </c>
      <c r="G69" s="18">
        <v>5</v>
      </c>
      <c r="H69" s="19">
        <f t="shared" si="51"/>
        <v>4.3</v>
      </c>
      <c r="I69" s="19" t="str">
        <f t="shared" si="52"/>
        <v>Baixo</v>
      </c>
      <c r="J69" s="18">
        <v>0</v>
      </c>
      <c r="K69" s="18">
        <v>6</v>
      </c>
      <c r="L69" s="18">
        <v>5</v>
      </c>
      <c r="M69" s="19">
        <f t="shared" si="53"/>
        <v>3.3</v>
      </c>
      <c r="N69" s="20" t="str">
        <f t="shared" si="54"/>
        <v>Baixo</v>
      </c>
      <c r="O69" s="36">
        <v>6</v>
      </c>
      <c r="P69" s="36">
        <v>3</v>
      </c>
      <c r="Q69" s="36">
        <v>1</v>
      </c>
      <c r="R69" s="35">
        <f t="shared" si="55"/>
        <v>3.6</v>
      </c>
      <c r="S69" s="20" t="str">
        <f t="shared" si="56"/>
        <v>Baixo</v>
      </c>
      <c r="T69" s="36">
        <v>5</v>
      </c>
      <c r="U69" s="36">
        <v>3</v>
      </c>
      <c r="V69" s="36">
        <v>2</v>
      </c>
      <c r="W69" s="35">
        <f t="shared" si="57"/>
        <v>3.5</v>
      </c>
      <c r="X69" s="20" t="str">
        <f t="shared" si="58"/>
        <v>Baixo</v>
      </c>
      <c r="Y69" s="36">
        <v>10</v>
      </c>
      <c r="Z69" s="36">
        <v>6</v>
      </c>
      <c r="AA69" s="36">
        <v>1</v>
      </c>
      <c r="AB69" s="35">
        <f t="shared" si="59"/>
        <v>6.1</v>
      </c>
      <c r="AC69" s="20" t="str">
        <f t="shared" si="60"/>
        <v>Médio</v>
      </c>
      <c r="AD69" s="36">
        <v>6</v>
      </c>
      <c r="AE69" s="36">
        <v>6</v>
      </c>
      <c r="AF69" s="36">
        <v>7</v>
      </c>
      <c r="AG69" s="35">
        <f t="shared" si="61"/>
        <v>6.3</v>
      </c>
      <c r="AH69" s="19" t="str">
        <f t="shared" si="62"/>
        <v>Médio</v>
      </c>
      <c r="AI69" s="34">
        <v>0</v>
      </c>
      <c r="AJ69" s="34">
        <v>4</v>
      </c>
      <c r="AK69" s="34">
        <v>3</v>
      </c>
      <c r="AL69" s="19">
        <f t="shared" si="63"/>
        <v>2.1</v>
      </c>
      <c r="AM69" s="20" t="str">
        <f t="shared" si="64"/>
        <v>Baixo</v>
      </c>
      <c r="AN69" s="21">
        <f t="shared" si="65"/>
        <v>29.2</v>
      </c>
      <c r="AO69" s="23">
        <f t="shared" si="66"/>
        <v>0.41714285714285715</v>
      </c>
      <c r="AP69" s="22" t="str">
        <f t="shared" si="67"/>
        <v>Intermediário</v>
      </c>
    </row>
    <row r="70" spans="1:42" ht="12" customHeight="1" x14ac:dyDescent="0.25">
      <c r="A70" s="37" t="s">
        <v>116</v>
      </c>
      <c r="B70" s="34" t="s">
        <v>93</v>
      </c>
      <c r="C70" s="34" t="s">
        <v>94</v>
      </c>
      <c r="D70" s="34" t="s">
        <v>95</v>
      </c>
      <c r="E70" s="18">
        <v>8</v>
      </c>
      <c r="F70" s="18">
        <v>3</v>
      </c>
      <c r="G70" s="18">
        <v>7</v>
      </c>
      <c r="H70" s="19">
        <f t="shared" si="51"/>
        <v>6.2</v>
      </c>
      <c r="I70" s="19" t="str">
        <f t="shared" si="52"/>
        <v>Médio</v>
      </c>
      <c r="J70" s="18">
        <v>10</v>
      </c>
      <c r="K70" s="18">
        <v>9</v>
      </c>
      <c r="L70" s="18">
        <v>0</v>
      </c>
      <c r="M70" s="19">
        <f t="shared" si="53"/>
        <v>6.7</v>
      </c>
      <c r="N70" s="20" t="str">
        <f t="shared" si="54"/>
        <v>Médio</v>
      </c>
      <c r="O70" s="36">
        <v>0</v>
      </c>
      <c r="P70" s="36">
        <v>3</v>
      </c>
      <c r="Q70" s="36">
        <v>10</v>
      </c>
      <c r="R70" s="35">
        <f t="shared" si="55"/>
        <v>3.9</v>
      </c>
      <c r="S70" s="20" t="str">
        <f t="shared" si="56"/>
        <v>Baixo</v>
      </c>
      <c r="T70" s="36">
        <v>10</v>
      </c>
      <c r="U70" s="36">
        <v>9</v>
      </c>
      <c r="V70" s="36">
        <v>5</v>
      </c>
      <c r="W70" s="35">
        <f t="shared" si="57"/>
        <v>8.1999999999999993</v>
      </c>
      <c r="X70" s="20" t="str">
        <f t="shared" si="58"/>
        <v>Alto</v>
      </c>
      <c r="Y70" s="36">
        <v>1</v>
      </c>
      <c r="Z70" s="36">
        <v>7</v>
      </c>
      <c r="AA70" s="36">
        <v>1</v>
      </c>
      <c r="AB70" s="35">
        <f t="shared" si="59"/>
        <v>2.8</v>
      </c>
      <c r="AC70" s="20" t="str">
        <f t="shared" si="60"/>
        <v>Baixo</v>
      </c>
      <c r="AD70" s="36">
        <v>9</v>
      </c>
      <c r="AE70" s="36">
        <v>10</v>
      </c>
      <c r="AF70" s="36">
        <v>2</v>
      </c>
      <c r="AG70" s="35">
        <f t="shared" si="61"/>
        <v>7.2</v>
      </c>
      <c r="AH70" s="19" t="str">
        <f t="shared" si="62"/>
        <v>Médio</v>
      </c>
      <c r="AI70" s="34">
        <v>5</v>
      </c>
      <c r="AJ70" s="34">
        <v>8</v>
      </c>
      <c r="AK70" s="34">
        <v>3</v>
      </c>
      <c r="AL70" s="19">
        <f t="shared" si="63"/>
        <v>5.3</v>
      </c>
      <c r="AM70" s="20" t="str">
        <f t="shared" si="64"/>
        <v>Médio</v>
      </c>
      <c r="AN70" s="21">
        <f t="shared" si="65"/>
        <v>40.299999999999997</v>
      </c>
      <c r="AO70" s="23">
        <f t="shared" si="66"/>
        <v>0.57571428571428562</v>
      </c>
      <c r="AP70" s="22" t="str">
        <f t="shared" si="67"/>
        <v>Proficiente</v>
      </c>
    </row>
    <row r="71" spans="1:42" ht="12" customHeight="1" x14ac:dyDescent="0.25">
      <c r="A71" s="37" t="s">
        <v>118</v>
      </c>
      <c r="B71" s="34" t="s">
        <v>99</v>
      </c>
      <c r="C71" s="34" t="s">
        <v>100</v>
      </c>
      <c r="D71" s="34" t="s">
        <v>101</v>
      </c>
      <c r="E71" s="18">
        <v>0</v>
      </c>
      <c r="F71" s="18">
        <v>0</v>
      </c>
      <c r="G71" s="18">
        <v>7</v>
      </c>
      <c r="H71" s="19">
        <f t="shared" si="51"/>
        <v>2.1</v>
      </c>
      <c r="I71" s="19" t="str">
        <f t="shared" si="52"/>
        <v>Baixo</v>
      </c>
      <c r="J71" s="18">
        <v>8</v>
      </c>
      <c r="K71" s="18">
        <v>1</v>
      </c>
      <c r="L71" s="18">
        <v>0</v>
      </c>
      <c r="M71" s="19">
        <f t="shared" si="53"/>
        <v>3.5</v>
      </c>
      <c r="N71" s="20" t="str">
        <f t="shared" si="54"/>
        <v>Baixo</v>
      </c>
      <c r="O71" s="36">
        <v>7</v>
      </c>
      <c r="P71" s="36">
        <v>5</v>
      </c>
      <c r="Q71" s="36">
        <v>1</v>
      </c>
      <c r="R71" s="35">
        <f t="shared" si="55"/>
        <v>4.5999999999999996</v>
      </c>
      <c r="S71" s="20" t="str">
        <f t="shared" si="56"/>
        <v>Baixo</v>
      </c>
      <c r="T71" s="36">
        <v>4</v>
      </c>
      <c r="U71" s="36">
        <v>9</v>
      </c>
      <c r="V71" s="36">
        <v>9</v>
      </c>
      <c r="W71" s="35">
        <f t="shared" si="57"/>
        <v>7</v>
      </c>
      <c r="X71" s="20" t="str">
        <f t="shared" si="58"/>
        <v>Médio</v>
      </c>
      <c r="Y71" s="36">
        <v>6</v>
      </c>
      <c r="Z71" s="36">
        <v>1</v>
      </c>
      <c r="AA71" s="36">
        <v>5</v>
      </c>
      <c r="AB71" s="35">
        <f t="shared" si="59"/>
        <v>4.2</v>
      </c>
      <c r="AC71" s="20" t="str">
        <f t="shared" si="60"/>
        <v>Baixo</v>
      </c>
      <c r="AD71" s="36">
        <v>8</v>
      </c>
      <c r="AE71" s="36">
        <v>0</v>
      </c>
      <c r="AF71" s="36">
        <v>8</v>
      </c>
      <c r="AG71" s="35">
        <f t="shared" si="61"/>
        <v>5.6</v>
      </c>
      <c r="AH71" s="19" t="str">
        <f t="shared" si="62"/>
        <v>Médio</v>
      </c>
      <c r="AI71" s="34">
        <v>6</v>
      </c>
      <c r="AJ71" s="34">
        <v>5</v>
      </c>
      <c r="AK71" s="34">
        <v>1</v>
      </c>
      <c r="AL71" s="19">
        <f t="shared" si="63"/>
        <v>4.2</v>
      </c>
      <c r="AM71" s="20" t="str">
        <f t="shared" si="64"/>
        <v>Baixo</v>
      </c>
      <c r="AN71" s="21">
        <f t="shared" si="65"/>
        <v>31.2</v>
      </c>
      <c r="AO71" s="23">
        <f t="shared" si="66"/>
        <v>0.44571428571428573</v>
      </c>
      <c r="AP71" s="22" t="str">
        <f t="shared" si="67"/>
        <v>Intermediário</v>
      </c>
    </row>
    <row r="72" spans="1:42" ht="12" customHeight="1" x14ac:dyDescent="0.25">
      <c r="A72" s="37" t="s">
        <v>130</v>
      </c>
      <c r="B72" s="34" t="s">
        <v>105</v>
      </c>
      <c r="C72" s="34" t="s">
        <v>106</v>
      </c>
      <c r="D72" s="34" t="s">
        <v>107</v>
      </c>
      <c r="E72" s="18">
        <v>0</v>
      </c>
      <c r="F72" s="18">
        <v>7</v>
      </c>
      <c r="G72" s="18">
        <v>3</v>
      </c>
      <c r="H72" s="19">
        <f t="shared" si="51"/>
        <v>3</v>
      </c>
      <c r="I72" s="19" t="str">
        <f t="shared" si="52"/>
        <v>Baixo</v>
      </c>
      <c r="J72" s="18">
        <v>5</v>
      </c>
      <c r="K72" s="18">
        <v>5</v>
      </c>
      <c r="L72" s="18">
        <v>5</v>
      </c>
      <c r="M72" s="19">
        <f t="shared" si="53"/>
        <v>5</v>
      </c>
      <c r="N72" s="20" t="str">
        <f t="shared" si="54"/>
        <v>Médio</v>
      </c>
      <c r="O72" s="36">
        <v>3</v>
      </c>
      <c r="P72" s="36">
        <v>3</v>
      </c>
      <c r="Q72" s="36">
        <v>7</v>
      </c>
      <c r="R72" s="35">
        <f t="shared" si="55"/>
        <v>4.2</v>
      </c>
      <c r="S72" s="20" t="str">
        <f t="shared" si="56"/>
        <v>Baixo</v>
      </c>
      <c r="T72" s="36">
        <v>5</v>
      </c>
      <c r="U72" s="36">
        <v>8</v>
      </c>
      <c r="V72" s="36">
        <v>2</v>
      </c>
      <c r="W72" s="35">
        <f t="shared" si="57"/>
        <v>5</v>
      </c>
      <c r="X72" s="20" t="str">
        <f t="shared" si="58"/>
        <v>Médio</v>
      </c>
      <c r="Y72" s="36">
        <v>3</v>
      </c>
      <c r="Z72" s="36">
        <v>8</v>
      </c>
      <c r="AA72" s="36">
        <v>10</v>
      </c>
      <c r="AB72" s="35">
        <f t="shared" si="59"/>
        <v>6.6</v>
      </c>
      <c r="AC72" s="20" t="str">
        <f t="shared" si="60"/>
        <v>Médio</v>
      </c>
      <c r="AD72" s="36">
        <v>5</v>
      </c>
      <c r="AE72" s="36">
        <v>1</v>
      </c>
      <c r="AF72" s="36">
        <v>7</v>
      </c>
      <c r="AG72" s="35">
        <f t="shared" si="61"/>
        <v>4.4000000000000004</v>
      </c>
      <c r="AH72" s="19" t="str">
        <f t="shared" si="62"/>
        <v>Baixo</v>
      </c>
      <c r="AI72" s="34">
        <v>3</v>
      </c>
      <c r="AJ72" s="34">
        <v>6</v>
      </c>
      <c r="AK72" s="34">
        <v>7</v>
      </c>
      <c r="AL72" s="19">
        <f t="shared" si="63"/>
        <v>5.0999999999999996</v>
      </c>
      <c r="AM72" s="20" t="str">
        <f t="shared" si="64"/>
        <v>Médio</v>
      </c>
      <c r="AN72" s="21">
        <f t="shared" si="65"/>
        <v>33.299999999999997</v>
      </c>
      <c r="AO72" s="23">
        <f t="shared" si="66"/>
        <v>0.47571428571428565</v>
      </c>
      <c r="AP72" s="22" t="str">
        <f t="shared" si="67"/>
        <v>Intermediário</v>
      </c>
    </row>
    <row r="73" spans="1:42" ht="12" customHeight="1" x14ac:dyDescent="0.25">
      <c r="A73" s="37" t="s">
        <v>137</v>
      </c>
      <c r="B73" s="34" t="s">
        <v>90</v>
      </c>
      <c r="C73" s="34" t="s">
        <v>91</v>
      </c>
      <c r="D73" s="34" t="s">
        <v>92</v>
      </c>
      <c r="E73" s="18">
        <v>8</v>
      </c>
      <c r="F73" s="18">
        <v>5</v>
      </c>
      <c r="G73" s="18">
        <v>4</v>
      </c>
      <c r="H73" s="19">
        <f t="shared" si="51"/>
        <v>5.9</v>
      </c>
      <c r="I73" s="19" t="str">
        <f t="shared" si="52"/>
        <v>Médio</v>
      </c>
      <c r="J73" s="18">
        <v>9</v>
      </c>
      <c r="K73" s="18">
        <v>1</v>
      </c>
      <c r="L73" s="18">
        <v>4</v>
      </c>
      <c r="M73" s="19">
        <f t="shared" si="53"/>
        <v>5.0999999999999996</v>
      </c>
      <c r="N73" s="20" t="str">
        <f t="shared" si="54"/>
        <v>Médio</v>
      </c>
      <c r="O73" s="36">
        <v>6</v>
      </c>
      <c r="P73" s="36">
        <v>0</v>
      </c>
      <c r="Q73" s="36">
        <v>2</v>
      </c>
      <c r="R73" s="35">
        <f t="shared" si="55"/>
        <v>3</v>
      </c>
      <c r="S73" s="20" t="str">
        <f t="shared" si="56"/>
        <v>Baixo</v>
      </c>
      <c r="T73" s="36">
        <v>7</v>
      </c>
      <c r="U73" s="36">
        <v>6</v>
      </c>
      <c r="V73" s="36">
        <v>5</v>
      </c>
      <c r="W73" s="35">
        <f t="shared" si="57"/>
        <v>6.1</v>
      </c>
      <c r="X73" s="20" t="str">
        <f t="shared" si="58"/>
        <v>Médio</v>
      </c>
      <c r="Y73" s="36">
        <v>6</v>
      </c>
      <c r="Z73" s="36">
        <v>1</v>
      </c>
      <c r="AA73" s="36">
        <v>2</v>
      </c>
      <c r="AB73" s="35">
        <f t="shared" si="59"/>
        <v>3.3</v>
      </c>
      <c r="AC73" s="20" t="str">
        <f t="shared" si="60"/>
        <v>Baixo</v>
      </c>
      <c r="AD73" s="36">
        <v>6</v>
      </c>
      <c r="AE73" s="36">
        <v>7</v>
      </c>
      <c r="AF73" s="36">
        <v>6</v>
      </c>
      <c r="AG73" s="35">
        <f t="shared" si="61"/>
        <v>6.3</v>
      </c>
      <c r="AH73" s="19" t="str">
        <f t="shared" si="62"/>
        <v>Médio</v>
      </c>
      <c r="AI73" s="34">
        <v>3</v>
      </c>
      <c r="AJ73" s="34">
        <v>4</v>
      </c>
      <c r="AK73" s="34">
        <v>6</v>
      </c>
      <c r="AL73" s="19">
        <f t="shared" si="63"/>
        <v>4.2</v>
      </c>
      <c r="AM73" s="20" t="str">
        <f t="shared" si="64"/>
        <v>Baixo</v>
      </c>
      <c r="AN73" s="21">
        <f t="shared" si="65"/>
        <v>33.900000000000006</v>
      </c>
      <c r="AO73" s="23">
        <f t="shared" si="66"/>
        <v>0.48428571428571437</v>
      </c>
      <c r="AP73" s="22" t="str">
        <f t="shared" si="67"/>
        <v>Intermediário</v>
      </c>
    </row>
    <row r="74" spans="1:42" ht="12" customHeight="1" x14ac:dyDescent="0.25">
      <c r="A74" s="37" t="s">
        <v>133</v>
      </c>
      <c r="B74" s="34" t="s">
        <v>102</v>
      </c>
      <c r="C74" s="34" t="s">
        <v>103</v>
      </c>
      <c r="D74" s="34" t="s">
        <v>104</v>
      </c>
      <c r="E74" s="18">
        <v>7</v>
      </c>
      <c r="F74" s="18">
        <v>4</v>
      </c>
      <c r="G74" s="18">
        <v>6</v>
      </c>
      <c r="H74" s="19">
        <f t="shared" si="51"/>
        <v>5.8</v>
      </c>
      <c r="I74" s="19" t="str">
        <f t="shared" si="52"/>
        <v>Médio</v>
      </c>
      <c r="J74" s="18">
        <v>4</v>
      </c>
      <c r="K74" s="18">
        <v>5</v>
      </c>
      <c r="L74" s="18">
        <v>5</v>
      </c>
      <c r="M74" s="19">
        <f t="shared" si="53"/>
        <v>4.5999999999999996</v>
      </c>
      <c r="N74" s="20" t="str">
        <f t="shared" si="54"/>
        <v>Baixo</v>
      </c>
      <c r="O74" s="36">
        <v>9</v>
      </c>
      <c r="P74" s="36">
        <v>6</v>
      </c>
      <c r="Q74" s="36">
        <v>3</v>
      </c>
      <c r="R74" s="35">
        <f t="shared" si="55"/>
        <v>6.3</v>
      </c>
      <c r="S74" s="20" t="str">
        <f t="shared" si="56"/>
        <v>Médio</v>
      </c>
      <c r="T74" s="36">
        <v>6</v>
      </c>
      <c r="U74" s="36">
        <v>5</v>
      </c>
      <c r="V74" s="36">
        <v>9</v>
      </c>
      <c r="W74" s="35">
        <f t="shared" si="57"/>
        <v>6.6</v>
      </c>
      <c r="X74" s="20" t="str">
        <f t="shared" si="58"/>
        <v>Médio</v>
      </c>
      <c r="Y74" s="36">
        <v>8</v>
      </c>
      <c r="Z74" s="36">
        <v>1</v>
      </c>
      <c r="AA74" s="36">
        <v>3</v>
      </c>
      <c r="AB74" s="35">
        <f t="shared" si="59"/>
        <v>4.4000000000000004</v>
      </c>
      <c r="AC74" s="20" t="str">
        <f t="shared" si="60"/>
        <v>Baixo</v>
      </c>
      <c r="AD74" s="36">
        <v>4</v>
      </c>
      <c r="AE74" s="36">
        <v>6</v>
      </c>
      <c r="AF74" s="36">
        <v>0</v>
      </c>
      <c r="AG74" s="35">
        <f t="shared" si="61"/>
        <v>3.4</v>
      </c>
      <c r="AH74" s="19" t="str">
        <f t="shared" si="62"/>
        <v>Baixo</v>
      </c>
      <c r="AI74" s="34">
        <v>3</v>
      </c>
      <c r="AJ74" s="34">
        <v>5</v>
      </c>
      <c r="AK74" s="34">
        <v>0</v>
      </c>
      <c r="AL74" s="19">
        <f t="shared" si="63"/>
        <v>2.7</v>
      </c>
      <c r="AM74" s="20" t="str">
        <f t="shared" si="64"/>
        <v>Baixo</v>
      </c>
      <c r="AN74" s="21">
        <f t="shared" si="65"/>
        <v>33.799999999999997</v>
      </c>
      <c r="AO74" s="23">
        <f t="shared" si="66"/>
        <v>0.48285714285714287</v>
      </c>
      <c r="AP74" s="22" t="str">
        <f t="shared" si="67"/>
        <v>Intermediário</v>
      </c>
    </row>
    <row r="75" spans="1:42" ht="12" customHeight="1" x14ac:dyDescent="0.25">
      <c r="A75" s="37" t="s">
        <v>132</v>
      </c>
      <c r="B75" s="34" t="s">
        <v>87</v>
      </c>
      <c r="C75" s="34" t="s">
        <v>88</v>
      </c>
      <c r="D75" s="34" t="s">
        <v>89</v>
      </c>
      <c r="E75" s="18">
        <v>3</v>
      </c>
      <c r="F75" s="18">
        <v>5</v>
      </c>
      <c r="G75" s="18">
        <v>2</v>
      </c>
      <c r="H75" s="19">
        <f t="shared" si="51"/>
        <v>3.3</v>
      </c>
      <c r="I75" s="19" t="str">
        <f t="shared" si="52"/>
        <v>Baixo</v>
      </c>
      <c r="J75" s="18">
        <v>5</v>
      </c>
      <c r="K75" s="18">
        <v>6</v>
      </c>
      <c r="L75" s="18">
        <v>1</v>
      </c>
      <c r="M75" s="19">
        <f t="shared" si="53"/>
        <v>4.0999999999999996</v>
      </c>
      <c r="N75" s="20" t="str">
        <f t="shared" si="54"/>
        <v>Baixo</v>
      </c>
      <c r="O75" s="36">
        <v>10</v>
      </c>
      <c r="P75" s="36">
        <v>6</v>
      </c>
      <c r="Q75" s="36">
        <v>0</v>
      </c>
      <c r="R75" s="35">
        <f t="shared" si="55"/>
        <v>5.8</v>
      </c>
      <c r="S75" s="20" t="str">
        <f t="shared" si="56"/>
        <v>Médio</v>
      </c>
      <c r="T75" s="36">
        <v>7</v>
      </c>
      <c r="U75" s="36">
        <v>9</v>
      </c>
      <c r="V75" s="36">
        <v>4</v>
      </c>
      <c r="W75" s="35">
        <f t="shared" si="57"/>
        <v>6.7</v>
      </c>
      <c r="X75" s="20" t="str">
        <f t="shared" si="58"/>
        <v>Médio</v>
      </c>
      <c r="Y75" s="36">
        <v>9</v>
      </c>
      <c r="Z75" s="36">
        <v>3</v>
      </c>
      <c r="AA75" s="36">
        <v>5</v>
      </c>
      <c r="AB75" s="35">
        <f t="shared" si="59"/>
        <v>6</v>
      </c>
      <c r="AC75" s="20" t="str">
        <f t="shared" si="60"/>
        <v>Médio</v>
      </c>
      <c r="AD75" s="36">
        <v>5</v>
      </c>
      <c r="AE75" s="36">
        <v>4</v>
      </c>
      <c r="AF75" s="36">
        <v>6</v>
      </c>
      <c r="AG75" s="35">
        <f t="shared" si="61"/>
        <v>5</v>
      </c>
      <c r="AH75" s="19" t="str">
        <f t="shared" si="62"/>
        <v>Médio</v>
      </c>
      <c r="AI75" s="34">
        <v>7</v>
      </c>
      <c r="AJ75" s="34">
        <v>5</v>
      </c>
      <c r="AK75" s="34">
        <v>0</v>
      </c>
      <c r="AL75" s="19">
        <f t="shared" si="63"/>
        <v>4.3</v>
      </c>
      <c r="AM75" s="20" t="str">
        <f t="shared" si="64"/>
        <v>Baixo</v>
      </c>
      <c r="AN75" s="21">
        <f t="shared" si="65"/>
        <v>35.199999999999996</v>
      </c>
      <c r="AO75" s="23">
        <f t="shared" si="66"/>
        <v>0.50285714285714278</v>
      </c>
      <c r="AP75" s="22" t="str">
        <f t="shared" si="67"/>
        <v>Proficiente</v>
      </c>
    </row>
    <row r="76" spans="1:42" ht="12" customHeight="1" x14ac:dyDescent="0.25">
      <c r="A76" s="37" t="s">
        <v>129</v>
      </c>
      <c r="B76" s="34" t="s">
        <v>99</v>
      </c>
      <c r="C76" s="34" t="s">
        <v>100</v>
      </c>
      <c r="D76" s="34" t="s">
        <v>101</v>
      </c>
      <c r="E76" s="18">
        <v>0</v>
      </c>
      <c r="F76" s="18">
        <v>10</v>
      </c>
      <c r="G76" s="18">
        <v>4</v>
      </c>
      <c r="H76" s="19">
        <f t="shared" si="51"/>
        <v>4.2</v>
      </c>
      <c r="I76" s="19" t="str">
        <f t="shared" si="52"/>
        <v>Baixo</v>
      </c>
      <c r="J76" s="18">
        <v>6</v>
      </c>
      <c r="K76" s="18">
        <v>8</v>
      </c>
      <c r="L76" s="18">
        <v>8</v>
      </c>
      <c r="M76" s="19">
        <f t="shared" si="53"/>
        <v>7.2</v>
      </c>
      <c r="N76" s="20" t="str">
        <f t="shared" si="54"/>
        <v>Médio</v>
      </c>
      <c r="O76" s="36">
        <v>8</v>
      </c>
      <c r="P76" s="36">
        <v>0</v>
      </c>
      <c r="Q76" s="36">
        <v>8</v>
      </c>
      <c r="R76" s="35">
        <f t="shared" si="55"/>
        <v>5.6</v>
      </c>
      <c r="S76" s="20" t="str">
        <f t="shared" si="56"/>
        <v>Médio</v>
      </c>
      <c r="T76" s="36">
        <v>9</v>
      </c>
      <c r="U76" s="36">
        <v>2</v>
      </c>
      <c r="V76" s="36">
        <v>7</v>
      </c>
      <c r="W76" s="35">
        <f t="shared" si="57"/>
        <v>6.3</v>
      </c>
      <c r="X76" s="20" t="str">
        <f t="shared" si="58"/>
        <v>Médio</v>
      </c>
      <c r="Y76" s="36">
        <v>4</v>
      </c>
      <c r="Z76" s="36">
        <v>8</v>
      </c>
      <c r="AA76" s="36">
        <v>2</v>
      </c>
      <c r="AB76" s="35">
        <f t="shared" si="59"/>
        <v>4.5999999999999996</v>
      </c>
      <c r="AC76" s="20" t="str">
        <f t="shared" si="60"/>
        <v>Baixo</v>
      </c>
      <c r="AD76" s="36">
        <v>6</v>
      </c>
      <c r="AE76" s="36">
        <v>1</v>
      </c>
      <c r="AF76" s="36">
        <v>3</v>
      </c>
      <c r="AG76" s="35">
        <f t="shared" si="61"/>
        <v>3.6</v>
      </c>
      <c r="AH76" s="19" t="str">
        <f t="shared" si="62"/>
        <v>Baixo</v>
      </c>
      <c r="AI76" s="34">
        <v>3</v>
      </c>
      <c r="AJ76" s="34">
        <v>8</v>
      </c>
      <c r="AK76" s="34">
        <v>6</v>
      </c>
      <c r="AL76" s="19">
        <f t="shared" si="63"/>
        <v>5.4</v>
      </c>
      <c r="AM76" s="20" t="str">
        <f t="shared" si="64"/>
        <v>Médio</v>
      </c>
      <c r="AN76" s="21">
        <f t="shared" si="65"/>
        <v>36.9</v>
      </c>
      <c r="AO76" s="23">
        <f t="shared" si="66"/>
        <v>0.52714285714285714</v>
      </c>
      <c r="AP76" s="22" t="str">
        <f t="shared" si="67"/>
        <v>Proficiente</v>
      </c>
    </row>
    <row r="77" spans="1:42" ht="12" customHeight="1" x14ac:dyDescent="0.25">
      <c r="A77" s="37" t="s">
        <v>122</v>
      </c>
      <c r="B77" s="34" t="s">
        <v>93</v>
      </c>
      <c r="C77" s="34" t="s">
        <v>94</v>
      </c>
      <c r="D77" s="34" t="s">
        <v>95</v>
      </c>
      <c r="E77" s="18">
        <v>5</v>
      </c>
      <c r="F77" s="18">
        <v>7</v>
      </c>
      <c r="G77" s="18">
        <v>5</v>
      </c>
      <c r="H77" s="19">
        <f t="shared" si="51"/>
        <v>5.6</v>
      </c>
      <c r="I77" s="19" t="str">
        <f t="shared" si="52"/>
        <v>Médio</v>
      </c>
      <c r="J77" s="18">
        <v>10</v>
      </c>
      <c r="K77" s="18">
        <v>9</v>
      </c>
      <c r="L77" s="18">
        <v>0</v>
      </c>
      <c r="M77" s="19">
        <f t="shared" si="53"/>
        <v>6.7</v>
      </c>
      <c r="N77" s="20" t="str">
        <f t="shared" si="54"/>
        <v>Médio</v>
      </c>
      <c r="O77" s="36">
        <v>7</v>
      </c>
      <c r="P77" s="36">
        <v>5</v>
      </c>
      <c r="Q77" s="36">
        <v>8</v>
      </c>
      <c r="R77" s="35">
        <f t="shared" si="55"/>
        <v>6.7</v>
      </c>
      <c r="S77" s="20" t="str">
        <f t="shared" si="56"/>
        <v>Médio</v>
      </c>
      <c r="T77" s="36">
        <v>3</v>
      </c>
      <c r="U77" s="36">
        <v>2</v>
      </c>
      <c r="V77" s="36">
        <v>5</v>
      </c>
      <c r="W77" s="35">
        <f t="shared" si="57"/>
        <v>3.3</v>
      </c>
      <c r="X77" s="20" t="str">
        <f t="shared" si="58"/>
        <v>Baixo</v>
      </c>
      <c r="Y77" s="36">
        <v>2</v>
      </c>
      <c r="Z77" s="36">
        <v>0</v>
      </c>
      <c r="AA77" s="36">
        <v>6</v>
      </c>
      <c r="AB77" s="35">
        <f t="shared" si="59"/>
        <v>2.6</v>
      </c>
      <c r="AC77" s="20" t="str">
        <f t="shared" si="60"/>
        <v>Baixo</v>
      </c>
      <c r="AD77" s="36">
        <v>2</v>
      </c>
      <c r="AE77" s="36">
        <v>0</v>
      </c>
      <c r="AF77" s="36">
        <v>7</v>
      </c>
      <c r="AG77" s="35">
        <f t="shared" si="61"/>
        <v>2.9</v>
      </c>
      <c r="AH77" s="19" t="str">
        <f t="shared" si="62"/>
        <v>Baixo</v>
      </c>
      <c r="AI77" s="34">
        <v>10</v>
      </c>
      <c r="AJ77" s="34">
        <v>10</v>
      </c>
      <c r="AK77" s="34">
        <v>0</v>
      </c>
      <c r="AL77" s="19">
        <f t="shared" si="63"/>
        <v>7</v>
      </c>
      <c r="AM77" s="20" t="str">
        <f t="shared" si="64"/>
        <v>Médio</v>
      </c>
      <c r="AN77" s="21">
        <f t="shared" si="65"/>
        <v>34.799999999999997</v>
      </c>
      <c r="AO77" s="23">
        <f t="shared" si="66"/>
        <v>0.49714285714285711</v>
      </c>
      <c r="AP77" s="22" t="str">
        <f t="shared" si="67"/>
        <v>Proficiente</v>
      </c>
    </row>
    <row r="78" spans="1:42" ht="12" customHeight="1" x14ac:dyDescent="0.25">
      <c r="A78" s="37" t="s">
        <v>135</v>
      </c>
      <c r="B78" s="34" t="s">
        <v>96</v>
      </c>
      <c r="C78" s="34" t="s">
        <v>97</v>
      </c>
      <c r="D78" s="34" t="s">
        <v>98</v>
      </c>
      <c r="E78" s="18">
        <v>0</v>
      </c>
      <c r="F78" s="18">
        <v>2</v>
      </c>
      <c r="G78" s="18">
        <v>6</v>
      </c>
      <c r="H78" s="19">
        <f t="shared" ref="H78:H90" si="68">((E78*E$3) + (F78*F$3) + (G78*G$3)) / (E$3 + F$3 + G$3)</f>
        <v>2.4</v>
      </c>
      <c r="I78" s="19" t="str">
        <f t="shared" ref="I78:I90" si="69">IF(H78 &gt;= 8, "Alto", IF(H78 &gt;= 5, "Médio", "Baixo"))</f>
        <v>Baixo</v>
      </c>
      <c r="J78" s="18">
        <v>10</v>
      </c>
      <c r="K78" s="18">
        <v>0</v>
      </c>
      <c r="L78" s="18">
        <v>2</v>
      </c>
      <c r="M78" s="19">
        <f t="shared" ref="M78:M90" si="70">((J78*J$3) + (K78*K$3) + (L78*L$3)) / (J$3 + K$3 + L$3)</f>
        <v>4.5999999999999996</v>
      </c>
      <c r="N78" s="20" t="str">
        <f t="shared" ref="N78:N90" si="71">IF(M78 &gt;= 8, "Alto", IF(M78 &gt;= 5, "Médio", "Baixo"))</f>
        <v>Baixo</v>
      </c>
      <c r="O78" s="36">
        <v>3</v>
      </c>
      <c r="P78" s="36">
        <v>7</v>
      </c>
      <c r="Q78" s="36">
        <v>6</v>
      </c>
      <c r="R78" s="35">
        <f t="shared" ref="R78:R90" si="72">((O78*O$3) + (P78*P$3) + (Q78*Q$3)) / (O$3 + P$3 + Q$3)</f>
        <v>5.0999999999999996</v>
      </c>
      <c r="S78" s="20" t="str">
        <f t="shared" ref="S78:S90" si="73">IF(R78 &gt;= 8, "Alto", IF(R78 &gt;= 5, "Médio", "Baixo"))</f>
        <v>Médio</v>
      </c>
      <c r="T78" s="36">
        <v>0</v>
      </c>
      <c r="U78" s="36">
        <v>0</v>
      </c>
      <c r="V78" s="36">
        <v>0</v>
      </c>
      <c r="W78" s="35">
        <f t="shared" ref="W78:W90" si="74">((T78*T$3) + (U78*U$3) + (V78*V$3)) / (T$3 + U$3 + V$3)</f>
        <v>0</v>
      </c>
      <c r="X78" s="20" t="str">
        <f t="shared" ref="X78:X90" si="75">IF(W78 &gt;= 8, "Alto", IF(W78 &gt;= 5, "Médio", "Baixo"))</f>
        <v>Baixo</v>
      </c>
      <c r="Y78" s="36">
        <v>7</v>
      </c>
      <c r="Z78" s="36">
        <v>7</v>
      </c>
      <c r="AA78" s="36">
        <v>5</v>
      </c>
      <c r="AB78" s="35">
        <f t="shared" ref="AB78:AB90" si="76">((Y78*Y$3) + (Z78*Z$3) + (AA78*AA$3)) / (Y$3 + Z$3 + AA$3)</f>
        <v>6.4</v>
      </c>
      <c r="AC78" s="20" t="str">
        <f t="shared" ref="AC78:AC90" si="77">IF(AB78 &gt;= 8, "Alto", IF(AB78 &gt;= 5, "Médio", "Baixo"))</f>
        <v>Médio</v>
      </c>
      <c r="AD78" s="36">
        <v>5</v>
      </c>
      <c r="AE78" s="36">
        <v>0</v>
      </c>
      <c r="AF78" s="36">
        <v>5</v>
      </c>
      <c r="AG78" s="35">
        <f t="shared" ref="AG78:AG90" si="78">((AD78*AD$3) + (AE78*AE$3) + (AF78*AF$3)) / (AD$3 + AE$3 + AF$3)</f>
        <v>3.5</v>
      </c>
      <c r="AH78" s="19" t="str">
        <f t="shared" ref="AH78:AH90" si="79">IF(AG78 &gt;= 8, "Alto", IF(AG78 &gt;= 5, "Médio", "Baixo"))</f>
        <v>Baixo</v>
      </c>
      <c r="AI78" s="34">
        <v>5</v>
      </c>
      <c r="AJ78" s="34">
        <v>5</v>
      </c>
      <c r="AK78" s="34">
        <v>0</v>
      </c>
      <c r="AL78" s="19">
        <f t="shared" ref="AL78:AL90" si="80">((AI78*AI$3) + (AJ78*AJ$3) + (AK78*AK$3)) / (AI$3 + AJ$3 + AK$3)</f>
        <v>3.5</v>
      </c>
      <c r="AM78" s="20" t="str">
        <f t="shared" ref="AM78:AM90" si="81">IF(AL78 &gt;= 8, "Alto", IF(AL78 &gt;= 5, "Médio", "Baixo"))</f>
        <v>Baixo</v>
      </c>
      <c r="AN78" s="21">
        <f t="shared" ref="AN78:AN90" si="82">SUM(H78+M78+R78+W78+AB78+AG78+AL78)</f>
        <v>25.5</v>
      </c>
      <c r="AO78" s="23">
        <f t="shared" ref="AO78:AO90" si="83">(AN78 / (70 * 100)) * 100</f>
        <v>0.36428571428571432</v>
      </c>
      <c r="AP78" s="22" t="str">
        <f t="shared" ref="AP78:AP90" si="84">IF(AO78 &lt;= 0.29, "Básico", IF(AO78 &lt;= 0.39, "Iniciante", IF(AO78 &lt;= 0.49, "Intermediário", IF(AO78 &lt;= 0.79, "Proficiente", "Avançado"))))</f>
        <v>Iniciante</v>
      </c>
    </row>
    <row r="79" spans="1:42" ht="12" customHeight="1" x14ac:dyDescent="0.25">
      <c r="A79" s="37" t="s">
        <v>124</v>
      </c>
      <c r="B79" s="34" t="s">
        <v>99</v>
      </c>
      <c r="C79" s="34" t="s">
        <v>100</v>
      </c>
      <c r="D79" s="34" t="s">
        <v>101</v>
      </c>
      <c r="E79" s="18">
        <v>4</v>
      </c>
      <c r="F79" s="18">
        <v>0</v>
      </c>
      <c r="G79" s="18">
        <v>2</v>
      </c>
      <c r="H79" s="19">
        <f t="shared" si="68"/>
        <v>2.2000000000000002</v>
      </c>
      <c r="I79" s="19" t="str">
        <f t="shared" si="69"/>
        <v>Baixo</v>
      </c>
      <c r="J79" s="18">
        <v>2</v>
      </c>
      <c r="K79" s="18">
        <v>8</v>
      </c>
      <c r="L79" s="18">
        <v>3</v>
      </c>
      <c r="M79" s="19">
        <f t="shared" si="70"/>
        <v>4.0999999999999996</v>
      </c>
      <c r="N79" s="20" t="str">
        <f t="shared" si="71"/>
        <v>Baixo</v>
      </c>
      <c r="O79" s="36">
        <v>4</v>
      </c>
      <c r="P79" s="36">
        <v>10</v>
      </c>
      <c r="Q79" s="36">
        <v>1</v>
      </c>
      <c r="R79" s="35">
        <f t="shared" si="72"/>
        <v>4.9000000000000004</v>
      </c>
      <c r="S79" s="20" t="str">
        <f t="shared" si="73"/>
        <v>Baixo</v>
      </c>
      <c r="T79" s="36">
        <v>7</v>
      </c>
      <c r="U79" s="36">
        <v>6</v>
      </c>
      <c r="V79" s="36">
        <v>10</v>
      </c>
      <c r="W79" s="35">
        <f t="shared" si="74"/>
        <v>7.6</v>
      </c>
      <c r="X79" s="20" t="str">
        <f t="shared" si="75"/>
        <v>Médio</v>
      </c>
      <c r="Y79" s="36">
        <v>4</v>
      </c>
      <c r="Z79" s="36">
        <v>0</v>
      </c>
      <c r="AA79" s="36">
        <v>9</v>
      </c>
      <c r="AB79" s="35">
        <f t="shared" si="76"/>
        <v>4.3</v>
      </c>
      <c r="AC79" s="20" t="str">
        <f t="shared" si="77"/>
        <v>Baixo</v>
      </c>
      <c r="AD79" s="36">
        <v>3</v>
      </c>
      <c r="AE79" s="36">
        <v>9</v>
      </c>
      <c r="AF79" s="36">
        <v>6</v>
      </c>
      <c r="AG79" s="35">
        <f t="shared" si="78"/>
        <v>5.7</v>
      </c>
      <c r="AH79" s="19" t="str">
        <f t="shared" si="79"/>
        <v>Médio</v>
      </c>
      <c r="AI79" s="34">
        <v>5</v>
      </c>
      <c r="AJ79" s="34">
        <v>8</v>
      </c>
      <c r="AK79" s="34">
        <v>1</v>
      </c>
      <c r="AL79" s="19">
        <f t="shared" si="80"/>
        <v>4.7</v>
      </c>
      <c r="AM79" s="20" t="str">
        <f t="shared" si="81"/>
        <v>Baixo</v>
      </c>
      <c r="AN79" s="21">
        <f t="shared" si="82"/>
        <v>33.5</v>
      </c>
      <c r="AO79" s="23">
        <f t="shared" si="83"/>
        <v>0.47857142857142854</v>
      </c>
      <c r="AP79" s="22" t="str">
        <f t="shared" si="84"/>
        <v>Intermediário</v>
      </c>
    </row>
    <row r="80" spans="1:42" ht="12" customHeight="1" x14ac:dyDescent="0.25">
      <c r="A80" s="37" t="s">
        <v>126</v>
      </c>
      <c r="B80" s="34" t="s">
        <v>96</v>
      </c>
      <c r="C80" s="34" t="s">
        <v>97</v>
      </c>
      <c r="D80" s="34" t="s">
        <v>98</v>
      </c>
      <c r="E80" s="18">
        <v>5</v>
      </c>
      <c r="F80" s="18">
        <v>4</v>
      </c>
      <c r="G80" s="18">
        <v>6</v>
      </c>
      <c r="H80" s="19">
        <f t="shared" si="68"/>
        <v>5</v>
      </c>
      <c r="I80" s="19" t="str">
        <f t="shared" si="69"/>
        <v>Médio</v>
      </c>
      <c r="J80" s="18">
        <v>5</v>
      </c>
      <c r="K80" s="18">
        <v>2</v>
      </c>
      <c r="L80" s="18">
        <v>4</v>
      </c>
      <c r="M80" s="19">
        <f t="shared" si="70"/>
        <v>3.8</v>
      </c>
      <c r="N80" s="20" t="str">
        <f t="shared" si="71"/>
        <v>Baixo</v>
      </c>
      <c r="O80" s="36">
        <v>9</v>
      </c>
      <c r="P80" s="36">
        <v>4</v>
      </c>
      <c r="Q80" s="36">
        <v>7</v>
      </c>
      <c r="R80" s="35">
        <f t="shared" si="72"/>
        <v>6.9</v>
      </c>
      <c r="S80" s="20" t="str">
        <f t="shared" si="73"/>
        <v>Médio</v>
      </c>
      <c r="T80" s="36">
        <v>5</v>
      </c>
      <c r="U80" s="36">
        <v>2</v>
      </c>
      <c r="V80" s="36">
        <v>1</v>
      </c>
      <c r="W80" s="35">
        <f t="shared" si="74"/>
        <v>2.9</v>
      </c>
      <c r="X80" s="20" t="str">
        <f t="shared" si="75"/>
        <v>Baixo</v>
      </c>
      <c r="Y80" s="36">
        <v>6</v>
      </c>
      <c r="Z80" s="36">
        <v>4</v>
      </c>
      <c r="AA80" s="36">
        <v>8</v>
      </c>
      <c r="AB80" s="35">
        <f t="shared" si="76"/>
        <v>6</v>
      </c>
      <c r="AC80" s="20" t="str">
        <f t="shared" si="77"/>
        <v>Médio</v>
      </c>
      <c r="AD80" s="36">
        <v>4</v>
      </c>
      <c r="AE80" s="36">
        <v>2</v>
      </c>
      <c r="AF80" s="36">
        <v>6</v>
      </c>
      <c r="AG80" s="35">
        <f t="shared" si="78"/>
        <v>4</v>
      </c>
      <c r="AH80" s="19" t="str">
        <f t="shared" si="79"/>
        <v>Baixo</v>
      </c>
      <c r="AI80" s="34">
        <v>7</v>
      </c>
      <c r="AJ80" s="34">
        <v>5</v>
      </c>
      <c r="AK80" s="34">
        <v>3</v>
      </c>
      <c r="AL80" s="19">
        <f t="shared" si="80"/>
        <v>5.2</v>
      </c>
      <c r="AM80" s="20" t="str">
        <f t="shared" si="81"/>
        <v>Médio</v>
      </c>
      <c r="AN80" s="21">
        <f t="shared" si="82"/>
        <v>33.800000000000004</v>
      </c>
      <c r="AO80" s="23">
        <f t="shared" si="83"/>
        <v>0.48285714285714293</v>
      </c>
      <c r="AP80" s="22" t="str">
        <f t="shared" si="84"/>
        <v>Intermediário</v>
      </c>
    </row>
    <row r="81" spans="1:42" ht="12" customHeight="1" x14ac:dyDescent="0.25">
      <c r="A81" s="37" t="s">
        <v>115</v>
      </c>
      <c r="B81" s="34" t="s">
        <v>93</v>
      </c>
      <c r="C81" s="34" t="s">
        <v>94</v>
      </c>
      <c r="D81" s="34" t="s">
        <v>95</v>
      </c>
      <c r="E81" s="18">
        <v>10</v>
      </c>
      <c r="F81" s="18">
        <v>5</v>
      </c>
      <c r="G81" s="18">
        <v>8</v>
      </c>
      <c r="H81" s="19">
        <f t="shared" si="68"/>
        <v>7.9</v>
      </c>
      <c r="I81" s="19" t="str">
        <f t="shared" si="69"/>
        <v>Médio</v>
      </c>
      <c r="J81" s="18">
        <v>2</v>
      </c>
      <c r="K81" s="18">
        <v>2</v>
      </c>
      <c r="L81" s="18">
        <v>3</v>
      </c>
      <c r="M81" s="19">
        <f t="shared" si="70"/>
        <v>2.2999999999999998</v>
      </c>
      <c r="N81" s="20" t="str">
        <f t="shared" si="71"/>
        <v>Baixo</v>
      </c>
      <c r="O81" s="36">
        <v>5</v>
      </c>
      <c r="P81" s="36">
        <v>0</v>
      </c>
      <c r="Q81" s="36">
        <v>3</v>
      </c>
      <c r="R81" s="35">
        <f t="shared" si="72"/>
        <v>2.9</v>
      </c>
      <c r="S81" s="20" t="str">
        <f t="shared" si="73"/>
        <v>Baixo</v>
      </c>
      <c r="T81" s="36">
        <v>2</v>
      </c>
      <c r="U81" s="36">
        <v>10</v>
      </c>
      <c r="V81" s="36">
        <v>1</v>
      </c>
      <c r="W81" s="35">
        <f t="shared" si="74"/>
        <v>4.0999999999999996</v>
      </c>
      <c r="X81" s="20" t="str">
        <f t="shared" si="75"/>
        <v>Baixo</v>
      </c>
      <c r="Y81" s="36">
        <v>0</v>
      </c>
      <c r="Z81" s="36">
        <v>9</v>
      </c>
      <c r="AA81" s="36">
        <v>7</v>
      </c>
      <c r="AB81" s="35">
        <f t="shared" si="76"/>
        <v>4.8</v>
      </c>
      <c r="AC81" s="20" t="str">
        <f t="shared" si="77"/>
        <v>Baixo</v>
      </c>
      <c r="AD81" s="36">
        <v>4</v>
      </c>
      <c r="AE81" s="36">
        <v>4</v>
      </c>
      <c r="AF81" s="36">
        <v>5</v>
      </c>
      <c r="AG81" s="35">
        <f t="shared" si="78"/>
        <v>4.3</v>
      </c>
      <c r="AH81" s="19" t="str">
        <f t="shared" si="79"/>
        <v>Baixo</v>
      </c>
      <c r="AI81" s="34">
        <v>2</v>
      </c>
      <c r="AJ81" s="34">
        <v>1</v>
      </c>
      <c r="AK81" s="34">
        <v>10</v>
      </c>
      <c r="AL81" s="19">
        <f t="shared" si="80"/>
        <v>4.0999999999999996</v>
      </c>
      <c r="AM81" s="20" t="str">
        <f t="shared" si="81"/>
        <v>Baixo</v>
      </c>
      <c r="AN81" s="21">
        <f t="shared" si="82"/>
        <v>30.4</v>
      </c>
      <c r="AO81" s="23">
        <f t="shared" si="83"/>
        <v>0.43428571428571422</v>
      </c>
      <c r="AP81" s="22" t="str">
        <f t="shared" si="84"/>
        <v>Intermediário</v>
      </c>
    </row>
    <row r="82" spans="1:42" ht="12" customHeight="1" x14ac:dyDescent="0.25">
      <c r="A82" s="37" t="s">
        <v>125</v>
      </c>
      <c r="B82" s="34" t="s">
        <v>96</v>
      </c>
      <c r="C82" s="34" t="s">
        <v>97</v>
      </c>
      <c r="D82" s="34" t="s">
        <v>98</v>
      </c>
      <c r="E82" s="18">
        <v>4</v>
      </c>
      <c r="F82" s="18">
        <v>10</v>
      </c>
      <c r="G82" s="18">
        <v>6</v>
      </c>
      <c r="H82" s="19">
        <f t="shared" si="68"/>
        <v>6.4</v>
      </c>
      <c r="I82" s="19" t="str">
        <f t="shared" si="69"/>
        <v>Médio</v>
      </c>
      <c r="J82" s="18">
        <v>5</v>
      </c>
      <c r="K82" s="18">
        <v>0</v>
      </c>
      <c r="L82" s="18">
        <v>5</v>
      </c>
      <c r="M82" s="19">
        <f t="shared" si="70"/>
        <v>3.5</v>
      </c>
      <c r="N82" s="20" t="str">
        <f t="shared" si="71"/>
        <v>Baixo</v>
      </c>
      <c r="O82" s="36">
        <v>3</v>
      </c>
      <c r="P82" s="36">
        <v>0</v>
      </c>
      <c r="Q82" s="36">
        <v>5</v>
      </c>
      <c r="R82" s="35">
        <f t="shared" si="72"/>
        <v>2.7</v>
      </c>
      <c r="S82" s="20" t="str">
        <f t="shared" si="73"/>
        <v>Baixo</v>
      </c>
      <c r="T82" s="36">
        <v>1</v>
      </c>
      <c r="U82" s="36">
        <v>2</v>
      </c>
      <c r="V82" s="36">
        <v>9</v>
      </c>
      <c r="W82" s="35">
        <f t="shared" si="74"/>
        <v>3.7</v>
      </c>
      <c r="X82" s="20" t="str">
        <f t="shared" si="75"/>
        <v>Baixo</v>
      </c>
      <c r="Y82" s="36">
        <v>10</v>
      </c>
      <c r="Z82" s="36">
        <v>6</v>
      </c>
      <c r="AA82" s="36">
        <v>3</v>
      </c>
      <c r="AB82" s="35">
        <f t="shared" si="76"/>
        <v>6.7</v>
      </c>
      <c r="AC82" s="20" t="str">
        <f t="shared" si="77"/>
        <v>Médio</v>
      </c>
      <c r="AD82" s="36">
        <v>2</v>
      </c>
      <c r="AE82" s="36">
        <v>6</v>
      </c>
      <c r="AF82" s="36">
        <v>3</v>
      </c>
      <c r="AG82" s="35">
        <f t="shared" si="78"/>
        <v>3.5</v>
      </c>
      <c r="AH82" s="19" t="str">
        <f t="shared" si="79"/>
        <v>Baixo</v>
      </c>
      <c r="AI82" s="34">
        <v>5</v>
      </c>
      <c r="AJ82" s="34">
        <v>5</v>
      </c>
      <c r="AK82" s="34">
        <v>2</v>
      </c>
      <c r="AL82" s="19">
        <f t="shared" si="80"/>
        <v>4.0999999999999996</v>
      </c>
      <c r="AM82" s="20" t="str">
        <f t="shared" si="81"/>
        <v>Baixo</v>
      </c>
      <c r="AN82" s="21">
        <f t="shared" si="82"/>
        <v>30.6</v>
      </c>
      <c r="AO82" s="23">
        <f t="shared" si="83"/>
        <v>0.43714285714285711</v>
      </c>
      <c r="AP82" s="22" t="str">
        <f t="shared" si="84"/>
        <v>Intermediário</v>
      </c>
    </row>
    <row r="83" spans="1:42" ht="12" customHeight="1" x14ac:dyDescent="0.25">
      <c r="A83" s="37" t="s">
        <v>136</v>
      </c>
      <c r="B83" s="34" t="s">
        <v>84</v>
      </c>
      <c r="C83" s="34" t="s">
        <v>85</v>
      </c>
      <c r="D83" s="34" t="s">
        <v>86</v>
      </c>
      <c r="E83" s="18">
        <v>1</v>
      </c>
      <c r="F83" s="18">
        <v>0</v>
      </c>
      <c r="G83" s="18">
        <v>1</v>
      </c>
      <c r="H83" s="19">
        <f t="shared" si="68"/>
        <v>0.7</v>
      </c>
      <c r="I83" s="19" t="str">
        <f t="shared" si="69"/>
        <v>Baixo</v>
      </c>
      <c r="J83" s="18">
        <v>3</v>
      </c>
      <c r="K83" s="18">
        <v>6</v>
      </c>
      <c r="L83" s="18">
        <v>2</v>
      </c>
      <c r="M83" s="19">
        <f t="shared" si="70"/>
        <v>3.6</v>
      </c>
      <c r="N83" s="20" t="str">
        <f t="shared" si="71"/>
        <v>Baixo</v>
      </c>
      <c r="O83" s="36">
        <v>6</v>
      </c>
      <c r="P83" s="36">
        <v>5</v>
      </c>
      <c r="Q83" s="36">
        <v>4</v>
      </c>
      <c r="R83" s="35">
        <f t="shared" si="72"/>
        <v>5.0999999999999996</v>
      </c>
      <c r="S83" s="20" t="str">
        <f t="shared" si="73"/>
        <v>Médio</v>
      </c>
      <c r="T83" s="36">
        <v>8</v>
      </c>
      <c r="U83" s="36">
        <v>8</v>
      </c>
      <c r="V83" s="36">
        <v>5</v>
      </c>
      <c r="W83" s="35">
        <f t="shared" si="74"/>
        <v>7.1</v>
      </c>
      <c r="X83" s="20" t="str">
        <f t="shared" si="75"/>
        <v>Médio</v>
      </c>
      <c r="Y83" s="36">
        <v>10</v>
      </c>
      <c r="Z83" s="36">
        <v>2</v>
      </c>
      <c r="AA83" s="36">
        <v>0</v>
      </c>
      <c r="AB83" s="35">
        <f t="shared" si="76"/>
        <v>4.5999999999999996</v>
      </c>
      <c r="AC83" s="20" t="str">
        <f t="shared" si="77"/>
        <v>Baixo</v>
      </c>
      <c r="AD83" s="36">
        <v>4</v>
      </c>
      <c r="AE83" s="36">
        <v>1</v>
      </c>
      <c r="AF83" s="36">
        <v>8</v>
      </c>
      <c r="AG83" s="35">
        <f t="shared" si="78"/>
        <v>4.3</v>
      </c>
      <c r="AH83" s="19" t="str">
        <f t="shared" si="79"/>
        <v>Baixo</v>
      </c>
      <c r="AI83" s="34">
        <v>8</v>
      </c>
      <c r="AJ83" s="34">
        <v>2</v>
      </c>
      <c r="AK83" s="34">
        <v>2</v>
      </c>
      <c r="AL83" s="19">
        <f t="shared" si="80"/>
        <v>4.4000000000000004</v>
      </c>
      <c r="AM83" s="20" t="str">
        <f t="shared" si="81"/>
        <v>Baixo</v>
      </c>
      <c r="AN83" s="21">
        <f t="shared" si="82"/>
        <v>29.800000000000004</v>
      </c>
      <c r="AO83" s="23">
        <f t="shared" si="83"/>
        <v>0.42571428571428577</v>
      </c>
      <c r="AP83" s="22" t="str">
        <f t="shared" si="84"/>
        <v>Intermediário</v>
      </c>
    </row>
    <row r="84" spans="1:42" ht="12" customHeight="1" x14ac:dyDescent="0.25">
      <c r="A84" s="37" t="s">
        <v>117</v>
      </c>
      <c r="B84" s="34" t="s">
        <v>90</v>
      </c>
      <c r="C84" s="34" t="s">
        <v>91</v>
      </c>
      <c r="D84" s="34" t="s">
        <v>92</v>
      </c>
      <c r="E84" s="18">
        <v>3</v>
      </c>
      <c r="F84" s="18">
        <v>9</v>
      </c>
      <c r="G84" s="18">
        <v>5</v>
      </c>
      <c r="H84" s="19">
        <f t="shared" si="68"/>
        <v>5.4</v>
      </c>
      <c r="I84" s="19" t="str">
        <f t="shared" si="69"/>
        <v>Médio</v>
      </c>
      <c r="J84" s="18">
        <v>3</v>
      </c>
      <c r="K84" s="18">
        <v>8</v>
      </c>
      <c r="L84" s="18">
        <v>0</v>
      </c>
      <c r="M84" s="19">
        <f t="shared" si="70"/>
        <v>3.6</v>
      </c>
      <c r="N84" s="20" t="str">
        <f t="shared" si="71"/>
        <v>Baixo</v>
      </c>
      <c r="O84" s="36">
        <v>7</v>
      </c>
      <c r="P84" s="36">
        <v>2</v>
      </c>
      <c r="Q84" s="36">
        <v>10</v>
      </c>
      <c r="R84" s="35">
        <f t="shared" si="72"/>
        <v>6.4</v>
      </c>
      <c r="S84" s="20" t="str">
        <f t="shared" si="73"/>
        <v>Médio</v>
      </c>
      <c r="T84" s="36">
        <v>3</v>
      </c>
      <c r="U84" s="36">
        <v>7</v>
      </c>
      <c r="V84" s="36">
        <v>4</v>
      </c>
      <c r="W84" s="35">
        <f t="shared" si="74"/>
        <v>4.5</v>
      </c>
      <c r="X84" s="20" t="str">
        <f t="shared" si="75"/>
        <v>Baixo</v>
      </c>
      <c r="Y84" s="36">
        <v>0</v>
      </c>
      <c r="Z84" s="36">
        <v>5</v>
      </c>
      <c r="AA84" s="36">
        <v>2</v>
      </c>
      <c r="AB84" s="35">
        <f t="shared" si="76"/>
        <v>2.1</v>
      </c>
      <c r="AC84" s="20" t="str">
        <f t="shared" si="77"/>
        <v>Baixo</v>
      </c>
      <c r="AD84" s="36">
        <v>2</v>
      </c>
      <c r="AE84" s="36">
        <v>1</v>
      </c>
      <c r="AF84" s="36">
        <v>7</v>
      </c>
      <c r="AG84" s="35">
        <f t="shared" si="78"/>
        <v>3.2</v>
      </c>
      <c r="AH84" s="19" t="str">
        <f t="shared" si="79"/>
        <v>Baixo</v>
      </c>
      <c r="AI84" s="34">
        <v>1</v>
      </c>
      <c r="AJ84" s="34">
        <v>1</v>
      </c>
      <c r="AK84" s="34">
        <v>4</v>
      </c>
      <c r="AL84" s="19">
        <f t="shared" si="80"/>
        <v>1.9</v>
      </c>
      <c r="AM84" s="20" t="str">
        <f t="shared" si="81"/>
        <v>Baixo</v>
      </c>
      <c r="AN84" s="21">
        <f t="shared" si="82"/>
        <v>27.099999999999998</v>
      </c>
      <c r="AO84" s="23">
        <f t="shared" si="83"/>
        <v>0.38714285714285712</v>
      </c>
      <c r="AP84" s="22" t="str">
        <f t="shared" si="84"/>
        <v>Iniciante</v>
      </c>
    </row>
    <row r="85" spans="1:42" ht="12" customHeight="1" x14ac:dyDescent="0.25">
      <c r="A85" s="37" t="s">
        <v>114</v>
      </c>
      <c r="B85" s="34" t="s">
        <v>87</v>
      </c>
      <c r="C85" s="34" t="s">
        <v>88</v>
      </c>
      <c r="D85" s="34" t="s">
        <v>89</v>
      </c>
      <c r="E85" s="18">
        <v>9</v>
      </c>
      <c r="F85" s="18">
        <v>9</v>
      </c>
      <c r="G85" s="18">
        <v>10</v>
      </c>
      <c r="H85" s="19">
        <f t="shared" si="68"/>
        <v>9.3000000000000007</v>
      </c>
      <c r="I85" s="19" t="str">
        <f t="shared" si="69"/>
        <v>Alto</v>
      </c>
      <c r="J85" s="18">
        <v>10</v>
      </c>
      <c r="K85" s="18">
        <v>2</v>
      </c>
      <c r="L85" s="18">
        <v>5</v>
      </c>
      <c r="M85" s="19">
        <f t="shared" si="70"/>
        <v>6.1</v>
      </c>
      <c r="N85" s="20" t="str">
        <f t="shared" si="71"/>
        <v>Médio</v>
      </c>
      <c r="O85" s="36">
        <v>5</v>
      </c>
      <c r="P85" s="36">
        <v>8</v>
      </c>
      <c r="Q85" s="36">
        <v>1</v>
      </c>
      <c r="R85" s="35">
        <f t="shared" si="72"/>
        <v>4.7</v>
      </c>
      <c r="S85" s="20" t="str">
        <f t="shared" si="73"/>
        <v>Baixo</v>
      </c>
      <c r="T85" s="36">
        <v>5</v>
      </c>
      <c r="U85" s="36">
        <v>4</v>
      </c>
      <c r="V85" s="36">
        <v>9</v>
      </c>
      <c r="W85" s="35">
        <f t="shared" si="74"/>
        <v>5.9</v>
      </c>
      <c r="X85" s="20" t="str">
        <f t="shared" si="75"/>
        <v>Médio</v>
      </c>
      <c r="Y85" s="36">
        <v>4</v>
      </c>
      <c r="Z85" s="36">
        <v>10</v>
      </c>
      <c r="AA85" s="36">
        <v>2</v>
      </c>
      <c r="AB85" s="35">
        <f t="shared" si="76"/>
        <v>5.2</v>
      </c>
      <c r="AC85" s="20" t="str">
        <f t="shared" si="77"/>
        <v>Médio</v>
      </c>
      <c r="AD85" s="36">
        <v>1</v>
      </c>
      <c r="AE85" s="36">
        <v>7</v>
      </c>
      <c r="AF85" s="36">
        <v>10</v>
      </c>
      <c r="AG85" s="35">
        <f t="shared" si="78"/>
        <v>5.5</v>
      </c>
      <c r="AH85" s="19" t="str">
        <f t="shared" si="79"/>
        <v>Médio</v>
      </c>
      <c r="AI85" s="34">
        <v>1</v>
      </c>
      <c r="AJ85" s="34">
        <v>10</v>
      </c>
      <c r="AK85" s="34">
        <v>8</v>
      </c>
      <c r="AL85" s="19">
        <f t="shared" si="80"/>
        <v>5.8</v>
      </c>
      <c r="AM85" s="20" t="str">
        <f t="shared" si="81"/>
        <v>Médio</v>
      </c>
      <c r="AN85" s="21">
        <f t="shared" si="82"/>
        <v>42.5</v>
      </c>
      <c r="AO85" s="23">
        <f t="shared" si="83"/>
        <v>0.6071428571428571</v>
      </c>
      <c r="AP85" s="22" t="str">
        <f t="shared" si="84"/>
        <v>Proficiente</v>
      </c>
    </row>
    <row r="86" spans="1:42" ht="12" customHeight="1" x14ac:dyDescent="0.25">
      <c r="A86" s="37" t="s">
        <v>123</v>
      </c>
      <c r="B86" s="34" t="s">
        <v>111</v>
      </c>
      <c r="C86" s="34" t="s">
        <v>112</v>
      </c>
      <c r="D86" s="34" t="s">
        <v>113</v>
      </c>
      <c r="E86" s="18">
        <v>3</v>
      </c>
      <c r="F86" s="18">
        <v>10</v>
      </c>
      <c r="G86" s="18">
        <v>2</v>
      </c>
      <c r="H86" s="19">
        <f t="shared" si="68"/>
        <v>4.8</v>
      </c>
      <c r="I86" s="19" t="str">
        <f t="shared" si="69"/>
        <v>Baixo</v>
      </c>
      <c r="J86" s="18">
        <v>4</v>
      </c>
      <c r="K86" s="18">
        <v>1</v>
      </c>
      <c r="L86" s="18">
        <v>9</v>
      </c>
      <c r="M86" s="19">
        <f t="shared" si="70"/>
        <v>4.5999999999999996</v>
      </c>
      <c r="N86" s="20" t="str">
        <f t="shared" si="71"/>
        <v>Baixo</v>
      </c>
      <c r="O86" s="36">
        <v>8</v>
      </c>
      <c r="P86" s="36">
        <v>7</v>
      </c>
      <c r="Q86" s="36">
        <v>6</v>
      </c>
      <c r="R86" s="35">
        <f t="shared" si="72"/>
        <v>7.1</v>
      </c>
      <c r="S86" s="20" t="str">
        <f t="shared" si="73"/>
        <v>Médio</v>
      </c>
      <c r="T86" s="36">
        <v>2</v>
      </c>
      <c r="U86" s="36">
        <v>6</v>
      </c>
      <c r="V86" s="36">
        <v>7</v>
      </c>
      <c r="W86" s="35">
        <f t="shared" si="74"/>
        <v>4.7</v>
      </c>
      <c r="X86" s="20" t="str">
        <f t="shared" si="75"/>
        <v>Baixo</v>
      </c>
      <c r="Y86" s="36">
        <v>9</v>
      </c>
      <c r="Z86" s="36">
        <v>3</v>
      </c>
      <c r="AA86" s="36">
        <v>0</v>
      </c>
      <c r="AB86" s="35">
        <f t="shared" si="76"/>
        <v>4.5</v>
      </c>
      <c r="AC86" s="20" t="str">
        <f t="shared" si="77"/>
        <v>Baixo</v>
      </c>
      <c r="AD86" s="36">
        <v>6</v>
      </c>
      <c r="AE86" s="36">
        <v>3</v>
      </c>
      <c r="AF86" s="36">
        <v>9</v>
      </c>
      <c r="AG86" s="35">
        <f t="shared" si="78"/>
        <v>6</v>
      </c>
      <c r="AH86" s="19" t="str">
        <f t="shared" si="79"/>
        <v>Médio</v>
      </c>
      <c r="AI86" s="34">
        <v>8</v>
      </c>
      <c r="AJ86" s="34">
        <v>7</v>
      </c>
      <c r="AK86" s="34">
        <v>7</v>
      </c>
      <c r="AL86" s="19">
        <f t="shared" si="80"/>
        <v>7.4</v>
      </c>
      <c r="AM86" s="20" t="str">
        <f t="shared" si="81"/>
        <v>Médio</v>
      </c>
      <c r="AN86" s="21">
        <f t="shared" si="82"/>
        <v>39.1</v>
      </c>
      <c r="AO86" s="23">
        <f t="shared" si="83"/>
        <v>0.55857142857142861</v>
      </c>
      <c r="AP86" s="22" t="str">
        <f t="shared" si="84"/>
        <v>Proficiente</v>
      </c>
    </row>
    <row r="87" spans="1:42" ht="12" customHeight="1" x14ac:dyDescent="0.25">
      <c r="A87" s="37" t="s">
        <v>120</v>
      </c>
      <c r="B87" s="34" t="s">
        <v>87</v>
      </c>
      <c r="C87" s="34" t="s">
        <v>88</v>
      </c>
      <c r="D87" s="34" t="s">
        <v>89</v>
      </c>
      <c r="E87" s="18">
        <v>7</v>
      </c>
      <c r="F87" s="18">
        <v>1</v>
      </c>
      <c r="G87" s="18">
        <v>3</v>
      </c>
      <c r="H87" s="19">
        <f t="shared" si="68"/>
        <v>4</v>
      </c>
      <c r="I87" s="19" t="str">
        <f t="shared" si="69"/>
        <v>Baixo</v>
      </c>
      <c r="J87" s="18">
        <v>8</v>
      </c>
      <c r="K87" s="18">
        <v>5</v>
      </c>
      <c r="L87" s="18">
        <v>6</v>
      </c>
      <c r="M87" s="19">
        <f t="shared" si="70"/>
        <v>6.5</v>
      </c>
      <c r="N87" s="20" t="str">
        <f t="shared" si="71"/>
        <v>Médio</v>
      </c>
      <c r="O87" s="36">
        <v>0</v>
      </c>
      <c r="P87" s="36">
        <v>8</v>
      </c>
      <c r="Q87" s="36">
        <v>10</v>
      </c>
      <c r="R87" s="35">
        <f t="shared" si="72"/>
        <v>5.4</v>
      </c>
      <c r="S87" s="20" t="str">
        <f t="shared" si="73"/>
        <v>Médio</v>
      </c>
      <c r="T87" s="36">
        <v>6</v>
      </c>
      <c r="U87" s="36">
        <v>2</v>
      </c>
      <c r="V87" s="36">
        <v>7</v>
      </c>
      <c r="W87" s="35">
        <f t="shared" si="74"/>
        <v>5.0999999999999996</v>
      </c>
      <c r="X87" s="20" t="str">
        <f t="shared" si="75"/>
        <v>Médio</v>
      </c>
      <c r="Y87" s="36">
        <v>6</v>
      </c>
      <c r="Z87" s="36">
        <v>0</v>
      </c>
      <c r="AA87" s="36">
        <v>9</v>
      </c>
      <c r="AB87" s="35">
        <f t="shared" si="76"/>
        <v>5.0999999999999996</v>
      </c>
      <c r="AC87" s="20" t="str">
        <f t="shared" si="77"/>
        <v>Médio</v>
      </c>
      <c r="AD87" s="36">
        <v>2</v>
      </c>
      <c r="AE87" s="36">
        <v>8</v>
      </c>
      <c r="AF87" s="36">
        <v>1</v>
      </c>
      <c r="AG87" s="35">
        <f t="shared" si="78"/>
        <v>3.5</v>
      </c>
      <c r="AH87" s="19" t="str">
        <f t="shared" si="79"/>
        <v>Baixo</v>
      </c>
      <c r="AI87" s="34">
        <v>3</v>
      </c>
      <c r="AJ87" s="34">
        <v>5</v>
      </c>
      <c r="AK87" s="34">
        <v>9</v>
      </c>
      <c r="AL87" s="19">
        <f t="shared" si="80"/>
        <v>5.4</v>
      </c>
      <c r="AM87" s="20" t="str">
        <f t="shared" si="81"/>
        <v>Médio</v>
      </c>
      <c r="AN87" s="21">
        <f t="shared" si="82"/>
        <v>35</v>
      </c>
      <c r="AO87" s="23">
        <f t="shared" si="83"/>
        <v>0.5</v>
      </c>
      <c r="AP87" s="22" t="str">
        <f t="shared" si="84"/>
        <v>Proficiente</v>
      </c>
    </row>
    <row r="88" spans="1:42" ht="12" customHeight="1" x14ac:dyDescent="0.25">
      <c r="A88" s="37" t="s">
        <v>134</v>
      </c>
      <c r="B88" s="34" t="s">
        <v>105</v>
      </c>
      <c r="C88" s="34" t="s">
        <v>106</v>
      </c>
      <c r="D88" s="34" t="s">
        <v>107</v>
      </c>
      <c r="E88" s="18">
        <v>8</v>
      </c>
      <c r="F88" s="18">
        <v>4</v>
      </c>
      <c r="G88" s="18">
        <v>7</v>
      </c>
      <c r="H88" s="19">
        <f t="shared" si="68"/>
        <v>6.5</v>
      </c>
      <c r="I88" s="19" t="str">
        <f t="shared" si="69"/>
        <v>Médio</v>
      </c>
      <c r="J88" s="18">
        <v>6</v>
      </c>
      <c r="K88" s="18">
        <v>2</v>
      </c>
      <c r="L88" s="18">
        <v>4</v>
      </c>
      <c r="M88" s="19">
        <f t="shared" si="70"/>
        <v>4.2</v>
      </c>
      <c r="N88" s="20" t="str">
        <f t="shared" si="71"/>
        <v>Baixo</v>
      </c>
      <c r="O88" s="36">
        <v>10</v>
      </c>
      <c r="P88" s="36">
        <v>0</v>
      </c>
      <c r="Q88" s="36">
        <v>9</v>
      </c>
      <c r="R88" s="35">
        <f t="shared" si="72"/>
        <v>6.7</v>
      </c>
      <c r="S88" s="20" t="str">
        <f t="shared" si="73"/>
        <v>Médio</v>
      </c>
      <c r="T88" s="36">
        <v>4</v>
      </c>
      <c r="U88" s="36">
        <v>0</v>
      </c>
      <c r="V88" s="36">
        <v>7</v>
      </c>
      <c r="W88" s="35">
        <f t="shared" si="74"/>
        <v>3.7</v>
      </c>
      <c r="X88" s="20" t="str">
        <f t="shared" si="75"/>
        <v>Baixo</v>
      </c>
      <c r="Y88" s="36">
        <v>0</v>
      </c>
      <c r="Z88" s="36">
        <v>10</v>
      </c>
      <c r="AA88" s="36">
        <v>10</v>
      </c>
      <c r="AB88" s="35">
        <f t="shared" si="76"/>
        <v>6</v>
      </c>
      <c r="AC88" s="20" t="str">
        <f t="shared" si="77"/>
        <v>Médio</v>
      </c>
      <c r="AD88" s="36">
        <v>2</v>
      </c>
      <c r="AE88" s="36">
        <v>7</v>
      </c>
      <c r="AF88" s="36">
        <v>1</v>
      </c>
      <c r="AG88" s="35">
        <f t="shared" si="78"/>
        <v>3.2</v>
      </c>
      <c r="AH88" s="19" t="str">
        <f t="shared" si="79"/>
        <v>Baixo</v>
      </c>
      <c r="AI88" s="34">
        <v>9</v>
      </c>
      <c r="AJ88" s="34">
        <v>4</v>
      </c>
      <c r="AK88" s="34">
        <v>8</v>
      </c>
      <c r="AL88" s="19">
        <f t="shared" si="80"/>
        <v>7.2</v>
      </c>
      <c r="AM88" s="20" t="str">
        <f t="shared" si="81"/>
        <v>Médio</v>
      </c>
      <c r="AN88" s="21">
        <f t="shared" si="82"/>
        <v>37.5</v>
      </c>
      <c r="AO88" s="23">
        <f t="shared" si="83"/>
        <v>0.5357142857142857</v>
      </c>
      <c r="AP88" s="22" t="str">
        <f t="shared" si="84"/>
        <v>Proficiente</v>
      </c>
    </row>
    <row r="89" spans="1:42" ht="12" customHeight="1" x14ac:dyDescent="0.25">
      <c r="A89" s="37" t="s">
        <v>116</v>
      </c>
      <c r="B89" s="34" t="s">
        <v>111</v>
      </c>
      <c r="C89" s="34" t="s">
        <v>112</v>
      </c>
      <c r="D89" s="34" t="s">
        <v>113</v>
      </c>
      <c r="E89" s="18">
        <v>9</v>
      </c>
      <c r="F89" s="18">
        <v>3</v>
      </c>
      <c r="G89" s="18">
        <v>4</v>
      </c>
      <c r="H89" s="19">
        <f t="shared" si="68"/>
        <v>5.7</v>
      </c>
      <c r="I89" s="19" t="str">
        <f t="shared" si="69"/>
        <v>Médio</v>
      </c>
      <c r="J89" s="18">
        <v>3</v>
      </c>
      <c r="K89" s="18">
        <v>2</v>
      </c>
      <c r="L89" s="18">
        <v>9</v>
      </c>
      <c r="M89" s="19">
        <f t="shared" si="70"/>
        <v>4.5</v>
      </c>
      <c r="N89" s="20" t="str">
        <f t="shared" si="71"/>
        <v>Baixo</v>
      </c>
      <c r="O89" s="36">
        <v>2</v>
      </c>
      <c r="P89" s="36">
        <v>8</v>
      </c>
      <c r="Q89" s="36">
        <v>9</v>
      </c>
      <c r="R89" s="35">
        <f t="shared" si="72"/>
        <v>5.9</v>
      </c>
      <c r="S89" s="20" t="str">
        <f t="shared" si="73"/>
        <v>Médio</v>
      </c>
      <c r="T89" s="36">
        <v>9</v>
      </c>
      <c r="U89" s="36">
        <v>6</v>
      </c>
      <c r="V89" s="36">
        <v>4</v>
      </c>
      <c r="W89" s="35">
        <f t="shared" si="74"/>
        <v>6.6</v>
      </c>
      <c r="X89" s="20" t="str">
        <f t="shared" si="75"/>
        <v>Médio</v>
      </c>
      <c r="Y89" s="36">
        <v>9</v>
      </c>
      <c r="Z89" s="36">
        <v>4</v>
      </c>
      <c r="AA89" s="36">
        <v>4</v>
      </c>
      <c r="AB89" s="35">
        <f t="shared" si="76"/>
        <v>6</v>
      </c>
      <c r="AC89" s="20" t="str">
        <f t="shared" si="77"/>
        <v>Médio</v>
      </c>
      <c r="AD89" s="36">
        <v>6</v>
      </c>
      <c r="AE89" s="36">
        <v>5</v>
      </c>
      <c r="AF89" s="36">
        <v>7</v>
      </c>
      <c r="AG89" s="35">
        <f t="shared" si="78"/>
        <v>6</v>
      </c>
      <c r="AH89" s="19" t="str">
        <f t="shared" si="79"/>
        <v>Médio</v>
      </c>
      <c r="AI89" s="34">
        <v>9</v>
      </c>
      <c r="AJ89" s="34">
        <v>0</v>
      </c>
      <c r="AK89" s="34">
        <v>10</v>
      </c>
      <c r="AL89" s="19">
        <f t="shared" si="80"/>
        <v>6.6</v>
      </c>
      <c r="AM89" s="20" t="str">
        <f t="shared" si="81"/>
        <v>Médio</v>
      </c>
      <c r="AN89" s="21">
        <f t="shared" si="82"/>
        <v>41.300000000000004</v>
      </c>
      <c r="AO89" s="23">
        <f t="shared" si="83"/>
        <v>0.59000000000000008</v>
      </c>
      <c r="AP89" s="22" t="str">
        <f t="shared" si="84"/>
        <v>Proficiente</v>
      </c>
    </row>
    <row r="90" spans="1:42" ht="12" customHeight="1" x14ac:dyDescent="0.25">
      <c r="A90" s="37" t="s">
        <v>118</v>
      </c>
      <c r="B90" s="34" t="s">
        <v>108</v>
      </c>
      <c r="C90" s="34" t="s">
        <v>109</v>
      </c>
      <c r="D90" s="34" t="s">
        <v>110</v>
      </c>
      <c r="E90" s="18">
        <v>10</v>
      </c>
      <c r="F90" s="18">
        <v>2</v>
      </c>
      <c r="G90" s="18">
        <v>7</v>
      </c>
      <c r="H90" s="19">
        <f t="shared" si="68"/>
        <v>6.7</v>
      </c>
      <c r="I90" s="19" t="str">
        <f t="shared" si="69"/>
        <v>Médio</v>
      </c>
      <c r="J90" s="18">
        <v>4</v>
      </c>
      <c r="K90" s="18">
        <v>10</v>
      </c>
      <c r="L90" s="18">
        <v>6</v>
      </c>
      <c r="M90" s="19">
        <f t="shared" si="70"/>
        <v>6.4</v>
      </c>
      <c r="N90" s="20" t="str">
        <f t="shared" si="71"/>
        <v>Médio</v>
      </c>
      <c r="O90" s="36">
        <v>3</v>
      </c>
      <c r="P90" s="36">
        <v>6</v>
      </c>
      <c r="Q90" s="36">
        <v>7</v>
      </c>
      <c r="R90" s="35">
        <f t="shared" si="72"/>
        <v>5.0999999999999996</v>
      </c>
      <c r="S90" s="20" t="str">
        <f t="shared" si="73"/>
        <v>Médio</v>
      </c>
      <c r="T90" s="36">
        <v>10</v>
      </c>
      <c r="U90" s="36">
        <v>8</v>
      </c>
      <c r="V90" s="36">
        <v>9</v>
      </c>
      <c r="W90" s="35">
        <f t="shared" si="74"/>
        <v>9.1</v>
      </c>
      <c r="X90" s="20" t="str">
        <f t="shared" si="75"/>
        <v>Alto</v>
      </c>
      <c r="Y90" s="36">
        <v>0</v>
      </c>
      <c r="Z90" s="36">
        <v>4</v>
      </c>
      <c r="AA90" s="36">
        <v>5</v>
      </c>
      <c r="AB90" s="35">
        <f t="shared" si="76"/>
        <v>2.7</v>
      </c>
      <c r="AC90" s="20" t="str">
        <f t="shared" si="77"/>
        <v>Baixo</v>
      </c>
      <c r="AD90" s="36">
        <v>10</v>
      </c>
      <c r="AE90" s="36">
        <v>6</v>
      </c>
      <c r="AF90" s="36">
        <v>8</v>
      </c>
      <c r="AG90" s="35">
        <f t="shared" si="78"/>
        <v>8.1999999999999993</v>
      </c>
      <c r="AH90" s="19" t="str">
        <f t="shared" si="79"/>
        <v>Alto</v>
      </c>
      <c r="AI90" s="34">
        <v>8</v>
      </c>
      <c r="AJ90" s="34">
        <v>8</v>
      </c>
      <c r="AK90" s="34">
        <v>5</v>
      </c>
      <c r="AL90" s="19">
        <f t="shared" si="80"/>
        <v>7.1</v>
      </c>
      <c r="AM90" s="20" t="str">
        <f t="shared" si="81"/>
        <v>Médio</v>
      </c>
      <c r="AN90" s="21">
        <f t="shared" si="82"/>
        <v>45.300000000000004</v>
      </c>
      <c r="AO90" s="23">
        <f t="shared" si="83"/>
        <v>0.64714285714285724</v>
      </c>
      <c r="AP90" s="22" t="str">
        <f t="shared" si="84"/>
        <v>Proficiente</v>
      </c>
    </row>
    <row r="91" spans="1:42" ht="12" customHeight="1" x14ac:dyDescent="0.25">
      <c r="A91" s="37" t="s">
        <v>133</v>
      </c>
      <c r="B91" s="34" t="s">
        <v>111</v>
      </c>
      <c r="C91" s="34" t="s">
        <v>112</v>
      </c>
      <c r="D91" s="34" t="s">
        <v>113</v>
      </c>
      <c r="E91" s="18">
        <v>9</v>
      </c>
      <c r="F91" s="18">
        <v>8</v>
      </c>
      <c r="G91" s="18">
        <v>3</v>
      </c>
      <c r="H91" s="19">
        <f t="shared" ref="H91:H100" si="85">((E91*E$3) + (F91*F$3) + (G91*G$3)) / (E$3 + F$3 + G$3)</f>
        <v>6.9</v>
      </c>
      <c r="I91" s="19" t="str">
        <f t="shared" ref="I91:I100" si="86">IF(H91 &gt;= 8, "Alto", IF(H91 &gt;= 5, "Médio", "Baixo"))</f>
        <v>Médio</v>
      </c>
      <c r="J91" s="18">
        <v>6</v>
      </c>
      <c r="K91" s="18">
        <v>2</v>
      </c>
      <c r="L91" s="18">
        <v>8</v>
      </c>
      <c r="M91" s="19">
        <f t="shared" ref="M91:M100" si="87">((J91*J$3) + (K91*K$3) + (L91*L$3)) / (J$3 + K$3 + L$3)</f>
        <v>5.4</v>
      </c>
      <c r="N91" s="20" t="str">
        <f t="shared" ref="N91:N100" si="88">IF(M91 &gt;= 8, "Alto", IF(M91 &gt;= 5, "Médio", "Baixo"))</f>
        <v>Médio</v>
      </c>
      <c r="O91" s="36">
        <v>7</v>
      </c>
      <c r="P91" s="36">
        <v>0</v>
      </c>
      <c r="Q91" s="36">
        <v>6</v>
      </c>
      <c r="R91" s="35">
        <f t="shared" ref="R91:R100" si="89">((O91*O$3) + (P91*P$3) + (Q91*Q$3)) / (O$3 + P$3 + Q$3)</f>
        <v>4.5999999999999996</v>
      </c>
      <c r="S91" s="20" t="str">
        <f t="shared" ref="S91:S100" si="90">IF(R91 &gt;= 8, "Alto", IF(R91 &gt;= 5, "Médio", "Baixo"))</f>
        <v>Baixo</v>
      </c>
      <c r="T91" s="36">
        <v>9</v>
      </c>
      <c r="U91" s="36">
        <v>9</v>
      </c>
      <c r="V91" s="36">
        <v>1</v>
      </c>
      <c r="W91" s="35">
        <f t="shared" ref="W91:W100" si="91">((T91*T$3) + (U91*U$3) + (V91*V$3)) / (T$3 + U$3 + V$3)</f>
        <v>6.6</v>
      </c>
      <c r="X91" s="20" t="str">
        <f t="shared" ref="X91:X100" si="92">IF(W91 &gt;= 8, "Alto", IF(W91 &gt;= 5, "Médio", "Baixo"))</f>
        <v>Médio</v>
      </c>
      <c r="Y91" s="36">
        <v>7</v>
      </c>
      <c r="Z91" s="36">
        <v>10</v>
      </c>
      <c r="AA91" s="36">
        <v>3</v>
      </c>
      <c r="AB91" s="35">
        <f t="shared" ref="AB91:AB100" si="93">((Y91*Y$3) + (Z91*Z$3) + (AA91*AA$3)) / (Y$3 + Z$3 + AA$3)</f>
        <v>6.7</v>
      </c>
      <c r="AC91" s="20" t="str">
        <f t="shared" ref="AC91:AC100" si="94">IF(AB91 &gt;= 8, "Alto", IF(AB91 &gt;= 5, "Médio", "Baixo"))</f>
        <v>Médio</v>
      </c>
      <c r="AD91" s="36">
        <v>10</v>
      </c>
      <c r="AE91" s="36">
        <v>5</v>
      </c>
      <c r="AF91" s="36">
        <v>3</v>
      </c>
      <c r="AG91" s="35">
        <f t="shared" ref="AG91:AG100" si="95">((AD91*AD$3) + (AE91*AE$3) + (AF91*AF$3)) / (AD$3 + AE$3 + AF$3)</f>
        <v>6.4</v>
      </c>
      <c r="AH91" s="19" t="str">
        <f t="shared" ref="AH91:AH100" si="96">IF(AG91 &gt;= 8, "Alto", IF(AG91 &gt;= 5, "Médio", "Baixo"))</f>
        <v>Médio</v>
      </c>
      <c r="AI91" s="34">
        <v>4</v>
      </c>
      <c r="AJ91" s="34">
        <v>7</v>
      </c>
      <c r="AK91" s="34">
        <v>4</v>
      </c>
      <c r="AL91" s="19">
        <f t="shared" ref="AL91:AL100" si="97">((AI91*AI$3) + (AJ91*AJ$3) + (AK91*AK$3)) / (AI$3 + AJ$3 + AK$3)</f>
        <v>4.9000000000000004</v>
      </c>
      <c r="AM91" s="20" t="str">
        <f t="shared" ref="AM91:AM100" si="98">IF(AL91 &gt;= 8, "Alto", IF(AL91 &gt;= 5, "Médio", "Baixo"))</f>
        <v>Baixo</v>
      </c>
      <c r="AN91" s="21">
        <f t="shared" ref="AN91:AN100" si="99">SUM(H91+M91+R91+W91+AB91+AG91+AL91)</f>
        <v>41.5</v>
      </c>
      <c r="AO91" s="23">
        <f t="shared" ref="AO91:AO100" si="100">(AN91 / (70 * 100)) * 100</f>
        <v>0.59285714285714286</v>
      </c>
      <c r="AP91" s="22" t="str">
        <f t="shared" ref="AP91:AP100" si="101">IF(AO91 &lt;= 0.29, "Básico", IF(AO91 &lt;= 0.39, "Iniciante", IF(AO91 &lt;= 0.49, "Intermediário", IF(AO91 &lt;= 0.79, "Proficiente", "Avançado"))))</f>
        <v>Proficiente</v>
      </c>
    </row>
    <row r="92" spans="1:42" ht="12" customHeight="1" x14ac:dyDescent="0.25">
      <c r="A92" s="37" t="s">
        <v>132</v>
      </c>
      <c r="B92" s="34" t="s">
        <v>102</v>
      </c>
      <c r="C92" s="34" t="s">
        <v>103</v>
      </c>
      <c r="D92" s="34" t="s">
        <v>104</v>
      </c>
      <c r="E92" s="18">
        <v>3</v>
      </c>
      <c r="F92" s="18">
        <v>5</v>
      </c>
      <c r="G92" s="18">
        <v>1</v>
      </c>
      <c r="H92" s="19">
        <f t="shared" si="85"/>
        <v>3</v>
      </c>
      <c r="I92" s="19" t="str">
        <f t="shared" si="86"/>
        <v>Baixo</v>
      </c>
      <c r="J92" s="18">
        <v>4</v>
      </c>
      <c r="K92" s="18">
        <v>7</v>
      </c>
      <c r="L92" s="18">
        <v>9</v>
      </c>
      <c r="M92" s="19">
        <f t="shared" si="87"/>
        <v>6.4</v>
      </c>
      <c r="N92" s="20" t="str">
        <f t="shared" si="88"/>
        <v>Médio</v>
      </c>
      <c r="O92" s="36">
        <v>7</v>
      </c>
      <c r="P92" s="36">
        <v>7</v>
      </c>
      <c r="Q92" s="36">
        <v>0</v>
      </c>
      <c r="R92" s="35">
        <f t="shared" si="89"/>
        <v>4.9000000000000004</v>
      </c>
      <c r="S92" s="20" t="str">
        <f t="shared" si="90"/>
        <v>Baixo</v>
      </c>
      <c r="T92" s="36">
        <v>8</v>
      </c>
      <c r="U92" s="36">
        <v>6</v>
      </c>
      <c r="V92" s="36">
        <v>10</v>
      </c>
      <c r="W92" s="35">
        <f t="shared" si="91"/>
        <v>8</v>
      </c>
      <c r="X92" s="20" t="str">
        <f t="shared" si="92"/>
        <v>Alto</v>
      </c>
      <c r="Y92" s="36">
        <v>0</v>
      </c>
      <c r="Z92" s="36">
        <v>3</v>
      </c>
      <c r="AA92" s="36">
        <v>3</v>
      </c>
      <c r="AB92" s="35">
        <f t="shared" si="93"/>
        <v>1.8</v>
      </c>
      <c r="AC92" s="20" t="str">
        <f t="shared" si="94"/>
        <v>Baixo</v>
      </c>
      <c r="AD92" s="36">
        <v>6</v>
      </c>
      <c r="AE92" s="36">
        <v>1</v>
      </c>
      <c r="AF92" s="36">
        <v>4</v>
      </c>
      <c r="AG92" s="35">
        <f t="shared" si="95"/>
        <v>3.9</v>
      </c>
      <c r="AH92" s="19" t="str">
        <f t="shared" si="96"/>
        <v>Baixo</v>
      </c>
      <c r="AI92" s="34">
        <v>2</v>
      </c>
      <c r="AJ92" s="34">
        <v>7</v>
      </c>
      <c r="AK92" s="34">
        <v>1</v>
      </c>
      <c r="AL92" s="19">
        <f t="shared" si="97"/>
        <v>3.2</v>
      </c>
      <c r="AM92" s="20" t="str">
        <f t="shared" si="98"/>
        <v>Baixo</v>
      </c>
      <c r="AN92" s="21">
        <f t="shared" si="99"/>
        <v>31.2</v>
      </c>
      <c r="AO92" s="23">
        <f t="shared" si="100"/>
        <v>0.44571428571428573</v>
      </c>
      <c r="AP92" s="22" t="str">
        <f t="shared" si="101"/>
        <v>Intermediário</v>
      </c>
    </row>
    <row r="93" spans="1:42" ht="12" customHeight="1" x14ac:dyDescent="0.25">
      <c r="A93" s="37" t="s">
        <v>129</v>
      </c>
      <c r="B93" s="34" t="s">
        <v>87</v>
      </c>
      <c r="C93" s="34" t="s">
        <v>88</v>
      </c>
      <c r="D93" s="34" t="s">
        <v>89</v>
      </c>
      <c r="E93" s="18">
        <v>0</v>
      </c>
      <c r="F93" s="18">
        <v>8</v>
      </c>
      <c r="G93" s="18">
        <v>9</v>
      </c>
      <c r="H93" s="19">
        <f t="shared" si="85"/>
        <v>5.0999999999999996</v>
      </c>
      <c r="I93" s="19" t="str">
        <f t="shared" si="86"/>
        <v>Médio</v>
      </c>
      <c r="J93" s="18">
        <v>6</v>
      </c>
      <c r="K93" s="18">
        <v>0</v>
      </c>
      <c r="L93" s="18">
        <v>0</v>
      </c>
      <c r="M93" s="19">
        <f t="shared" si="87"/>
        <v>2.4</v>
      </c>
      <c r="N93" s="20" t="str">
        <f t="shared" si="88"/>
        <v>Baixo</v>
      </c>
      <c r="O93" s="36">
        <v>7</v>
      </c>
      <c r="P93" s="36">
        <v>9</v>
      </c>
      <c r="Q93" s="36">
        <v>6</v>
      </c>
      <c r="R93" s="35">
        <f t="shared" si="89"/>
        <v>7.3</v>
      </c>
      <c r="S93" s="20" t="str">
        <f t="shared" si="90"/>
        <v>Médio</v>
      </c>
      <c r="T93" s="36">
        <v>6</v>
      </c>
      <c r="U93" s="36">
        <v>0</v>
      </c>
      <c r="V93" s="36">
        <v>7</v>
      </c>
      <c r="W93" s="35">
        <f t="shared" si="91"/>
        <v>4.5</v>
      </c>
      <c r="X93" s="20" t="str">
        <f t="shared" si="92"/>
        <v>Baixo</v>
      </c>
      <c r="Y93" s="36">
        <v>9</v>
      </c>
      <c r="Z93" s="36">
        <v>4</v>
      </c>
      <c r="AA93" s="36">
        <v>3</v>
      </c>
      <c r="AB93" s="35">
        <f t="shared" si="93"/>
        <v>5.7</v>
      </c>
      <c r="AC93" s="20" t="str">
        <f t="shared" si="94"/>
        <v>Médio</v>
      </c>
      <c r="AD93" s="36">
        <v>2</v>
      </c>
      <c r="AE93" s="36">
        <v>3</v>
      </c>
      <c r="AF93" s="36">
        <v>7</v>
      </c>
      <c r="AG93" s="35">
        <f t="shared" si="95"/>
        <v>3.8</v>
      </c>
      <c r="AH93" s="19" t="str">
        <f t="shared" si="96"/>
        <v>Baixo</v>
      </c>
      <c r="AI93" s="34">
        <v>2</v>
      </c>
      <c r="AJ93" s="34">
        <v>1</v>
      </c>
      <c r="AK93" s="34">
        <v>9</v>
      </c>
      <c r="AL93" s="19">
        <f t="shared" si="97"/>
        <v>3.8</v>
      </c>
      <c r="AM93" s="20" t="str">
        <f t="shared" si="98"/>
        <v>Baixo</v>
      </c>
      <c r="AN93" s="21">
        <f t="shared" si="99"/>
        <v>32.6</v>
      </c>
      <c r="AO93" s="23">
        <f t="shared" si="100"/>
        <v>0.46571428571428569</v>
      </c>
      <c r="AP93" s="22" t="str">
        <f t="shared" si="101"/>
        <v>Intermediário</v>
      </c>
    </row>
    <row r="94" spans="1:42" ht="12" customHeight="1" x14ac:dyDescent="0.25">
      <c r="A94" s="37" t="s">
        <v>128</v>
      </c>
      <c r="B94" s="34" t="s">
        <v>108</v>
      </c>
      <c r="C94" s="34" t="s">
        <v>109</v>
      </c>
      <c r="D94" s="34" t="s">
        <v>110</v>
      </c>
      <c r="E94" s="18">
        <v>6</v>
      </c>
      <c r="F94" s="18">
        <v>6</v>
      </c>
      <c r="G94" s="18">
        <v>1</v>
      </c>
      <c r="H94" s="19">
        <f t="shared" si="85"/>
        <v>4.5</v>
      </c>
      <c r="I94" s="19" t="str">
        <f t="shared" si="86"/>
        <v>Baixo</v>
      </c>
      <c r="J94" s="18">
        <v>10</v>
      </c>
      <c r="K94" s="18">
        <v>1</v>
      </c>
      <c r="L94" s="18">
        <v>10</v>
      </c>
      <c r="M94" s="19">
        <f t="shared" si="87"/>
        <v>7.3</v>
      </c>
      <c r="N94" s="20" t="str">
        <f t="shared" si="88"/>
        <v>Médio</v>
      </c>
      <c r="O94" s="36">
        <v>10</v>
      </c>
      <c r="P94" s="36">
        <v>5</v>
      </c>
      <c r="Q94" s="36">
        <v>10</v>
      </c>
      <c r="R94" s="35">
        <f t="shared" si="89"/>
        <v>8.5</v>
      </c>
      <c r="S94" s="20" t="str">
        <f t="shared" si="90"/>
        <v>Alto</v>
      </c>
      <c r="T94" s="36">
        <v>0</v>
      </c>
      <c r="U94" s="36">
        <v>0</v>
      </c>
      <c r="V94" s="36">
        <v>0</v>
      </c>
      <c r="W94" s="35">
        <f t="shared" si="91"/>
        <v>0</v>
      </c>
      <c r="X94" s="20" t="str">
        <f t="shared" si="92"/>
        <v>Baixo</v>
      </c>
      <c r="Y94" s="36">
        <v>8</v>
      </c>
      <c r="Z94" s="36">
        <v>6</v>
      </c>
      <c r="AA94" s="36">
        <v>0</v>
      </c>
      <c r="AB94" s="35">
        <f t="shared" si="93"/>
        <v>5</v>
      </c>
      <c r="AC94" s="20" t="str">
        <f t="shared" si="94"/>
        <v>Médio</v>
      </c>
      <c r="AD94" s="36">
        <v>0</v>
      </c>
      <c r="AE94" s="36">
        <v>6</v>
      </c>
      <c r="AF94" s="36">
        <v>2</v>
      </c>
      <c r="AG94" s="35">
        <f t="shared" si="95"/>
        <v>2.4</v>
      </c>
      <c r="AH94" s="19" t="str">
        <f t="shared" si="96"/>
        <v>Baixo</v>
      </c>
      <c r="AI94" s="34">
        <v>0</v>
      </c>
      <c r="AJ94" s="34">
        <v>4</v>
      </c>
      <c r="AK94" s="34">
        <v>1</v>
      </c>
      <c r="AL94" s="19">
        <f t="shared" si="97"/>
        <v>1.5</v>
      </c>
      <c r="AM94" s="20" t="str">
        <f t="shared" si="98"/>
        <v>Baixo</v>
      </c>
      <c r="AN94" s="21">
        <f t="shared" si="99"/>
        <v>29.2</v>
      </c>
      <c r="AO94" s="23">
        <f t="shared" si="100"/>
        <v>0.41714285714285715</v>
      </c>
      <c r="AP94" s="22" t="str">
        <f t="shared" si="101"/>
        <v>Intermediário</v>
      </c>
    </row>
    <row r="95" spans="1:42" ht="12" customHeight="1" x14ac:dyDescent="0.25">
      <c r="A95" s="37" t="s">
        <v>126</v>
      </c>
      <c r="B95" s="34" t="s">
        <v>99</v>
      </c>
      <c r="C95" s="34" t="s">
        <v>100</v>
      </c>
      <c r="D95" s="34" t="s">
        <v>101</v>
      </c>
      <c r="E95" s="18">
        <v>10</v>
      </c>
      <c r="F95" s="18">
        <v>10</v>
      </c>
      <c r="G95" s="18">
        <v>8</v>
      </c>
      <c r="H95" s="19">
        <f t="shared" si="85"/>
        <v>9.4</v>
      </c>
      <c r="I95" s="19" t="str">
        <f t="shared" si="86"/>
        <v>Alto</v>
      </c>
      <c r="J95" s="18">
        <v>2</v>
      </c>
      <c r="K95" s="18">
        <v>0</v>
      </c>
      <c r="L95" s="18">
        <v>3</v>
      </c>
      <c r="M95" s="19">
        <f t="shared" si="87"/>
        <v>1.7</v>
      </c>
      <c r="N95" s="20" t="str">
        <f t="shared" si="88"/>
        <v>Baixo</v>
      </c>
      <c r="O95" s="36">
        <v>3</v>
      </c>
      <c r="P95" s="36">
        <v>1</v>
      </c>
      <c r="Q95" s="36">
        <v>8</v>
      </c>
      <c r="R95" s="35">
        <f t="shared" si="89"/>
        <v>3.9</v>
      </c>
      <c r="S95" s="20" t="str">
        <f t="shared" si="90"/>
        <v>Baixo</v>
      </c>
      <c r="T95" s="36">
        <v>2</v>
      </c>
      <c r="U95" s="36">
        <v>10</v>
      </c>
      <c r="V95" s="36">
        <v>6</v>
      </c>
      <c r="W95" s="35">
        <f t="shared" si="91"/>
        <v>5.6</v>
      </c>
      <c r="X95" s="20" t="str">
        <f t="shared" si="92"/>
        <v>Médio</v>
      </c>
      <c r="Y95" s="36">
        <v>0</v>
      </c>
      <c r="Z95" s="36">
        <v>10</v>
      </c>
      <c r="AA95" s="36">
        <v>4</v>
      </c>
      <c r="AB95" s="35">
        <f t="shared" si="93"/>
        <v>4.2</v>
      </c>
      <c r="AC95" s="20" t="str">
        <f t="shared" si="94"/>
        <v>Baixo</v>
      </c>
      <c r="AD95" s="36">
        <v>1</v>
      </c>
      <c r="AE95" s="36">
        <v>8</v>
      </c>
      <c r="AF95" s="36">
        <v>7</v>
      </c>
      <c r="AG95" s="35">
        <f t="shared" si="95"/>
        <v>4.9000000000000004</v>
      </c>
      <c r="AH95" s="19" t="str">
        <f t="shared" si="96"/>
        <v>Baixo</v>
      </c>
      <c r="AI95" s="34">
        <v>3</v>
      </c>
      <c r="AJ95" s="34">
        <v>3</v>
      </c>
      <c r="AK95" s="34">
        <v>2</v>
      </c>
      <c r="AL95" s="19">
        <f t="shared" si="97"/>
        <v>2.7</v>
      </c>
      <c r="AM95" s="20" t="str">
        <f t="shared" si="98"/>
        <v>Baixo</v>
      </c>
      <c r="AN95" s="21">
        <f t="shared" si="99"/>
        <v>32.400000000000006</v>
      </c>
      <c r="AO95" s="23">
        <f t="shared" si="100"/>
        <v>0.46285714285714297</v>
      </c>
      <c r="AP95" s="22" t="str">
        <f t="shared" si="101"/>
        <v>Intermediário</v>
      </c>
    </row>
    <row r="96" spans="1:42" ht="12" customHeight="1" x14ac:dyDescent="0.25">
      <c r="A96" s="37" t="s">
        <v>115</v>
      </c>
      <c r="B96" s="34" t="s">
        <v>111</v>
      </c>
      <c r="C96" s="34" t="s">
        <v>112</v>
      </c>
      <c r="D96" s="34" t="s">
        <v>113</v>
      </c>
      <c r="E96" s="18">
        <v>1</v>
      </c>
      <c r="F96" s="18">
        <v>10</v>
      </c>
      <c r="G96" s="18">
        <v>8</v>
      </c>
      <c r="H96" s="19">
        <f t="shared" si="85"/>
        <v>5.8</v>
      </c>
      <c r="I96" s="19" t="str">
        <f t="shared" si="86"/>
        <v>Médio</v>
      </c>
      <c r="J96" s="18">
        <v>8</v>
      </c>
      <c r="K96" s="18">
        <v>6</v>
      </c>
      <c r="L96" s="18">
        <v>0</v>
      </c>
      <c r="M96" s="19">
        <f t="shared" si="87"/>
        <v>5</v>
      </c>
      <c r="N96" s="20" t="str">
        <f t="shared" si="88"/>
        <v>Médio</v>
      </c>
      <c r="O96" s="36">
        <v>0</v>
      </c>
      <c r="P96" s="36">
        <v>1</v>
      </c>
      <c r="Q96" s="36">
        <v>1</v>
      </c>
      <c r="R96" s="35">
        <f t="shared" si="89"/>
        <v>0.6</v>
      </c>
      <c r="S96" s="20" t="str">
        <f t="shared" si="90"/>
        <v>Baixo</v>
      </c>
      <c r="T96" s="36">
        <v>4</v>
      </c>
      <c r="U96" s="36">
        <v>1</v>
      </c>
      <c r="V96" s="36">
        <v>2</v>
      </c>
      <c r="W96" s="35">
        <f t="shared" si="91"/>
        <v>2.5</v>
      </c>
      <c r="X96" s="20" t="str">
        <f t="shared" si="92"/>
        <v>Baixo</v>
      </c>
      <c r="Y96" s="36">
        <v>4</v>
      </c>
      <c r="Z96" s="36">
        <v>9</v>
      </c>
      <c r="AA96" s="36">
        <v>5</v>
      </c>
      <c r="AB96" s="35">
        <f t="shared" si="93"/>
        <v>5.8</v>
      </c>
      <c r="AC96" s="20" t="str">
        <f t="shared" si="94"/>
        <v>Médio</v>
      </c>
      <c r="AD96" s="36">
        <v>0</v>
      </c>
      <c r="AE96" s="36">
        <v>10</v>
      </c>
      <c r="AF96" s="36">
        <v>2</v>
      </c>
      <c r="AG96" s="35">
        <f t="shared" si="95"/>
        <v>3.6</v>
      </c>
      <c r="AH96" s="19" t="str">
        <f t="shared" si="96"/>
        <v>Baixo</v>
      </c>
      <c r="AI96" s="34">
        <v>9</v>
      </c>
      <c r="AJ96" s="34">
        <v>5</v>
      </c>
      <c r="AK96" s="34">
        <v>5</v>
      </c>
      <c r="AL96" s="19">
        <f t="shared" si="97"/>
        <v>6.6</v>
      </c>
      <c r="AM96" s="20" t="str">
        <f t="shared" si="98"/>
        <v>Médio</v>
      </c>
      <c r="AN96" s="21">
        <f t="shared" si="99"/>
        <v>29.9</v>
      </c>
      <c r="AO96" s="23">
        <f t="shared" si="100"/>
        <v>0.4271428571428571</v>
      </c>
      <c r="AP96" s="22" t="str">
        <f t="shared" si="101"/>
        <v>Intermediário</v>
      </c>
    </row>
    <row r="97" spans="1:42" ht="12" customHeight="1" x14ac:dyDescent="0.25">
      <c r="A97" s="37" t="s">
        <v>138</v>
      </c>
      <c r="B97" s="34" t="s">
        <v>87</v>
      </c>
      <c r="C97" s="34" t="s">
        <v>88</v>
      </c>
      <c r="D97" s="34" t="s">
        <v>89</v>
      </c>
      <c r="E97" s="18">
        <v>1</v>
      </c>
      <c r="F97" s="18">
        <v>6</v>
      </c>
      <c r="G97" s="18">
        <v>4</v>
      </c>
      <c r="H97" s="19">
        <f t="shared" si="85"/>
        <v>3.4</v>
      </c>
      <c r="I97" s="19" t="str">
        <f t="shared" si="86"/>
        <v>Baixo</v>
      </c>
      <c r="J97" s="18">
        <v>10</v>
      </c>
      <c r="K97" s="18">
        <v>9</v>
      </c>
      <c r="L97" s="18">
        <v>0</v>
      </c>
      <c r="M97" s="19">
        <f t="shared" si="87"/>
        <v>6.7</v>
      </c>
      <c r="N97" s="20" t="str">
        <f t="shared" si="88"/>
        <v>Médio</v>
      </c>
      <c r="O97" s="36">
        <v>7</v>
      </c>
      <c r="P97" s="36">
        <v>5</v>
      </c>
      <c r="Q97" s="36">
        <v>2</v>
      </c>
      <c r="R97" s="35">
        <f t="shared" si="89"/>
        <v>4.9000000000000004</v>
      </c>
      <c r="S97" s="20" t="str">
        <f t="shared" si="90"/>
        <v>Baixo</v>
      </c>
      <c r="T97" s="36">
        <v>1</v>
      </c>
      <c r="U97" s="36">
        <v>5</v>
      </c>
      <c r="V97" s="36">
        <v>9</v>
      </c>
      <c r="W97" s="35">
        <f t="shared" si="91"/>
        <v>4.5999999999999996</v>
      </c>
      <c r="X97" s="20" t="str">
        <f t="shared" si="92"/>
        <v>Baixo</v>
      </c>
      <c r="Y97" s="36">
        <v>1</v>
      </c>
      <c r="Z97" s="36">
        <v>6</v>
      </c>
      <c r="AA97" s="36">
        <v>2</v>
      </c>
      <c r="AB97" s="35">
        <f t="shared" si="93"/>
        <v>2.8</v>
      </c>
      <c r="AC97" s="20" t="str">
        <f t="shared" si="94"/>
        <v>Baixo</v>
      </c>
      <c r="AD97" s="36">
        <v>10</v>
      </c>
      <c r="AE97" s="36">
        <v>7</v>
      </c>
      <c r="AF97" s="36">
        <v>5</v>
      </c>
      <c r="AG97" s="35">
        <f t="shared" si="95"/>
        <v>7.6</v>
      </c>
      <c r="AH97" s="19" t="str">
        <f t="shared" si="96"/>
        <v>Médio</v>
      </c>
      <c r="AI97" s="34">
        <v>5</v>
      </c>
      <c r="AJ97" s="34">
        <v>6</v>
      </c>
      <c r="AK97" s="34">
        <v>8</v>
      </c>
      <c r="AL97" s="19">
        <f t="shared" si="97"/>
        <v>6.2</v>
      </c>
      <c r="AM97" s="20" t="str">
        <f t="shared" si="98"/>
        <v>Médio</v>
      </c>
      <c r="AN97" s="21">
        <f t="shared" si="99"/>
        <v>36.200000000000003</v>
      </c>
      <c r="AO97" s="23">
        <f t="shared" si="100"/>
        <v>0.51714285714285713</v>
      </c>
      <c r="AP97" s="22" t="str">
        <f t="shared" si="101"/>
        <v>Proficiente</v>
      </c>
    </row>
    <row r="98" spans="1:42" ht="12" customHeight="1" x14ac:dyDescent="0.25">
      <c r="A98" s="37" t="s">
        <v>125</v>
      </c>
      <c r="B98" s="34" t="s">
        <v>111</v>
      </c>
      <c r="C98" s="34" t="s">
        <v>112</v>
      </c>
      <c r="D98" s="34" t="s">
        <v>113</v>
      </c>
      <c r="E98" s="18">
        <v>10</v>
      </c>
      <c r="F98" s="18">
        <v>7</v>
      </c>
      <c r="G98" s="18">
        <v>1</v>
      </c>
      <c r="H98" s="19">
        <f t="shared" si="85"/>
        <v>6.4</v>
      </c>
      <c r="I98" s="19" t="str">
        <f t="shared" si="86"/>
        <v>Médio</v>
      </c>
      <c r="J98" s="18">
        <v>10</v>
      </c>
      <c r="K98" s="18">
        <v>8</v>
      </c>
      <c r="L98" s="18">
        <v>0</v>
      </c>
      <c r="M98" s="19">
        <f t="shared" si="87"/>
        <v>6.4</v>
      </c>
      <c r="N98" s="20" t="str">
        <f t="shared" si="88"/>
        <v>Médio</v>
      </c>
      <c r="O98" s="36">
        <v>1</v>
      </c>
      <c r="P98" s="36">
        <v>0</v>
      </c>
      <c r="Q98" s="36">
        <v>4</v>
      </c>
      <c r="R98" s="35">
        <f t="shared" si="89"/>
        <v>1.6</v>
      </c>
      <c r="S98" s="20" t="str">
        <f t="shared" si="90"/>
        <v>Baixo</v>
      </c>
      <c r="T98" s="36">
        <v>6</v>
      </c>
      <c r="U98" s="36">
        <v>5</v>
      </c>
      <c r="V98" s="36">
        <v>4</v>
      </c>
      <c r="W98" s="35">
        <f t="shared" si="91"/>
        <v>5.0999999999999996</v>
      </c>
      <c r="X98" s="20" t="str">
        <f t="shared" si="92"/>
        <v>Médio</v>
      </c>
      <c r="Y98" s="36">
        <v>7</v>
      </c>
      <c r="Z98" s="36">
        <v>8</v>
      </c>
      <c r="AA98" s="36">
        <v>8</v>
      </c>
      <c r="AB98" s="35">
        <f t="shared" si="93"/>
        <v>7.6</v>
      </c>
      <c r="AC98" s="20" t="str">
        <f t="shared" si="94"/>
        <v>Médio</v>
      </c>
      <c r="AD98" s="36">
        <v>8</v>
      </c>
      <c r="AE98" s="36">
        <v>10</v>
      </c>
      <c r="AF98" s="36">
        <v>4</v>
      </c>
      <c r="AG98" s="35">
        <f t="shared" si="95"/>
        <v>7.4</v>
      </c>
      <c r="AH98" s="19" t="str">
        <f t="shared" si="96"/>
        <v>Médio</v>
      </c>
      <c r="AI98" s="34">
        <v>8</v>
      </c>
      <c r="AJ98" s="34">
        <v>1</v>
      </c>
      <c r="AK98" s="34">
        <v>4</v>
      </c>
      <c r="AL98" s="19">
        <f t="shared" si="97"/>
        <v>4.7</v>
      </c>
      <c r="AM98" s="20" t="str">
        <f t="shared" si="98"/>
        <v>Baixo</v>
      </c>
      <c r="AN98" s="21">
        <f t="shared" si="99"/>
        <v>39.200000000000003</v>
      </c>
      <c r="AO98" s="23">
        <f t="shared" si="100"/>
        <v>0.56000000000000005</v>
      </c>
      <c r="AP98" s="22" t="str">
        <f t="shared" si="101"/>
        <v>Proficiente</v>
      </c>
    </row>
    <row r="99" spans="1:42" ht="12" customHeight="1" x14ac:dyDescent="0.25">
      <c r="A99" s="37" t="s">
        <v>117</v>
      </c>
      <c r="B99" s="34" t="s">
        <v>96</v>
      </c>
      <c r="C99" s="34" t="s">
        <v>97</v>
      </c>
      <c r="D99" s="34" t="s">
        <v>98</v>
      </c>
      <c r="E99" s="18">
        <v>8</v>
      </c>
      <c r="F99" s="18">
        <v>8</v>
      </c>
      <c r="G99" s="18">
        <v>2</v>
      </c>
      <c r="H99" s="19">
        <f t="shared" si="85"/>
        <v>6.2</v>
      </c>
      <c r="I99" s="19" t="str">
        <f t="shared" si="86"/>
        <v>Médio</v>
      </c>
      <c r="J99" s="18">
        <v>2</v>
      </c>
      <c r="K99" s="18">
        <v>4</v>
      </c>
      <c r="L99" s="18">
        <v>1</v>
      </c>
      <c r="M99" s="19">
        <f t="shared" si="87"/>
        <v>2.2999999999999998</v>
      </c>
      <c r="N99" s="20" t="str">
        <f t="shared" si="88"/>
        <v>Baixo</v>
      </c>
      <c r="O99" s="36">
        <v>7</v>
      </c>
      <c r="P99" s="36">
        <v>4</v>
      </c>
      <c r="Q99" s="36">
        <v>6</v>
      </c>
      <c r="R99" s="35">
        <f t="shared" si="89"/>
        <v>5.8</v>
      </c>
      <c r="S99" s="20" t="str">
        <f t="shared" si="90"/>
        <v>Médio</v>
      </c>
      <c r="T99" s="36">
        <v>4</v>
      </c>
      <c r="U99" s="36">
        <v>5</v>
      </c>
      <c r="V99" s="36">
        <v>10</v>
      </c>
      <c r="W99" s="35">
        <f t="shared" si="91"/>
        <v>6.1</v>
      </c>
      <c r="X99" s="20" t="str">
        <f t="shared" si="92"/>
        <v>Médio</v>
      </c>
      <c r="Y99" s="36">
        <v>4</v>
      </c>
      <c r="Z99" s="36">
        <v>10</v>
      </c>
      <c r="AA99" s="36">
        <v>4</v>
      </c>
      <c r="AB99" s="35">
        <f t="shared" si="93"/>
        <v>5.8</v>
      </c>
      <c r="AC99" s="20" t="str">
        <f t="shared" si="94"/>
        <v>Médio</v>
      </c>
      <c r="AD99" s="36">
        <v>0</v>
      </c>
      <c r="AE99" s="36">
        <v>8</v>
      </c>
      <c r="AF99" s="36">
        <v>6</v>
      </c>
      <c r="AG99" s="35">
        <f t="shared" si="95"/>
        <v>4.2</v>
      </c>
      <c r="AH99" s="19" t="str">
        <f t="shared" si="96"/>
        <v>Baixo</v>
      </c>
      <c r="AI99" s="34">
        <v>2</v>
      </c>
      <c r="AJ99" s="34">
        <v>6</v>
      </c>
      <c r="AK99" s="34">
        <v>4</v>
      </c>
      <c r="AL99" s="19">
        <f t="shared" si="97"/>
        <v>3.8</v>
      </c>
      <c r="AM99" s="20" t="str">
        <f t="shared" si="98"/>
        <v>Baixo</v>
      </c>
      <c r="AN99" s="21">
        <f t="shared" si="99"/>
        <v>34.199999999999996</v>
      </c>
      <c r="AO99" s="23">
        <f t="shared" si="100"/>
        <v>0.48857142857142849</v>
      </c>
      <c r="AP99" s="22" t="str">
        <f t="shared" si="101"/>
        <v>Intermediário</v>
      </c>
    </row>
    <row r="100" spans="1:42" ht="12" customHeight="1" x14ac:dyDescent="0.25">
      <c r="A100" s="37" t="s">
        <v>114</v>
      </c>
      <c r="B100" s="34" t="s">
        <v>93</v>
      </c>
      <c r="C100" s="34" t="s">
        <v>94</v>
      </c>
      <c r="D100" s="34" t="s">
        <v>95</v>
      </c>
      <c r="E100" s="18">
        <v>3</v>
      </c>
      <c r="F100" s="18">
        <v>0</v>
      </c>
      <c r="G100" s="18">
        <v>5</v>
      </c>
      <c r="H100" s="19">
        <f t="shared" si="85"/>
        <v>2.7</v>
      </c>
      <c r="I100" s="19" t="str">
        <f t="shared" si="86"/>
        <v>Baixo</v>
      </c>
      <c r="J100" s="18">
        <v>6</v>
      </c>
      <c r="K100" s="18">
        <v>6</v>
      </c>
      <c r="L100" s="18">
        <v>7</v>
      </c>
      <c r="M100" s="19">
        <f t="shared" si="87"/>
        <v>6.3</v>
      </c>
      <c r="N100" s="20" t="str">
        <f t="shared" si="88"/>
        <v>Médio</v>
      </c>
      <c r="O100" s="36">
        <v>10</v>
      </c>
      <c r="P100" s="36">
        <v>7</v>
      </c>
      <c r="Q100" s="36">
        <v>7</v>
      </c>
      <c r="R100" s="35">
        <f t="shared" si="89"/>
        <v>8.1999999999999993</v>
      </c>
      <c r="S100" s="20" t="str">
        <f t="shared" si="90"/>
        <v>Alto</v>
      </c>
      <c r="T100" s="36">
        <v>5</v>
      </c>
      <c r="U100" s="36">
        <v>8</v>
      </c>
      <c r="V100" s="36">
        <v>9</v>
      </c>
      <c r="W100" s="35">
        <f t="shared" si="91"/>
        <v>7.1</v>
      </c>
      <c r="X100" s="20" t="str">
        <f t="shared" si="92"/>
        <v>Médio</v>
      </c>
      <c r="Y100" s="36">
        <v>0</v>
      </c>
      <c r="Z100" s="36">
        <v>10</v>
      </c>
      <c r="AA100" s="36">
        <v>4</v>
      </c>
      <c r="AB100" s="35">
        <f t="shared" si="93"/>
        <v>4.2</v>
      </c>
      <c r="AC100" s="20" t="str">
        <f t="shared" si="94"/>
        <v>Baixo</v>
      </c>
      <c r="AD100" s="36">
        <v>0</v>
      </c>
      <c r="AE100" s="36">
        <v>9</v>
      </c>
      <c r="AF100" s="36">
        <v>0</v>
      </c>
      <c r="AG100" s="35">
        <f t="shared" si="95"/>
        <v>2.7</v>
      </c>
      <c r="AH100" s="19" t="str">
        <f t="shared" si="96"/>
        <v>Baixo</v>
      </c>
      <c r="AI100" s="34">
        <v>7</v>
      </c>
      <c r="AJ100" s="34">
        <v>7</v>
      </c>
      <c r="AK100" s="34">
        <v>9</v>
      </c>
      <c r="AL100" s="19">
        <f t="shared" si="97"/>
        <v>7.6</v>
      </c>
      <c r="AM100" s="20" t="str">
        <f t="shared" si="98"/>
        <v>Médio</v>
      </c>
      <c r="AN100" s="21">
        <f t="shared" si="99"/>
        <v>38.799999999999997</v>
      </c>
      <c r="AO100" s="23">
        <f t="shared" si="100"/>
        <v>0.55428571428571427</v>
      </c>
      <c r="AP100" s="22" t="str">
        <f t="shared" si="101"/>
        <v>Proficiente</v>
      </c>
    </row>
    <row r="101" spans="1:42" ht="12" customHeight="1" x14ac:dyDescent="0.25">
      <c r="A101" s="37" t="s">
        <v>127</v>
      </c>
      <c r="B101" s="34" t="s">
        <v>102</v>
      </c>
      <c r="C101" s="34" t="s">
        <v>103</v>
      </c>
      <c r="D101" s="34" t="s">
        <v>104</v>
      </c>
      <c r="E101" s="18">
        <v>6</v>
      </c>
      <c r="F101" s="18">
        <v>0</v>
      </c>
      <c r="G101" s="18">
        <v>8</v>
      </c>
      <c r="H101" s="19">
        <f t="shared" ref="H101:H117" si="102">((E101*E$3) + (F101*F$3) + (G101*G$3)) / (E$3 + F$3 + G$3)</f>
        <v>4.8</v>
      </c>
      <c r="I101" s="19" t="str">
        <f t="shared" ref="I101:I117" si="103">IF(H101 &gt;= 8, "Alto", IF(H101 &gt;= 5, "Médio", "Baixo"))</f>
        <v>Baixo</v>
      </c>
      <c r="J101" s="18">
        <v>2</v>
      </c>
      <c r="K101" s="18">
        <v>6</v>
      </c>
      <c r="L101" s="18">
        <v>0</v>
      </c>
      <c r="M101" s="19">
        <f t="shared" ref="M101:M117" si="104">((J101*J$3) + (K101*K$3) + (L101*L$3)) / (J$3 + K$3 + L$3)</f>
        <v>2.6</v>
      </c>
      <c r="N101" s="20" t="str">
        <f t="shared" ref="N101:N117" si="105">IF(M101 &gt;= 8, "Alto", IF(M101 &gt;= 5, "Médio", "Baixo"))</f>
        <v>Baixo</v>
      </c>
      <c r="O101" s="36">
        <v>3</v>
      </c>
      <c r="P101" s="36">
        <v>6</v>
      </c>
      <c r="Q101" s="36">
        <v>6</v>
      </c>
      <c r="R101" s="35">
        <f t="shared" ref="R101:R117" si="106">((O101*O$3) + (P101*P$3) + (Q101*Q$3)) / (O$3 + P$3 + Q$3)</f>
        <v>4.8</v>
      </c>
      <c r="S101" s="20" t="str">
        <f t="shared" ref="S101:S117" si="107">IF(R101 &gt;= 8, "Alto", IF(R101 &gt;= 5, "Médio", "Baixo"))</f>
        <v>Baixo</v>
      </c>
      <c r="T101" s="36">
        <v>6</v>
      </c>
      <c r="U101" s="36">
        <v>0</v>
      </c>
      <c r="V101" s="36">
        <v>1</v>
      </c>
      <c r="W101" s="35">
        <f t="shared" ref="W101:W117" si="108">((T101*T$3) + (U101*U$3) + (V101*V$3)) / (T$3 + U$3 + V$3)</f>
        <v>2.7</v>
      </c>
      <c r="X101" s="20" t="str">
        <f t="shared" ref="X101:X117" si="109">IF(W101 &gt;= 8, "Alto", IF(W101 &gt;= 5, "Médio", "Baixo"))</f>
        <v>Baixo</v>
      </c>
      <c r="Y101" s="36">
        <v>6</v>
      </c>
      <c r="Z101" s="36">
        <v>4</v>
      </c>
      <c r="AA101" s="36">
        <v>6</v>
      </c>
      <c r="AB101" s="35">
        <f t="shared" ref="AB101:AB117" si="110">((Y101*Y$3) + (Z101*Z$3) + (AA101*AA$3)) / (Y$3 + Z$3 + AA$3)</f>
        <v>5.4</v>
      </c>
      <c r="AC101" s="20" t="str">
        <f t="shared" ref="AC101:AC117" si="111">IF(AB101 &gt;= 8, "Alto", IF(AB101 &gt;= 5, "Médio", "Baixo"))</f>
        <v>Médio</v>
      </c>
      <c r="AD101" s="36">
        <v>10</v>
      </c>
      <c r="AE101" s="36">
        <v>8</v>
      </c>
      <c r="AF101" s="36">
        <v>6</v>
      </c>
      <c r="AG101" s="35">
        <f t="shared" ref="AG101:AG117" si="112">((AD101*AD$3) + (AE101*AE$3) + (AF101*AF$3)) / (AD$3 + AE$3 + AF$3)</f>
        <v>8.1999999999999993</v>
      </c>
      <c r="AH101" s="19" t="str">
        <f t="shared" ref="AH101:AH117" si="113">IF(AG101 &gt;= 8, "Alto", IF(AG101 &gt;= 5, "Médio", "Baixo"))</f>
        <v>Alto</v>
      </c>
      <c r="AI101" s="34">
        <v>7</v>
      </c>
      <c r="AJ101" s="34">
        <v>4</v>
      </c>
      <c r="AK101" s="34">
        <v>4</v>
      </c>
      <c r="AL101" s="19">
        <f t="shared" ref="AL101:AL117" si="114">((AI101*AI$3) + (AJ101*AJ$3) + (AK101*AK$3)) / (AI$3 + AJ$3 + AK$3)</f>
        <v>5.2</v>
      </c>
      <c r="AM101" s="20" t="str">
        <f t="shared" ref="AM101:AM117" si="115">IF(AL101 &gt;= 8, "Alto", IF(AL101 &gt;= 5, "Médio", "Baixo"))</f>
        <v>Médio</v>
      </c>
      <c r="AN101" s="21">
        <f t="shared" ref="AN101:AN117" si="116">SUM(H101+M101+R101+W101+AB101+AG101+AL101)</f>
        <v>33.699999999999996</v>
      </c>
      <c r="AO101" s="23">
        <f t="shared" ref="AO101:AO117" si="117">(AN101 / (70 * 100)) * 100</f>
        <v>0.48142857142857137</v>
      </c>
      <c r="AP101" s="22" t="str">
        <f t="shared" ref="AP101:AP117" si="118">IF(AO101 &lt;= 0.29, "Básico", IF(AO101 &lt;= 0.39, "Iniciante", IF(AO101 &lt;= 0.49, "Intermediário", IF(AO101 &lt;= 0.79, "Proficiente", "Avançado"))))</f>
        <v>Intermediário</v>
      </c>
    </row>
    <row r="102" spans="1:42" ht="12" customHeight="1" x14ac:dyDescent="0.25">
      <c r="A102" s="37" t="s">
        <v>123</v>
      </c>
      <c r="B102" s="34" t="s">
        <v>87</v>
      </c>
      <c r="C102" s="34" t="s">
        <v>88</v>
      </c>
      <c r="D102" s="34" t="s">
        <v>89</v>
      </c>
      <c r="E102" s="18">
        <v>7</v>
      </c>
      <c r="F102" s="18">
        <v>2</v>
      </c>
      <c r="G102" s="18">
        <v>7</v>
      </c>
      <c r="H102" s="19">
        <f t="shared" si="102"/>
        <v>5.5</v>
      </c>
      <c r="I102" s="19" t="str">
        <f t="shared" si="103"/>
        <v>Médio</v>
      </c>
      <c r="J102" s="18">
        <v>7</v>
      </c>
      <c r="K102" s="18">
        <v>10</v>
      </c>
      <c r="L102" s="18">
        <v>7</v>
      </c>
      <c r="M102" s="19">
        <f t="shared" si="104"/>
        <v>7.9</v>
      </c>
      <c r="N102" s="20" t="str">
        <f t="shared" si="105"/>
        <v>Médio</v>
      </c>
      <c r="O102" s="36">
        <v>8</v>
      </c>
      <c r="P102" s="36">
        <v>3</v>
      </c>
      <c r="Q102" s="36">
        <v>5</v>
      </c>
      <c r="R102" s="35">
        <f t="shared" si="106"/>
        <v>5.6</v>
      </c>
      <c r="S102" s="20" t="str">
        <f t="shared" si="107"/>
        <v>Médio</v>
      </c>
      <c r="T102" s="36">
        <v>7</v>
      </c>
      <c r="U102" s="36">
        <v>9</v>
      </c>
      <c r="V102" s="36">
        <v>7</v>
      </c>
      <c r="W102" s="35">
        <f t="shared" si="108"/>
        <v>7.6</v>
      </c>
      <c r="X102" s="20" t="str">
        <f t="shared" si="109"/>
        <v>Médio</v>
      </c>
      <c r="Y102" s="36">
        <v>3</v>
      </c>
      <c r="Z102" s="36">
        <v>4</v>
      </c>
      <c r="AA102" s="36">
        <v>3</v>
      </c>
      <c r="AB102" s="35">
        <f t="shared" si="110"/>
        <v>3.3</v>
      </c>
      <c r="AC102" s="20" t="str">
        <f t="shared" si="111"/>
        <v>Baixo</v>
      </c>
      <c r="AD102" s="36">
        <v>2</v>
      </c>
      <c r="AE102" s="36">
        <v>9</v>
      </c>
      <c r="AF102" s="36">
        <v>4</v>
      </c>
      <c r="AG102" s="35">
        <f t="shared" si="112"/>
        <v>4.7</v>
      </c>
      <c r="AH102" s="19" t="str">
        <f t="shared" si="113"/>
        <v>Baixo</v>
      </c>
      <c r="AI102" s="34">
        <v>9</v>
      </c>
      <c r="AJ102" s="34">
        <v>7</v>
      </c>
      <c r="AK102" s="34">
        <v>4</v>
      </c>
      <c r="AL102" s="19">
        <f t="shared" si="114"/>
        <v>6.9</v>
      </c>
      <c r="AM102" s="20" t="str">
        <f t="shared" si="115"/>
        <v>Médio</v>
      </c>
      <c r="AN102" s="21">
        <f t="shared" si="116"/>
        <v>41.5</v>
      </c>
      <c r="AO102" s="23">
        <f t="shared" si="117"/>
        <v>0.59285714285714286</v>
      </c>
      <c r="AP102" s="22" t="str">
        <f t="shared" si="118"/>
        <v>Proficiente</v>
      </c>
    </row>
    <row r="103" spans="1:42" ht="12" customHeight="1" x14ac:dyDescent="0.25">
      <c r="A103" s="37" t="s">
        <v>134</v>
      </c>
      <c r="B103" s="34" t="s">
        <v>111</v>
      </c>
      <c r="C103" s="34" t="s">
        <v>112</v>
      </c>
      <c r="D103" s="34" t="s">
        <v>113</v>
      </c>
      <c r="E103" s="18">
        <v>3</v>
      </c>
      <c r="F103" s="18">
        <v>1</v>
      </c>
      <c r="G103" s="18">
        <v>10</v>
      </c>
      <c r="H103" s="19">
        <f t="shared" si="102"/>
        <v>4.5</v>
      </c>
      <c r="I103" s="19" t="str">
        <f t="shared" si="103"/>
        <v>Baixo</v>
      </c>
      <c r="J103" s="18">
        <v>7</v>
      </c>
      <c r="K103" s="18">
        <v>9</v>
      </c>
      <c r="L103" s="18">
        <v>10</v>
      </c>
      <c r="M103" s="19">
        <f t="shared" si="104"/>
        <v>8.5</v>
      </c>
      <c r="N103" s="20" t="str">
        <f t="shared" si="105"/>
        <v>Alto</v>
      </c>
      <c r="O103" s="36">
        <v>3</v>
      </c>
      <c r="P103" s="36">
        <v>4</v>
      </c>
      <c r="Q103" s="36">
        <v>6</v>
      </c>
      <c r="R103" s="35">
        <f t="shared" si="106"/>
        <v>4.2</v>
      </c>
      <c r="S103" s="20" t="str">
        <f t="shared" si="107"/>
        <v>Baixo</v>
      </c>
      <c r="T103" s="36">
        <v>8</v>
      </c>
      <c r="U103" s="36">
        <v>7</v>
      </c>
      <c r="V103" s="36">
        <v>8</v>
      </c>
      <c r="W103" s="35">
        <f t="shared" si="108"/>
        <v>7.7</v>
      </c>
      <c r="X103" s="20" t="str">
        <f t="shared" si="109"/>
        <v>Médio</v>
      </c>
      <c r="Y103" s="36">
        <v>7</v>
      </c>
      <c r="Z103" s="36">
        <v>7</v>
      </c>
      <c r="AA103" s="36">
        <v>7</v>
      </c>
      <c r="AB103" s="35">
        <f t="shared" si="110"/>
        <v>7</v>
      </c>
      <c r="AC103" s="20" t="str">
        <f t="shared" si="111"/>
        <v>Médio</v>
      </c>
      <c r="AD103" s="36">
        <v>9</v>
      </c>
      <c r="AE103" s="36">
        <v>6</v>
      </c>
      <c r="AF103" s="36">
        <v>0</v>
      </c>
      <c r="AG103" s="35">
        <f t="shared" si="112"/>
        <v>5.4</v>
      </c>
      <c r="AH103" s="19" t="str">
        <f t="shared" si="113"/>
        <v>Médio</v>
      </c>
      <c r="AI103" s="34">
        <v>7</v>
      </c>
      <c r="AJ103" s="34">
        <v>2</v>
      </c>
      <c r="AK103" s="34">
        <v>5</v>
      </c>
      <c r="AL103" s="19">
        <f t="shared" si="114"/>
        <v>4.9000000000000004</v>
      </c>
      <c r="AM103" s="20" t="str">
        <f t="shared" si="115"/>
        <v>Baixo</v>
      </c>
      <c r="AN103" s="21">
        <f t="shared" si="116"/>
        <v>42.199999999999996</v>
      </c>
      <c r="AO103" s="23">
        <f t="shared" si="117"/>
        <v>0.60285714285714287</v>
      </c>
      <c r="AP103" s="22" t="str">
        <f t="shared" si="118"/>
        <v>Proficiente</v>
      </c>
    </row>
    <row r="104" spans="1:42" ht="12" customHeight="1" x14ac:dyDescent="0.25">
      <c r="A104" s="37" t="s">
        <v>116</v>
      </c>
      <c r="B104" s="34" t="s">
        <v>84</v>
      </c>
      <c r="C104" s="34" t="s">
        <v>85</v>
      </c>
      <c r="D104" s="34" t="s">
        <v>86</v>
      </c>
      <c r="E104" s="18">
        <v>4</v>
      </c>
      <c r="F104" s="18">
        <v>7</v>
      </c>
      <c r="G104" s="18">
        <v>1</v>
      </c>
      <c r="H104" s="19">
        <f t="shared" si="102"/>
        <v>4</v>
      </c>
      <c r="I104" s="19" t="str">
        <f t="shared" si="103"/>
        <v>Baixo</v>
      </c>
      <c r="J104" s="18">
        <v>0</v>
      </c>
      <c r="K104" s="18">
        <v>7</v>
      </c>
      <c r="L104" s="18">
        <v>4</v>
      </c>
      <c r="M104" s="19">
        <f t="shared" si="104"/>
        <v>3.3</v>
      </c>
      <c r="N104" s="20" t="str">
        <f t="shared" si="105"/>
        <v>Baixo</v>
      </c>
      <c r="O104" s="36">
        <v>7</v>
      </c>
      <c r="P104" s="36">
        <v>3</v>
      </c>
      <c r="Q104" s="36">
        <v>2</v>
      </c>
      <c r="R104" s="35">
        <f t="shared" si="106"/>
        <v>4.3</v>
      </c>
      <c r="S104" s="20" t="str">
        <f t="shared" si="107"/>
        <v>Baixo</v>
      </c>
      <c r="T104" s="36">
        <v>1</v>
      </c>
      <c r="U104" s="36">
        <v>8</v>
      </c>
      <c r="V104" s="36">
        <v>3</v>
      </c>
      <c r="W104" s="35">
        <f t="shared" si="108"/>
        <v>3.7</v>
      </c>
      <c r="X104" s="20" t="str">
        <f t="shared" si="109"/>
        <v>Baixo</v>
      </c>
      <c r="Y104" s="36">
        <v>7</v>
      </c>
      <c r="Z104" s="36">
        <v>2</v>
      </c>
      <c r="AA104" s="36">
        <v>3</v>
      </c>
      <c r="AB104" s="35">
        <f t="shared" si="110"/>
        <v>4.3</v>
      </c>
      <c r="AC104" s="20" t="str">
        <f t="shared" si="111"/>
        <v>Baixo</v>
      </c>
      <c r="AD104" s="36">
        <v>5</v>
      </c>
      <c r="AE104" s="36">
        <v>2</v>
      </c>
      <c r="AF104" s="36">
        <v>8</v>
      </c>
      <c r="AG104" s="35">
        <f t="shared" si="112"/>
        <v>5</v>
      </c>
      <c r="AH104" s="19" t="str">
        <f t="shared" si="113"/>
        <v>Médio</v>
      </c>
      <c r="AI104" s="34">
        <v>8</v>
      </c>
      <c r="AJ104" s="34">
        <v>8</v>
      </c>
      <c r="AK104" s="34">
        <v>3</v>
      </c>
      <c r="AL104" s="19">
        <f t="shared" si="114"/>
        <v>6.5</v>
      </c>
      <c r="AM104" s="20" t="str">
        <f t="shared" si="115"/>
        <v>Médio</v>
      </c>
      <c r="AN104" s="21">
        <f t="shared" si="116"/>
        <v>31.1</v>
      </c>
      <c r="AO104" s="23">
        <f t="shared" si="117"/>
        <v>0.44428571428571434</v>
      </c>
      <c r="AP104" s="22" t="str">
        <f t="shared" si="118"/>
        <v>Intermediário</v>
      </c>
    </row>
    <row r="105" spans="1:42" ht="12" customHeight="1" x14ac:dyDescent="0.25">
      <c r="A105" s="37" t="s">
        <v>118</v>
      </c>
      <c r="B105" s="34" t="s">
        <v>96</v>
      </c>
      <c r="C105" s="34" t="s">
        <v>97</v>
      </c>
      <c r="D105" s="34" t="s">
        <v>98</v>
      </c>
      <c r="E105" s="18">
        <v>3</v>
      </c>
      <c r="F105" s="18">
        <v>3</v>
      </c>
      <c r="G105" s="18">
        <v>2</v>
      </c>
      <c r="H105" s="19">
        <f t="shared" si="102"/>
        <v>2.7</v>
      </c>
      <c r="I105" s="19" t="str">
        <f t="shared" si="103"/>
        <v>Baixo</v>
      </c>
      <c r="J105" s="18">
        <v>5</v>
      </c>
      <c r="K105" s="18">
        <v>2</v>
      </c>
      <c r="L105" s="18">
        <v>3</v>
      </c>
      <c r="M105" s="19">
        <f t="shared" si="104"/>
        <v>3.5</v>
      </c>
      <c r="N105" s="20" t="str">
        <f t="shared" si="105"/>
        <v>Baixo</v>
      </c>
      <c r="O105" s="36">
        <v>3</v>
      </c>
      <c r="P105" s="36">
        <v>1</v>
      </c>
      <c r="Q105" s="36">
        <v>2</v>
      </c>
      <c r="R105" s="35">
        <f t="shared" si="106"/>
        <v>2.1</v>
      </c>
      <c r="S105" s="20" t="str">
        <f t="shared" si="107"/>
        <v>Baixo</v>
      </c>
      <c r="T105" s="36">
        <v>1</v>
      </c>
      <c r="U105" s="36">
        <v>10</v>
      </c>
      <c r="V105" s="36">
        <v>6</v>
      </c>
      <c r="W105" s="35">
        <f t="shared" si="108"/>
        <v>5.2</v>
      </c>
      <c r="X105" s="20" t="str">
        <f t="shared" si="109"/>
        <v>Médio</v>
      </c>
      <c r="Y105" s="36">
        <v>7</v>
      </c>
      <c r="Z105" s="36">
        <v>10</v>
      </c>
      <c r="AA105" s="36">
        <v>2</v>
      </c>
      <c r="AB105" s="35">
        <f t="shared" si="110"/>
        <v>6.4</v>
      </c>
      <c r="AC105" s="20" t="str">
        <f t="shared" si="111"/>
        <v>Médio</v>
      </c>
      <c r="AD105" s="36">
        <v>6</v>
      </c>
      <c r="AE105" s="36">
        <v>1</v>
      </c>
      <c r="AF105" s="36">
        <v>10</v>
      </c>
      <c r="AG105" s="35">
        <f t="shared" si="112"/>
        <v>5.7</v>
      </c>
      <c r="AH105" s="19" t="str">
        <f t="shared" si="113"/>
        <v>Médio</v>
      </c>
      <c r="AI105" s="34">
        <v>3</v>
      </c>
      <c r="AJ105" s="34">
        <v>1</v>
      </c>
      <c r="AK105" s="34">
        <v>8</v>
      </c>
      <c r="AL105" s="19">
        <f t="shared" si="114"/>
        <v>3.9</v>
      </c>
      <c r="AM105" s="20" t="str">
        <f t="shared" si="115"/>
        <v>Baixo</v>
      </c>
      <c r="AN105" s="21">
        <f t="shared" si="116"/>
        <v>29.499999999999996</v>
      </c>
      <c r="AO105" s="23">
        <f t="shared" si="117"/>
        <v>0.42142857142857137</v>
      </c>
      <c r="AP105" s="22" t="str">
        <f t="shared" si="118"/>
        <v>Intermediário</v>
      </c>
    </row>
    <row r="106" spans="1:42" ht="12" customHeight="1" x14ac:dyDescent="0.25">
      <c r="A106" s="37" t="s">
        <v>130</v>
      </c>
      <c r="B106" s="34" t="s">
        <v>93</v>
      </c>
      <c r="C106" s="34" t="s">
        <v>94</v>
      </c>
      <c r="D106" s="34" t="s">
        <v>95</v>
      </c>
      <c r="E106" s="18">
        <v>2</v>
      </c>
      <c r="F106" s="18">
        <v>7</v>
      </c>
      <c r="G106" s="18">
        <v>10</v>
      </c>
      <c r="H106" s="19">
        <f t="shared" si="102"/>
        <v>5.9</v>
      </c>
      <c r="I106" s="19" t="str">
        <f t="shared" si="103"/>
        <v>Médio</v>
      </c>
      <c r="J106" s="18">
        <v>0</v>
      </c>
      <c r="K106" s="18">
        <v>0</v>
      </c>
      <c r="L106" s="18">
        <v>7</v>
      </c>
      <c r="M106" s="19">
        <f t="shared" si="104"/>
        <v>2.1</v>
      </c>
      <c r="N106" s="20" t="str">
        <f t="shared" si="105"/>
        <v>Baixo</v>
      </c>
      <c r="O106" s="36">
        <v>10</v>
      </c>
      <c r="P106" s="36">
        <v>6</v>
      </c>
      <c r="Q106" s="36">
        <v>3</v>
      </c>
      <c r="R106" s="35">
        <f t="shared" si="106"/>
        <v>6.7</v>
      </c>
      <c r="S106" s="20" t="str">
        <f t="shared" si="107"/>
        <v>Médio</v>
      </c>
      <c r="T106" s="36">
        <v>2</v>
      </c>
      <c r="U106" s="36">
        <v>7</v>
      </c>
      <c r="V106" s="36">
        <v>9</v>
      </c>
      <c r="W106" s="35">
        <f t="shared" si="108"/>
        <v>5.6</v>
      </c>
      <c r="X106" s="20" t="str">
        <f t="shared" si="109"/>
        <v>Médio</v>
      </c>
      <c r="Y106" s="36">
        <v>6</v>
      </c>
      <c r="Z106" s="36">
        <v>4</v>
      </c>
      <c r="AA106" s="36">
        <v>3</v>
      </c>
      <c r="AB106" s="35">
        <f t="shared" si="110"/>
        <v>4.5</v>
      </c>
      <c r="AC106" s="20" t="str">
        <f t="shared" si="111"/>
        <v>Baixo</v>
      </c>
      <c r="AD106" s="36">
        <v>0</v>
      </c>
      <c r="AE106" s="36">
        <v>8</v>
      </c>
      <c r="AF106" s="36">
        <v>9</v>
      </c>
      <c r="AG106" s="35">
        <f t="shared" si="112"/>
        <v>5.0999999999999996</v>
      </c>
      <c r="AH106" s="19" t="str">
        <f t="shared" si="113"/>
        <v>Médio</v>
      </c>
      <c r="AI106" s="34">
        <v>3</v>
      </c>
      <c r="AJ106" s="34">
        <v>5</v>
      </c>
      <c r="AK106" s="34">
        <v>7</v>
      </c>
      <c r="AL106" s="19">
        <f t="shared" si="114"/>
        <v>4.8</v>
      </c>
      <c r="AM106" s="20" t="str">
        <f t="shared" si="115"/>
        <v>Baixo</v>
      </c>
      <c r="AN106" s="21">
        <f t="shared" si="116"/>
        <v>34.699999999999996</v>
      </c>
      <c r="AO106" s="23">
        <f t="shared" si="117"/>
        <v>0.49571428571428561</v>
      </c>
      <c r="AP106" s="22" t="str">
        <f t="shared" si="118"/>
        <v>Proficiente</v>
      </c>
    </row>
    <row r="107" spans="1:42" ht="12" customHeight="1" x14ac:dyDescent="0.25">
      <c r="A107" s="37" t="s">
        <v>137</v>
      </c>
      <c r="B107" s="34" t="s">
        <v>99</v>
      </c>
      <c r="C107" s="34" t="s">
        <v>100</v>
      </c>
      <c r="D107" s="34" t="s">
        <v>101</v>
      </c>
      <c r="E107" s="18">
        <v>5</v>
      </c>
      <c r="F107" s="18">
        <v>5</v>
      </c>
      <c r="G107" s="18">
        <v>5</v>
      </c>
      <c r="H107" s="19">
        <f t="shared" si="102"/>
        <v>5</v>
      </c>
      <c r="I107" s="19" t="str">
        <f t="shared" si="103"/>
        <v>Médio</v>
      </c>
      <c r="J107" s="18">
        <v>5</v>
      </c>
      <c r="K107" s="18">
        <v>0</v>
      </c>
      <c r="L107" s="18">
        <v>3</v>
      </c>
      <c r="M107" s="19">
        <f t="shared" si="104"/>
        <v>2.9</v>
      </c>
      <c r="N107" s="20" t="str">
        <f t="shared" si="105"/>
        <v>Baixo</v>
      </c>
      <c r="O107" s="36">
        <v>10</v>
      </c>
      <c r="P107" s="36">
        <v>9</v>
      </c>
      <c r="Q107" s="36">
        <v>8</v>
      </c>
      <c r="R107" s="35">
        <f t="shared" si="106"/>
        <v>9.1</v>
      </c>
      <c r="S107" s="20" t="str">
        <f t="shared" si="107"/>
        <v>Alto</v>
      </c>
      <c r="T107" s="36">
        <v>3</v>
      </c>
      <c r="U107" s="36">
        <v>6</v>
      </c>
      <c r="V107" s="36">
        <v>5</v>
      </c>
      <c r="W107" s="35">
        <f t="shared" si="108"/>
        <v>4.5</v>
      </c>
      <c r="X107" s="20" t="str">
        <f t="shared" si="109"/>
        <v>Baixo</v>
      </c>
      <c r="Y107" s="36">
        <v>1</v>
      </c>
      <c r="Z107" s="36">
        <v>3</v>
      </c>
      <c r="AA107" s="36">
        <v>1</v>
      </c>
      <c r="AB107" s="35">
        <f t="shared" si="110"/>
        <v>1.6</v>
      </c>
      <c r="AC107" s="20" t="str">
        <f t="shared" si="111"/>
        <v>Baixo</v>
      </c>
      <c r="AD107" s="36">
        <v>8</v>
      </c>
      <c r="AE107" s="36">
        <v>6</v>
      </c>
      <c r="AF107" s="36">
        <v>9</v>
      </c>
      <c r="AG107" s="35">
        <f t="shared" si="112"/>
        <v>7.7</v>
      </c>
      <c r="AH107" s="19" t="str">
        <f t="shared" si="113"/>
        <v>Médio</v>
      </c>
      <c r="AI107" s="34">
        <v>3</v>
      </c>
      <c r="AJ107" s="34">
        <v>4</v>
      </c>
      <c r="AK107" s="34">
        <v>10</v>
      </c>
      <c r="AL107" s="19">
        <f t="shared" si="114"/>
        <v>5.4</v>
      </c>
      <c r="AM107" s="20" t="str">
        <f t="shared" si="115"/>
        <v>Médio</v>
      </c>
      <c r="AN107" s="21">
        <f t="shared" si="116"/>
        <v>36.200000000000003</v>
      </c>
      <c r="AO107" s="23">
        <f t="shared" si="117"/>
        <v>0.51714285714285713</v>
      </c>
      <c r="AP107" s="22" t="str">
        <f t="shared" si="118"/>
        <v>Proficiente</v>
      </c>
    </row>
    <row r="108" spans="1:42" ht="12" customHeight="1" x14ac:dyDescent="0.25">
      <c r="A108" s="37" t="s">
        <v>124</v>
      </c>
      <c r="B108" s="34" t="s">
        <v>108</v>
      </c>
      <c r="C108" s="34" t="s">
        <v>109</v>
      </c>
      <c r="D108" s="34" t="s">
        <v>110</v>
      </c>
      <c r="E108" s="18">
        <v>10</v>
      </c>
      <c r="F108" s="18">
        <v>3</v>
      </c>
      <c r="G108" s="18">
        <v>1</v>
      </c>
      <c r="H108" s="19">
        <f t="shared" si="102"/>
        <v>5.2</v>
      </c>
      <c r="I108" s="19" t="str">
        <f t="shared" si="103"/>
        <v>Médio</v>
      </c>
      <c r="J108" s="18">
        <v>3</v>
      </c>
      <c r="K108" s="18">
        <v>10</v>
      </c>
      <c r="L108" s="18">
        <v>8</v>
      </c>
      <c r="M108" s="19">
        <f t="shared" si="104"/>
        <v>6.6</v>
      </c>
      <c r="N108" s="20" t="str">
        <f t="shared" si="105"/>
        <v>Médio</v>
      </c>
      <c r="O108" s="36">
        <v>8</v>
      </c>
      <c r="P108" s="36">
        <v>9</v>
      </c>
      <c r="Q108" s="36">
        <v>2</v>
      </c>
      <c r="R108" s="35">
        <f t="shared" si="106"/>
        <v>6.5</v>
      </c>
      <c r="S108" s="20" t="str">
        <f t="shared" si="107"/>
        <v>Médio</v>
      </c>
      <c r="T108" s="36">
        <v>2</v>
      </c>
      <c r="U108" s="36">
        <v>10</v>
      </c>
      <c r="V108" s="36">
        <v>0</v>
      </c>
      <c r="W108" s="35">
        <f t="shared" si="108"/>
        <v>3.8</v>
      </c>
      <c r="X108" s="20" t="str">
        <f t="shared" si="109"/>
        <v>Baixo</v>
      </c>
      <c r="Y108" s="36">
        <v>10</v>
      </c>
      <c r="Z108" s="36">
        <v>10</v>
      </c>
      <c r="AA108" s="36">
        <v>8</v>
      </c>
      <c r="AB108" s="35">
        <f t="shared" si="110"/>
        <v>9.4</v>
      </c>
      <c r="AC108" s="20" t="str">
        <f t="shared" si="111"/>
        <v>Alto</v>
      </c>
      <c r="AD108" s="36">
        <v>3</v>
      </c>
      <c r="AE108" s="36">
        <v>9</v>
      </c>
      <c r="AF108" s="36">
        <v>3</v>
      </c>
      <c r="AG108" s="35">
        <f t="shared" si="112"/>
        <v>4.8</v>
      </c>
      <c r="AH108" s="19" t="str">
        <f t="shared" si="113"/>
        <v>Baixo</v>
      </c>
      <c r="AI108" s="34">
        <v>6</v>
      </c>
      <c r="AJ108" s="34">
        <v>6</v>
      </c>
      <c r="AK108" s="34">
        <v>1</v>
      </c>
      <c r="AL108" s="19">
        <f t="shared" si="114"/>
        <v>4.5</v>
      </c>
      <c r="AM108" s="20" t="str">
        <f t="shared" si="115"/>
        <v>Baixo</v>
      </c>
      <c r="AN108" s="21">
        <f t="shared" si="116"/>
        <v>40.799999999999997</v>
      </c>
      <c r="AO108" s="23">
        <f t="shared" si="117"/>
        <v>0.58285714285714274</v>
      </c>
      <c r="AP108" s="22" t="str">
        <f t="shared" si="118"/>
        <v>Proficiente</v>
      </c>
    </row>
    <row r="109" spans="1:42" ht="12" customHeight="1" x14ac:dyDescent="0.25">
      <c r="A109" s="37" t="s">
        <v>126</v>
      </c>
      <c r="B109" s="34" t="s">
        <v>111</v>
      </c>
      <c r="C109" s="34" t="s">
        <v>112</v>
      </c>
      <c r="D109" s="34" t="s">
        <v>113</v>
      </c>
      <c r="E109" s="18">
        <v>9</v>
      </c>
      <c r="F109" s="18">
        <v>3</v>
      </c>
      <c r="G109" s="18">
        <v>4</v>
      </c>
      <c r="H109" s="19">
        <f t="shared" si="102"/>
        <v>5.7</v>
      </c>
      <c r="I109" s="19" t="str">
        <f t="shared" si="103"/>
        <v>Médio</v>
      </c>
      <c r="J109" s="18">
        <v>2</v>
      </c>
      <c r="K109" s="18">
        <v>6</v>
      </c>
      <c r="L109" s="18">
        <v>0</v>
      </c>
      <c r="M109" s="19">
        <f t="shared" si="104"/>
        <v>2.6</v>
      </c>
      <c r="N109" s="20" t="str">
        <f t="shared" si="105"/>
        <v>Baixo</v>
      </c>
      <c r="O109" s="36">
        <v>7</v>
      </c>
      <c r="P109" s="36">
        <v>0</v>
      </c>
      <c r="Q109" s="36">
        <v>4</v>
      </c>
      <c r="R109" s="35">
        <f t="shared" si="106"/>
        <v>4</v>
      </c>
      <c r="S109" s="20" t="str">
        <f t="shared" si="107"/>
        <v>Baixo</v>
      </c>
      <c r="T109" s="36">
        <v>10</v>
      </c>
      <c r="U109" s="36">
        <v>10</v>
      </c>
      <c r="V109" s="36">
        <v>8</v>
      </c>
      <c r="W109" s="35">
        <f t="shared" si="108"/>
        <v>9.4</v>
      </c>
      <c r="X109" s="20" t="str">
        <f t="shared" si="109"/>
        <v>Alto</v>
      </c>
      <c r="Y109" s="36">
        <v>0</v>
      </c>
      <c r="Z109" s="36">
        <v>3</v>
      </c>
      <c r="AA109" s="36">
        <v>5</v>
      </c>
      <c r="AB109" s="35">
        <f t="shared" si="110"/>
        <v>2.4</v>
      </c>
      <c r="AC109" s="20" t="str">
        <f t="shared" si="111"/>
        <v>Baixo</v>
      </c>
      <c r="AD109" s="36">
        <v>10</v>
      </c>
      <c r="AE109" s="36">
        <v>6</v>
      </c>
      <c r="AF109" s="36">
        <v>3</v>
      </c>
      <c r="AG109" s="35">
        <f t="shared" si="112"/>
        <v>6.7</v>
      </c>
      <c r="AH109" s="19" t="str">
        <f t="shared" si="113"/>
        <v>Médio</v>
      </c>
      <c r="AI109" s="34">
        <v>10</v>
      </c>
      <c r="AJ109" s="34">
        <v>4</v>
      </c>
      <c r="AK109" s="34">
        <v>8</v>
      </c>
      <c r="AL109" s="19">
        <f t="shared" si="114"/>
        <v>7.6</v>
      </c>
      <c r="AM109" s="20" t="str">
        <f t="shared" si="115"/>
        <v>Médio</v>
      </c>
      <c r="AN109" s="21">
        <f t="shared" si="116"/>
        <v>38.4</v>
      </c>
      <c r="AO109" s="23">
        <f t="shared" si="117"/>
        <v>0.5485714285714286</v>
      </c>
      <c r="AP109" s="22" t="str">
        <f t="shared" si="118"/>
        <v>Proficiente</v>
      </c>
    </row>
    <row r="110" spans="1:42" ht="12" customHeight="1" x14ac:dyDescent="0.25">
      <c r="A110" s="37" t="s">
        <v>138</v>
      </c>
      <c r="B110" s="34" t="s">
        <v>102</v>
      </c>
      <c r="C110" s="34" t="s">
        <v>103</v>
      </c>
      <c r="D110" s="34" t="s">
        <v>104</v>
      </c>
      <c r="E110" s="18">
        <v>1</v>
      </c>
      <c r="F110" s="18">
        <v>5</v>
      </c>
      <c r="G110" s="18">
        <v>9</v>
      </c>
      <c r="H110" s="19">
        <f t="shared" si="102"/>
        <v>4.5999999999999996</v>
      </c>
      <c r="I110" s="19" t="str">
        <f t="shared" si="103"/>
        <v>Baixo</v>
      </c>
      <c r="J110" s="18">
        <v>5</v>
      </c>
      <c r="K110" s="18">
        <v>7</v>
      </c>
      <c r="L110" s="18">
        <v>2</v>
      </c>
      <c r="M110" s="19">
        <f t="shared" si="104"/>
        <v>4.7</v>
      </c>
      <c r="N110" s="20" t="str">
        <f t="shared" si="105"/>
        <v>Baixo</v>
      </c>
      <c r="O110" s="36">
        <v>5</v>
      </c>
      <c r="P110" s="36">
        <v>3</v>
      </c>
      <c r="Q110" s="36">
        <v>5</v>
      </c>
      <c r="R110" s="35">
        <f t="shared" si="106"/>
        <v>4.4000000000000004</v>
      </c>
      <c r="S110" s="20" t="str">
        <f t="shared" si="107"/>
        <v>Baixo</v>
      </c>
      <c r="T110" s="36">
        <v>3</v>
      </c>
      <c r="U110" s="36">
        <v>3</v>
      </c>
      <c r="V110" s="36">
        <v>6</v>
      </c>
      <c r="W110" s="35">
        <f t="shared" si="108"/>
        <v>3.9</v>
      </c>
      <c r="X110" s="20" t="str">
        <f t="shared" si="109"/>
        <v>Baixo</v>
      </c>
      <c r="Y110" s="36">
        <v>4</v>
      </c>
      <c r="Z110" s="36">
        <v>5</v>
      </c>
      <c r="AA110" s="36">
        <v>3</v>
      </c>
      <c r="AB110" s="35">
        <f t="shared" si="110"/>
        <v>4</v>
      </c>
      <c r="AC110" s="20" t="str">
        <f t="shared" si="111"/>
        <v>Baixo</v>
      </c>
      <c r="AD110" s="36">
        <v>3</v>
      </c>
      <c r="AE110" s="36">
        <v>10</v>
      </c>
      <c r="AF110" s="36">
        <v>2</v>
      </c>
      <c r="AG110" s="35">
        <f t="shared" si="112"/>
        <v>4.8</v>
      </c>
      <c r="AH110" s="19" t="str">
        <f t="shared" si="113"/>
        <v>Baixo</v>
      </c>
      <c r="AI110" s="34">
        <v>0</v>
      </c>
      <c r="AJ110" s="34">
        <v>3</v>
      </c>
      <c r="AK110" s="34">
        <v>3</v>
      </c>
      <c r="AL110" s="19">
        <f t="shared" si="114"/>
        <v>1.8</v>
      </c>
      <c r="AM110" s="20" t="str">
        <f t="shared" si="115"/>
        <v>Baixo</v>
      </c>
      <c r="AN110" s="21">
        <f t="shared" si="116"/>
        <v>28.200000000000003</v>
      </c>
      <c r="AO110" s="23">
        <f t="shared" si="117"/>
        <v>0.40285714285714291</v>
      </c>
      <c r="AP110" s="22" t="str">
        <f t="shared" si="118"/>
        <v>Intermediário</v>
      </c>
    </row>
    <row r="111" spans="1:42" ht="12" customHeight="1" x14ac:dyDescent="0.25">
      <c r="A111" s="37" t="s">
        <v>125</v>
      </c>
      <c r="B111" s="34" t="s">
        <v>93</v>
      </c>
      <c r="C111" s="34" t="s">
        <v>94</v>
      </c>
      <c r="D111" s="34" t="s">
        <v>95</v>
      </c>
      <c r="E111" s="18">
        <v>10</v>
      </c>
      <c r="F111" s="18">
        <v>1</v>
      </c>
      <c r="G111" s="18">
        <v>9</v>
      </c>
      <c r="H111" s="19">
        <f t="shared" si="102"/>
        <v>7</v>
      </c>
      <c r="I111" s="19" t="str">
        <f t="shared" si="103"/>
        <v>Médio</v>
      </c>
      <c r="J111" s="18">
        <v>2</v>
      </c>
      <c r="K111" s="18">
        <v>8</v>
      </c>
      <c r="L111" s="18">
        <v>7</v>
      </c>
      <c r="M111" s="19">
        <f t="shared" si="104"/>
        <v>5.3</v>
      </c>
      <c r="N111" s="20" t="str">
        <f t="shared" si="105"/>
        <v>Médio</v>
      </c>
      <c r="O111" s="36">
        <v>8</v>
      </c>
      <c r="P111" s="36">
        <v>0</v>
      </c>
      <c r="Q111" s="36">
        <v>2</v>
      </c>
      <c r="R111" s="35">
        <f t="shared" si="106"/>
        <v>3.8</v>
      </c>
      <c r="S111" s="20" t="str">
        <f t="shared" si="107"/>
        <v>Baixo</v>
      </c>
      <c r="T111" s="36">
        <v>5</v>
      </c>
      <c r="U111" s="36">
        <v>2</v>
      </c>
      <c r="V111" s="36">
        <v>9</v>
      </c>
      <c r="W111" s="35">
        <f t="shared" si="108"/>
        <v>5.3</v>
      </c>
      <c r="X111" s="20" t="str">
        <f t="shared" si="109"/>
        <v>Médio</v>
      </c>
      <c r="Y111" s="36">
        <v>5</v>
      </c>
      <c r="Z111" s="36">
        <v>3</v>
      </c>
      <c r="AA111" s="36">
        <v>1</v>
      </c>
      <c r="AB111" s="35">
        <f t="shared" si="110"/>
        <v>3.2</v>
      </c>
      <c r="AC111" s="20" t="str">
        <f t="shared" si="111"/>
        <v>Baixo</v>
      </c>
      <c r="AD111" s="36">
        <v>2</v>
      </c>
      <c r="AE111" s="36">
        <v>3</v>
      </c>
      <c r="AF111" s="36">
        <v>4</v>
      </c>
      <c r="AG111" s="35">
        <f t="shared" si="112"/>
        <v>2.9</v>
      </c>
      <c r="AH111" s="19" t="str">
        <f t="shared" si="113"/>
        <v>Baixo</v>
      </c>
      <c r="AI111" s="34">
        <v>10</v>
      </c>
      <c r="AJ111" s="34">
        <v>6</v>
      </c>
      <c r="AK111" s="34">
        <v>5</v>
      </c>
      <c r="AL111" s="19">
        <f t="shared" si="114"/>
        <v>7.3</v>
      </c>
      <c r="AM111" s="20" t="str">
        <f t="shared" si="115"/>
        <v>Médio</v>
      </c>
      <c r="AN111" s="21">
        <f t="shared" si="116"/>
        <v>34.799999999999997</v>
      </c>
      <c r="AO111" s="23">
        <f t="shared" si="117"/>
        <v>0.49714285714285711</v>
      </c>
      <c r="AP111" s="22" t="str">
        <f t="shared" si="118"/>
        <v>Proficiente</v>
      </c>
    </row>
    <row r="112" spans="1:42" ht="12" customHeight="1" x14ac:dyDescent="0.25">
      <c r="A112" s="37" t="s">
        <v>119</v>
      </c>
      <c r="B112" s="34" t="s">
        <v>99</v>
      </c>
      <c r="C112" s="34" t="s">
        <v>100</v>
      </c>
      <c r="D112" s="34" t="s">
        <v>101</v>
      </c>
      <c r="E112" s="18">
        <v>3</v>
      </c>
      <c r="F112" s="18">
        <v>9</v>
      </c>
      <c r="G112" s="18">
        <v>5</v>
      </c>
      <c r="H112" s="19">
        <f t="shared" si="102"/>
        <v>5.4</v>
      </c>
      <c r="I112" s="19" t="str">
        <f t="shared" si="103"/>
        <v>Médio</v>
      </c>
      <c r="J112" s="18">
        <v>1</v>
      </c>
      <c r="K112" s="18">
        <v>6</v>
      </c>
      <c r="L112" s="18">
        <v>5</v>
      </c>
      <c r="M112" s="19">
        <f t="shared" si="104"/>
        <v>3.7</v>
      </c>
      <c r="N112" s="20" t="str">
        <f t="shared" si="105"/>
        <v>Baixo</v>
      </c>
      <c r="O112" s="36">
        <v>6</v>
      </c>
      <c r="P112" s="36">
        <v>4</v>
      </c>
      <c r="Q112" s="36">
        <v>0</v>
      </c>
      <c r="R112" s="35">
        <f t="shared" si="106"/>
        <v>3.6</v>
      </c>
      <c r="S112" s="20" t="str">
        <f t="shared" si="107"/>
        <v>Baixo</v>
      </c>
      <c r="T112" s="36">
        <v>7</v>
      </c>
      <c r="U112" s="36">
        <v>2</v>
      </c>
      <c r="V112" s="36">
        <v>4</v>
      </c>
      <c r="W112" s="35">
        <f t="shared" si="108"/>
        <v>4.5999999999999996</v>
      </c>
      <c r="X112" s="20" t="str">
        <f t="shared" si="109"/>
        <v>Baixo</v>
      </c>
      <c r="Y112" s="36">
        <v>3</v>
      </c>
      <c r="Z112" s="36">
        <v>10</v>
      </c>
      <c r="AA112" s="36">
        <v>9</v>
      </c>
      <c r="AB112" s="35">
        <f t="shared" si="110"/>
        <v>6.9</v>
      </c>
      <c r="AC112" s="20" t="str">
        <f t="shared" si="111"/>
        <v>Médio</v>
      </c>
      <c r="AD112" s="36">
        <v>7</v>
      </c>
      <c r="AE112" s="36">
        <v>0</v>
      </c>
      <c r="AF112" s="36">
        <v>0</v>
      </c>
      <c r="AG112" s="35">
        <f t="shared" si="112"/>
        <v>2.8</v>
      </c>
      <c r="AH112" s="19" t="str">
        <f t="shared" si="113"/>
        <v>Baixo</v>
      </c>
      <c r="AI112" s="34">
        <v>1</v>
      </c>
      <c r="AJ112" s="34">
        <v>8</v>
      </c>
      <c r="AK112" s="34">
        <v>4</v>
      </c>
      <c r="AL112" s="19">
        <f t="shared" si="114"/>
        <v>4</v>
      </c>
      <c r="AM112" s="20" t="str">
        <f t="shared" si="115"/>
        <v>Baixo</v>
      </c>
      <c r="AN112" s="21">
        <f t="shared" si="116"/>
        <v>31.000000000000004</v>
      </c>
      <c r="AO112" s="23">
        <f t="shared" si="117"/>
        <v>0.44285714285714295</v>
      </c>
      <c r="AP112" s="22" t="str">
        <f t="shared" si="118"/>
        <v>Intermediário</v>
      </c>
    </row>
    <row r="113" spans="1:42" ht="12" customHeight="1" x14ac:dyDescent="0.25">
      <c r="A113" s="37" t="s">
        <v>121</v>
      </c>
      <c r="B113" s="34" t="s">
        <v>87</v>
      </c>
      <c r="C113" s="34" t="s">
        <v>88</v>
      </c>
      <c r="D113" s="34" t="s">
        <v>89</v>
      </c>
      <c r="E113" s="18">
        <v>5</v>
      </c>
      <c r="F113" s="18">
        <v>10</v>
      </c>
      <c r="G113" s="18">
        <v>0</v>
      </c>
      <c r="H113" s="19">
        <f t="shared" si="102"/>
        <v>5</v>
      </c>
      <c r="I113" s="19" t="str">
        <f t="shared" si="103"/>
        <v>Médio</v>
      </c>
      <c r="J113" s="18">
        <v>5</v>
      </c>
      <c r="K113" s="18">
        <v>2</v>
      </c>
      <c r="L113" s="18">
        <v>7</v>
      </c>
      <c r="M113" s="19">
        <f t="shared" si="104"/>
        <v>4.7</v>
      </c>
      <c r="N113" s="20" t="str">
        <f t="shared" si="105"/>
        <v>Baixo</v>
      </c>
      <c r="O113" s="36">
        <v>8</v>
      </c>
      <c r="P113" s="36">
        <v>6</v>
      </c>
      <c r="Q113" s="36">
        <v>1</v>
      </c>
      <c r="R113" s="35">
        <f t="shared" si="106"/>
        <v>5.3</v>
      </c>
      <c r="S113" s="20" t="str">
        <f t="shared" si="107"/>
        <v>Médio</v>
      </c>
      <c r="T113" s="36">
        <v>3</v>
      </c>
      <c r="U113" s="36">
        <v>6</v>
      </c>
      <c r="V113" s="36">
        <v>10</v>
      </c>
      <c r="W113" s="35">
        <f t="shared" si="108"/>
        <v>6</v>
      </c>
      <c r="X113" s="20" t="str">
        <f t="shared" si="109"/>
        <v>Médio</v>
      </c>
      <c r="Y113" s="36">
        <v>0</v>
      </c>
      <c r="Z113" s="36">
        <v>6</v>
      </c>
      <c r="AA113" s="36">
        <v>3</v>
      </c>
      <c r="AB113" s="35">
        <f t="shared" si="110"/>
        <v>2.7</v>
      </c>
      <c r="AC113" s="20" t="str">
        <f t="shared" si="111"/>
        <v>Baixo</v>
      </c>
      <c r="AD113" s="36">
        <v>0</v>
      </c>
      <c r="AE113" s="36">
        <v>0</v>
      </c>
      <c r="AF113" s="36">
        <v>9</v>
      </c>
      <c r="AG113" s="35">
        <f t="shared" si="112"/>
        <v>2.7</v>
      </c>
      <c r="AH113" s="19" t="str">
        <f t="shared" si="113"/>
        <v>Baixo</v>
      </c>
      <c r="AI113" s="34">
        <v>1</v>
      </c>
      <c r="AJ113" s="34">
        <v>9</v>
      </c>
      <c r="AK113" s="34">
        <v>0</v>
      </c>
      <c r="AL113" s="19">
        <f t="shared" si="114"/>
        <v>3.1</v>
      </c>
      <c r="AM113" s="20" t="str">
        <f t="shared" si="115"/>
        <v>Baixo</v>
      </c>
      <c r="AN113" s="21">
        <f t="shared" si="116"/>
        <v>29.5</v>
      </c>
      <c r="AO113" s="23">
        <f t="shared" si="117"/>
        <v>0.42142857142857149</v>
      </c>
      <c r="AP113" s="22" t="str">
        <f t="shared" si="118"/>
        <v>Intermediário</v>
      </c>
    </row>
    <row r="114" spans="1:42" ht="12" customHeight="1" x14ac:dyDescent="0.25">
      <c r="A114" s="37" t="s">
        <v>114</v>
      </c>
      <c r="B114" s="34" t="s">
        <v>102</v>
      </c>
      <c r="C114" s="34" t="s">
        <v>103</v>
      </c>
      <c r="D114" s="34" t="s">
        <v>104</v>
      </c>
      <c r="E114" s="18">
        <v>6</v>
      </c>
      <c r="F114" s="18">
        <v>0</v>
      </c>
      <c r="G114" s="18">
        <v>6</v>
      </c>
      <c r="H114" s="19">
        <f t="shared" si="102"/>
        <v>4.2</v>
      </c>
      <c r="I114" s="19" t="str">
        <f t="shared" si="103"/>
        <v>Baixo</v>
      </c>
      <c r="J114" s="18">
        <v>6</v>
      </c>
      <c r="K114" s="18">
        <v>2</v>
      </c>
      <c r="L114" s="18">
        <v>6</v>
      </c>
      <c r="M114" s="19">
        <f t="shared" si="104"/>
        <v>4.8</v>
      </c>
      <c r="N114" s="20" t="str">
        <f t="shared" si="105"/>
        <v>Baixo</v>
      </c>
      <c r="O114" s="36">
        <v>4</v>
      </c>
      <c r="P114" s="36">
        <v>10</v>
      </c>
      <c r="Q114" s="36">
        <v>5</v>
      </c>
      <c r="R114" s="35">
        <f t="shared" si="106"/>
        <v>6.1</v>
      </c>
      <c r="S114" s="20" t="str">
        <f t="shared" si="107"/>
        <v>Médio</v>
      </c>
      <c r="T114" s="36">
        <v>0</v>
      </c>
      <c r="U114" s="36">
        <v>0</v>
      </c>
      <c r="V114" s="36">
        <v>7</v>
      </c>
      <c r="W114" s="35">
        <f t="shared" si="108"/>
        <v>2.1</v>
      </c>
      <c r="X114" s="20" t="str">
        <f t="shared" si="109"/>
        <v>Baixo</v>
      </c>
      <c r="Y114" s="36">
        <v>2</v>
      </c>
      <c r="Z114" s="36">
        <v>5</v>
      </c>
      <c r="AA114" s="36">
        <v>5</v>
      </c>
      <c r="AB114" s="35">
        <f t="shared" si="110"/>
        <v>3.8</v>
      </c>
      <c r="AC114" s="20" t="str">
        <f t="shared" si="111"/>
        <v>Baixo</v>
      </c>
      <c r="AD114" s="36">
        <v>5</v>
      </c>
      <c r="AE114" s="36">
        <v>1</v>
      </c>
      <c r="AF114" s="36">
        <v>9</v>
      </c>
      <c r="AG114" s="35">
        <f t="shared" si="112"/>
        <v>5</v>
      </c>
      <c r="AH114" s="19" t="str">
        <f t="shared" si="113"/>
        <v>Médio</v>
      </c>
      <c r="AI114" s="34">
        <v>10</v>
      </c>
      <c r="AJ114" s="34">
        <v>4</v>
      </c>
      <c r="AK114" s="34">
        <v>4</v>
      </c>
      <c r="AL114" s="19">
        <f t="shared" si="114"/>
        <v>6.4</v>
      </c>
      <c r="AM114" s="20" t="str">
        <f t="shared" si="115"/>
        <v>Médio</v>
      </c>
      <c r="AN114" s="21">
        <f t="shared" si="116"/>
        <v>32.4</v>
      </c>
      <c r="AO114" s="23">
        <f t="shared" si="117"/>
        <v>0.4628571428571428</v>
      </c>
      <c r="AP114" s="22" t="str">
        <f t="shared" si="118"/>
        <v>Intermediário</v>
      </c>
    </row>
    <row r="115" spans="1:42" ht="12" customHeight="1" x14ac:dyDescent="0.25">
      <c r="A115" s="37" t="s">
        <v>114</v>
      </c>
      <c r="B115" s="34" t="s">
        <v>108</v>
      </c>
      <c r="C115" s="34" t="s">
        <v>109</v>
      </c>
      <c r="D115" s="34" t="s">
        <v>110</v>
      </c>
      <c r="E115" s="18">
        <v>3</v>
      </c>
      <c r="F115" s="18">
        <v>8</v>
      </c>
      <c r="G115" s="18">
        <v>10</v>
      </c>
      <c r="H115" s="19">
        <f t="shared" si="102"/>
        <v>6.6</v>
      </c>
      <c r="I115" s="19" t="str">
        <f t="shared" si="103"/>
        <v>Médio</v>
      </c>
      <c r="J115" s="18">
        <v>7</v>
      </c>
      <c r="K115" s="18">
        <v>8</v>
      </c>
      <c r="L115" s="18">
        <v>8</v>
      </c>
      <c r="M115" s="19">
        <f t="shared" si="104"/>
        <v>7.6</v>
      </c>
      <c r="N115" s="19" t="str">
        <f t="shared" si="105"/>
        <v>Médio</v>
      </c>
      <c r="O115" s="36">
        <v>7</v>
      </c>
      <c r="P115" s="36">
        <v>10</v>
      </c>
      <c r="Q115" s="36">
        <v>6</v>
      </c>
      <c r="R115" s="19">
        <f t="shared" si="106"/>
        <v>7.6</v>
      </c>
      <c r="S115" s="20" t="str">
        <f t="shared" si="107"/>
        <v>Médio</v>
      </c>
      <c r="T115" s="36">
        <v>5</v>
      </c>
      <c r="U115" s="36">
        <v>4</v>
      </c>
      <c r="V115" s="36">
        <v>7</v>
      </c>
      <c r="W115" s="35">
        <f t="shared" si="108"/>
        <v>5.3</v>
      </c>
      <c r="X115" s="20" t="str">
        <f t="shared" si="109"/>
        <v>Médio</v>
      </c>
      <c r="Y115" s="36">
        <v>7</v>
      </c>
      <c r="Z115" s="36">
        <v>0</v>
      </c>
      <c r="AA115" s="36">
        <v>2</v>
      </c>
      <c r="AB115" s="35">
        <f t="shared" si="110"/>
        <v>3.4</v>
      </c>
      <c r="AC115" s="20" t="str">
        <f t="shared" si="111"/>
        <v>Baixo</v>
      </c>
      <c r="AD115" s="36">
        <v>4</v>
      </c>
      <c r="AE115" s="36">
        <v>7</v>
      </c>
      <c r="AF115" s="36">
        <v>1</v>
      </c>
      <c r="AG115" s="35">
        <f t="shared" si="112"/>
        <v>4</v>
      </c>
      <c r="AH115" s="19" t="str">
        <f t="shared" si="113"/>
        <v>Baixo</v>
      </c>
      <c r="AI115" s="34">
        <v>5</v>
      </c>
      <c r="AJ115" s="34">
        <v>10</v>
      </c>
      <c r="AK115" s="34">
        <v>7</v>
      </c>
      <c r="AL115" s="19">
        <f t="shared" si="114"/>
        <v>7.1</v>
      </c>
      <c r="AM115" s="20" t="str">
        <f t="shared" si="115"/>
        <v>Médio</v>
      </c>
      <c r="AN115" s="21">
        <f t="shared" si="116"/>
        <v>41.6</v>
      </c>
      <c r="AO115" s="23">
        <f t="shared" si="117"/>
        <v>0.59428571428571431</v>
      </c>
      <c r="AP115" s="22" t="str">
        <f t="shared" si="118"/>
        <v>Proficiente</v>
      </c>
    </row>
    <row r="116" spans="1:42" ht="12" customHeight="1" x14ac:dyDescent="0.25">
      <c r="A116" s="37" t="s">
        <v>131</v>
      </c>
      <c r="B116" s="34" t="s">
        <v>87</v>
      </c>
      <c r="C116" s="34" t="s">
        <v>88</v>
      </c>
      <c r="D116" s="34" t="s">
        <v>89</v>
      </c>
      <c r="E116" s="18">
        <v>1</v>
      </c>
      <c r="F116" s="18">
        <v>10</v>
      </c>
      <c r="G116" s="18">
        <v>1</v>
      </c>
      <c r="H116" s="19">
        <f t="shared" si="102"/>
        <v>3.7</v>
      </c>
      <c r="I116" s="19" t="str">
        <f t="shared" si="103"/>
        <v>Baixo</v>
      </c>
      <c r="J116" s="18">
        <v>7</v>
      </c>
      <c r="K116" s="18">
        <v>8</v>
      </c>
      <c r="L116" s="18">
        <v>2</v>
      </c>
      <c r="M116" s="19">
        <f t="shared" si="104"/>
        <v>5.8</v>
      </c>
      <c r="N116" s="19" t="str">
        <f t="shared" si="105"/>
        <v>Médio</v>
      </c>
      <c r="O116" s="36">
        <v>3</v>
      </c>
      <c r="P116" s="36">
        <v>0</v>
      </c>
      <c r="Q116" s="36">
        <v>5</v>
      </c>
      <c r="R116" s="19">
        <f t="shared" si="106"/>
        <v>2.7</v>
      </c>
      <c r="S116" s="20" t="str">
        <f t="shared" si="107"/>
        <v>Baixo</v>
      </c>
      <c r="T116" s="36">
        <v>4</v>
      </c>
      <c r="U116" s="36">
        <v>8</v>
      </c>
      <c r="V116" s="36">
        <v>5</v>
      </c>
      <c r="W116" s="35">
        <f t="shared" si="108"/>
        <v>5.5</v>
      </c>
      <c r="X116" s="20" t="str">
        <f t="shared" si="109"/>
        <v>Médio</v>
      </c>
      <c r="Y116" s="36">
        <v>2</v>
      </c>
      <c r="Z116" s="36">
        <v>3</v>
      </c>
      <c r="AA116" s="36">
        <v>10</v>
      </c>
      <c r="AB116" s="35">
        <f t="shared" si="110"/>
        <v>4.7</v>
      </c>
      <c r="AC116" s="20" t="str">
        <f t="shared" si="111"/>
        <v>Baixo</v>
      </c>
      <c r="AD116" s="36">
        <v>1</v>
      </c>
      <c r="AE116" s="36">
        <v>6</v>
      </c>
      <c r="AF116" s="36">
        <v>5</v>
      </c>
      <c r="AG116" s="35">
        <f t="shared" si="112"/>
        <v>3.7</v>
      </c>
      <c r="AH116" s="19" t="str">
        <f t="shared" si="113"/>
        <v>Baixo</v>
      </c>
      <c r="AI116" s="34">
        <v>4</v>
      </c>
      <c r="AJ116" s="34">
        <v>4</v>
      </c>
      <c r="AK116" s="34">
        <v>7</v>
      </c>
      <c r="AL116" s="19">
        <f t="shared" si="114"/>
        <v>4.9000000000000004</v>
      </c>
      <c r="AM116" s="20" t="str">
        <f t="shared" si="115"/>
        <v>Baixo</v>
      </c>
      <c r="AN116" s="21">
        <f t="shared" si="116"/>
        <v>31</v>
      </c>
      <c r="AO116" s="23">
        <f t="shared" si="117"/>
        <v>0.44285714285714284</v>
      </c>
      <c r="AP116" s="22" t="str">
        <f t="shared" si="118"/>
        <v>Intermediário</v>
      </c>
    </row>
    <row r="117" spans="1:42" ht="12" customHeight="1" x14ac:dyDescent="0.25">
      <c r="A117" s="37" t="s">
        <v>127</v>
      </c>
      <c r="B117" s="34" t="s">
        <v>111</v>
      </c>
      <c r="C117" s="34" t="s">
        <v>112</v>
      </c>
      <c r="D117" s="34" t="s">
        <v>113</v>
      </c>
      <c r="E117" s="18">
        <v>5</v>
      </c>
      <c r="F117" s="18">
        <v>9</v>
      </c>
      <c r="G117" s="18">
        <v>10</v>
      </c>
      <c r="H117" s="19">
        <f t="shared" si="102"/>
        <v>7.7</v>
      </c>
      <c r="I117" s="19" t="str">
        <f t="shared" si="103"/>
        <v>Médio</v>
      </c>
      <c r="J117" s="18">
        <v>0</v>
      </c>
      <c r="K117" s="18">
        <v>6</v>
      </c>
      <c r="L117" s="18">
        <v>6</v>
      </c>
      <c r="M117" s="19">
        <f t="shared" si="104"/>
        <v>3.6</v>
      </c>
      <c r="N117" s="19" t="str">
        <f t="shared" si="105"/>
        <v>Baixo</v>
      </c>
      <c r="O117" s="36">
        <v>10</v>
      </c>
      <c r="P117" s="36">
        <v>7</v>
      </c>
      <c r="Q117" s="36">
        <v>7</v>
      </c>
      <c r="R117" s="19">
        <f t="shared" si="106"/>
        <v>8.1999999999999993</v>
      </c>
      <c r="S117" s="20" t="str">
        <f t="shared" si="107"/>
        <v>Alto</v>
      </c>
      <c r="T117" s="36">
        <v>3</v>
      </c>
      <c r="U117" s="36">
        <v>3</v>
      </c>
      <c r="V117" s="36">
        <v>0</v>
      </c>
      <c r="W117" s="35">
        <f t="shared" si="108"/>
        <v>2.1</v>
      </c>
      <c r="X117" s="20" t="str">
        <f t="shared" si="109"/>
        <v>Baixo</v>
      </c>
      <c r="Y117" s="36">
        <v>7</v>
      </c>
      <c r="Z117" s="36">
        <v>6</v>
      </c>
      <c r="AA117" s="36">
        <v>8</v>
      </c>
      <c r="AB117" s="35">
        <f t="shared" si="110"/>
        <v>7</v>
      </c>
      <c r="AC117" s="20" t="str">
        <f t="shared" si="111"/>
        <v>Médio</v>
      </c>
      <c r="AD117" s="36">
        <v>9</v>
      </c>
      <c r="AE117" s="36">
        <v>9</v>
      </c>
      <c r="AF117" s="36">
        <v>3</v>
      </c>
      <c r="AG117" s="35">
        <f t="shared" si="112"/>
        <v>7.2</v>
      </c>
      <c r="AH117" s="19" t="str">
        <f t="shared" si="113"/>
        <v>Médio</v>
      </c>
      <c r="AI117" s="34">
        <v>9</v>
      </c>
      <c r="AJ117" s="34">
        <v>0</v>
      </c>
      <c r="AK117" s="34">
        <v>9</v>
      </c>
      <c r="AL117" s="19">
        <f t="shared" si="114"/>
        <v>6.3</v>
      </c>
      <c r="AM117" s="20" t="str">
        <f t="shared" si="115"/>
        <v>Médio</v>
      </c>
      <c r="AN117" s="21">
        <f t="shared" si="116"/>
        <v>42.1</v>
      </c>
      <c r="AO117" s="23">
        <f t="shared" si="117"/>
        <v>0.60142857142857142</v>
      </c>
      <c r="AP117" s="22" t="str">
        <f t="shared" si="118"/>
        <v>Proficiente</v>
      </c>
    </row>
    <row r="118" spans="1:42" ht="12" customHeight="1" x14ac:dyDescent="0.25">
      <c r="A118" s="37" t="s">
        <v>120</v>
      </c>
      <c r="B118" s="34" t="s">
        <v>108</v>
      </c>
      <c r="C118" s="34" t="s">
        <v>109</v>
      </c>
      <c r="D118" s="34" t="s">
        <v>110</v>
      </c>
      <c r="E118" s="18">
        <v>7</v>
      </c>
      <c r="F118" s="18">
        <v>1</v>
      </c>
      <c r="G118" s="18">
        <v>5</v>
      </c>
      <c r="H118" s="19">
        <f t="shared" ref="H118:H120" si="119">((E118*E$3) + (F118*F$3) + (G118*G$3)) / (E$3 + F$3 + G$3)</f>
        <v>4.5999999999999996</v>
      </c>
      <c r="I118" s="19" t="str">
        <f t="shared" ref="I118:I120" si="120">IF(H118 &gt;= 8, "Alto", IF(H118 &gt;= 5, "Médio", "Baixo"))</f>
        <v>Baixo</v>
      </c>
      <c r="J118" s="18">
        <v>4</v>
      </c>
      <c r="K118" s="18">
        <v>0</v>
      </c>
      <c r="L118" s="18">
        <v>9</v>
      </c>
      <c r="M118" s="19">
        <f t="shared" ref="M118:M120" si="121">((J118*J$3) + (K118*K$3) + (L118*L$3)) / (J$3 + K$3 + L$3)</f>
        <v>4.3</v>
      </c>
      <c r="N118" s="19" t="str">
        <f t="shared" ref="N118:N120" si="122">IF(M118 &gt;= 8, "Alto", IF(M118 &gt;= 5, "Médio", "Baixo"))</f>
        <v>Baixo</v>
      </c>
      <c r="O118" s="36">
        <v>3</v>
      </c>
      <c r="P118" s="36">
        <v>9</v>
      </c>
      <c r="Q118" s="36">
        <v>8</v>
      </c>
      <c r="R118" s="19">
        <f t="shared" ref="R118:R120" si="123">((O118*O$3) + (P118*P$3) + (Q118*Q$3)) / (O$3 + P$3 + Q$3)</f>
        <v>6.3</v>
      </c>
      <c r="S118" s="20" t="str">
        <f t="shared" ref="S118:S120" si="124">IF(R118 &gt;= 8, "Alto", IF(R118 &gt;= 5, "Médio", "Baixo"))</f>
        <v>Médio</v>
      </c>
      <c r="T118" s="36">
        <v>9</v>
      </c>
      <c r="U118" s="36">
        <v>8</v>
      </c>
      <c r="V118" s="36">
        <v>1</v>
      </c>
      <c r="W118" s="35">
        <f t="shared" ref="W118:W120" si="125">((T118*T$3) + (U118*U$3) + (V118*V$3)) / (T$3 + U$3 + V$3)</f>
        <v>6.3</v>
      </c>
      <c r="X118" s="20" t="str">
        <f t="shared" ref="X118:X120" si="126">IF(W118 &gt;= 8, "Alto", IF(W118 &gt;= 5, "Médio", "Baixo"))</f>
        <v>Médio</v>
      </c>
      <c r="Y118" s="36">
        <v>2</v>
      </c>
      <c r="Z118" s="36">
        <v>6</v>
      </c>
      <c r="AA118" s="36">
        <v>5</v>
      </c>
      <c r="AB118" s="35">
        <f t="shared" ref="AB118:AB120" si="127">((Y118*Y$3) + (Z118*Z$3) + (AA118*AA$3)) / (Y$3 + Z$3 + AA$3)</f>
        <v>4.0999999999999996</v>
      </c>
      <c r="AC118" s="20" t="str">
        <f t="shared" ref="AC118:AC120" si="128">IF(AB118 &gt;= 8, "Alto", IF(AB118 &gt;= 5, "Médio", "Baixo"))</f>
        <v>Baixo</v>
      </c>
      <c r="AD118" s="36">
        <v>3</v>
      </c>
      <c r="AE118" s="36">
        <v>5</v>
      </c>
      <c r="AF118" s="36">
        <v>6</v>
      </c>
      <c r="AG118" s="35">
        <f t="shared" ref="AG118:AG120" si="129">((AD118*AD$3) + (AE118*AE$3) + (AF118*AF$3)) / (AD$3 + AE$3 + AF$3)</f>
        <v>4.5</v>
      </c>
      <c r="AH118" s="19" t="str">
        <f t="shared" ref="AH118:AH120" si="130">IF(AG118 &gt;= 8, "Alto", IF(AG118 &gt;= 5, "Médio", "Baixo"))</f>
        <v>Baixo</v>
      </c>
      <c r="AI118" s="34">
        <v>4</v>
      </c>
      <c r="AJ118" s="34">
        <v>1</v>
      </c>
      <c r="AK118" s="34">
        <v>9</v>
      </c>
      <c r="AL118" s="19">
        <f t="shared" ref="AL118:AL120" si="131">((AI118*AI$3) + (AJ118*AJ$3) + (AK118*AK$3)) / (AI$3 + AJ$3 + AK$3)</f>
        <v>4.5999999999999996</v>
      </c>
      <c r="AM118" s="20" t="str">
        <f t="shared" ref="AM118:AM120" si="132">IF(AL118 &gt;= 8, "Alto", IF(AL118 &gt;= 5, "Médio", "Baixo"))</f>
        <v>Baixo</v>
      </c>
      <c r="AN118" s="21">
        <f t="shared" ref="AN118:AN120" si="133">SUM(H118+M118+R118+W118+AB118+AG118+AL118)</f>
        <v>34.700000000000003</v>
      </c>
      <c r="AO118" s="23">
        <f t="shared" ref="AO118:AO120" si="134">(AN118 / (70 * 100)) * 100</f>
        <v>0.49571428571428577</v>
      </c>
      <c r="AP118" s="22" t="str">
        <f t="shared" ref="AP118:AP119" si="135">IF(AO118 &lt;= 0.29, "Básico", IF(AO118 &lt;= 0.39, "Iniciante", IF(AO118 &lt;= 0.49, "Intermediário", IF(AO118 &lt;= 0.79, "Proficiente", "Avançado"))))</f>
        <v>Proficiente</v>
      </c>
    </row>
    <row r="119" spans="1:42" ht="12" customHeight="1" x14ac:dyDescent="0.25">
      <c r="A119" s="37" t="s">
        <v>134</v>
      </c>
      <c r="B119" s="34" t="s">
        <v>90</v>
      </c>
      <c r="C119" s="34" t="s">
        <v>91</v>
      </c>
      <c r="D119" s="34" t="s">
        <v>92</v>
      </c>
      <c r="E119" s="18">
        <v>7</v>
      </c>
      <c r="F119" s="18">
        <v>4</v>
      </c>
      <c r="G119" s="18">
        <v>10</v>
      </c>
      <c r="H119" s="19">
        <f t="shared" si="119"/>
        <v>7</v>
      </c>
      <c r="I119" s="19" t="str">
        <f t="shared" si="120"/>
        <v>Médio</v>
      </c>
      <c r="J119" s="18">
        <v>0</v>
      </c>
      <c r="K119" s="18">
        <v>9</v>
      </c>
      <c r="L119" s="18">
        <v>1</v>
      </c>
      <c r="M119" s="19">
        <f t="shared" si="121"/>
        <v>3</v>
      </c>
      <c r="N119" s="19" t="str">
        <f t="shared" si="122"/>
        <v>Baixo</v>
      </c>
      <c r="O119" s="36">
        <v>8</v>
      </c>
      <c r="P119" s="36">
        <v>3</v>
      </c>
      <c r="Q119" s="36">
        <v>5</v>
      </c>
      <c r="R119" s="19">
        <f t="shared" si="123"/>
        <v>5.6</v>
      </c>
      <c r="S119" s="20" t="str">
        <f t="shared" si="124"/>
        <v>Médio</v>
      </c>
      <c r="T119" s="36">
        <v>5</v>
      </c>
      <c r="U119" s="36">
        <v>0</v>
      </c>
      <c r="V119" s="36">
        <v>1</v>
      </c>
      <c r="W119" s="35">
        <f t="shared" si="125"/>
        <v>2.2999999999999998</v>
      </c>
      <c r="X119" s="20" t="str">
        <f t="shared" si="126"/>
        <v>Baixo</v>
      </c>
      <c r="Y119" s="36">
        <v>0</v>
      </c>
      <c r="Z119" s="36">
        <v>6</v>
      </c>
      <c r="AA119" s="36">
        <v>0</v>
      </c>
      <c r="AB119" s="35">
        <f t="shared" si="127"/>
        <v>1.8</v>
      </c>
      <c r="AC119" s="20" t="str">
        <f t="shared" si="128"/>
        <v>Baixo</v>
      </c>
      <c r="AD119" s="36">
        <v>6</v>
      </c>
      <c r="AE119" s="36">
        <v>0</v>
      </c>
      <c r="AF119" s="36">
        <v>2</v>
      </c>
      <c r="AG119" s="35">
        <f t="shared" si="129"/>
        <v>3</v>
      </c>
      <c r="AH119" s="19" t="str">
        <f t="shared" si="130"/>
        <v>Baixo</v>
      </c>
      <c r="AI119" s="34">
        <v>3</v>
      </c>
      <c r="AJ119" s="34">
        <v>10</v>
      </c>
      <c r="AK119" s="34">
        <v>8</v>
      </c>
      <c r="AL119" s="19">
        <f t="shared" si="131"/>
        <v>6.6</v>
      </c>
      <c r="AM119" s="20" t="str">
        <f t="shared" si="132"/>
        <v>Médio</v>
      </c>
      <c r="AN119" s="21">
        <f t="shared" si="133"/>
        <v>29.299999999999997</v>
      </c>
      <c r="AO119" s="23">
        <f t="shared" si="134"/>
        <v>0.41857142857142859</v>
      </c>
      <c r="AP119" s="22" t="str">
        <f t="shared" si="135"/>
        <v>Intermediário</v>
      </c>
    </row>
    <row r="120" spans="1:42" ht="12" customHeight="1" x14ac:dyDescent="0.25">
      <c r="A120" s="37" t="s">
        <v>116</v>
      </c>
      <c r="B120" s="34" t="s">
        <v>111</v>
      </c>
      <c r="C120" s="34" t="s">
        <v>112</v>
      </c>
      <c r="D120" s="34" t="s">
        <v>113</v>
      </c>
      <c r="E120" s="18">
        <v>8</v>
      </c>
      <c r="F120" s="18">
        <v>9</v>
      </c>
      <c r="G120" s="18">
        <v>6</v>
      </c>
      <c r="H120" s="19">
        <f t="shared" si="119"/>
        <v>7.7</v>
      </c>
      <c r="I120" s="19" t="str">
        <f t="shared" si="120"/>
        <v>Médio</v>
      </c>
      <c r="J120" s="18">
        <v>4</v>
      </c>
      <c r="K120" s="18">
        <v>10</v>
      </c>
      <c r="L120" s="18">
        <v>10</v>
      </c>
      <c r="M120" s="19">
        <f t="shared" si="121"/>
        <v>7.6</v>
      </c>
      <c r="N120" s="19" t="str">
        <f t="shared" si="122"/>
        <v>Médio</v>
      </c>
      <c r="O120" s="36">
        <v>8</v>
      </c>
      <c r="P120" s="36">
        <v>3</v>
      </c>
      <c r="Q120" s="36">
        <v>9</v>
      </c>
      <c r="R120" s="19">
        <f t="shared" si="123"/>
        <v>6.8</v>
      </c>
      <c r="S120" s="20" t="str">
        <f t="shared" si="124"/>
        <v>Médio</v>
      </c>
      <c r="T120" s="36">
        <v>9</v>
      </c>
      <c r="U120" s="36">
        <v>9</v>
      </c>
      <c r="V120" s="36">
        <v>5</v>
      </c>
      <c r="W120" s="35">
        <f t="shared" si="125"/>
        <v>7.8</v>
      </c>
      <c r="X120" s="20" t="str">
        <f t="shared" si="126"/>
        <v>Médio</v>
      </c>
      <c r="Y120" s="36">
        <v>9</v>
      </c>
      <c r="Z120" s="36">
        <v>8</v>
      </c>
      <c r="AA120" s="36">
        <v>8</v>
      </c>
      <c r="AB120" s="35">
        <f t="shared" si="127"/>
        <v>8.4</v>
      </c>
      <c r="AC120" s="20" t="str">
        <f t="shared" si="128"/>
        <v>Alto</v>
      </c>
      <c r="AD120" s="36">
        <v>9</v>
      </c>
      <c r="AE120" s="36">
        <v>9</v>
      </c>
      <c r="AF120" s="36">
        <v>7</v>
      </c>
      <c r="AG120" s="35">
        <f t="shared" si="129"/>
        <v>8.4</v>
      </c>
      <c r="AH120" s="19" t="str">
        <f t="shared" si="130"/>
        <v>Alto</v>
      </c>
      <c r="AI120" s="34">
        <v>9</v>
      </c>
      <c r="AJ120" s="34">
        <v>9</v>
      </c>
      <c r="AK120" s="34">
        <v>9</v>
      </c>
      <c r="AL120" s="19">
        <f t="shared" si="131"/>
        <v>9</v>
      </c>
      <c r="AM120" s="20" t="str">
        <f t="shared" si="132"/>
        <v>Alto</v>
      </c>
      <c r="AN120" s="21">
        <f t="shared" si="133"/>
        <v>55.7</v>
      </c>
      <c r="AO120" s="23">
        <f t="shared" si="134"/>
        <v>0.79571428571428571</v>
      </c>
      <c r="AP120" s="22" t="str">
        <f>IF(AO120 &lt;= 0.29, "Básico", IF(AO120 &lt;= 0.39, "Iniciante", IF(AO120 &lt;= 0.49, "Intermediário", IF(AO120 &lt;= 0.79, "Proficiente", "Avançado"))))</f>
        <v>Avançado</v>
      </c>
    </row>
    <row r="127" spans="1:42" ht="12" customHeight="1" x14ac:dyDescent="0.25">
      <c r="A127" s="13"/>
      <c r="B127" s="13"/>
      <c r="C127" s="13"/>
      <c r="D127" s="13"/>
      <c r="AI127"/>
      <c r="AJ127"/>
    </row>
    <row r="128" spans="1:42" ht="12" customHeight="1" x14ac:dyDescent="0.25">
      <c r="A128" s="13"/>
      <c r="B128" s="13"/>
      <c r="C128" s="13"/>
      <c r="D128" s="13"/>
      <c r="AI128"/>
      <c r="AJ128"/>
    </row>
    <row r="129" spans="1:87" ht="12" customHeight="1" x14ac:dyDescent="0.25">
      <c r="A129" s="13"/>
      <c r="B129" s="13"/>
      <c r="C129" s="13"/>
      <c r="D129" s="13"/>
      <c r="AI129"/>
      <c r="AJ129"/>
    </row>
    <row r="130" spans="1:87" ht="12" customHeight="1" x14ac:dyDescent="0.25">
      <c r="A130" s="13"/>
      <c r="B130" s="13"/>
      <c r="C130" s="13"/>
      <c r="D130" s="13"/>
      <c r="AI130"/>
      <c r="AJ130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</row>
    <row r="131" spans="1:87" ht="12" customHeight="1" x14ac:dyDescent="0.25">
      <c r="A131" s="13"/>
      <c r="B131" s="13"/>
      <c r="C131" s="13"/>
      <c r="D131" s="13"/>
      <c r="AI131"/>
      <c r="AJ131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</row>
    <row r="132" spans="1:87" ht="12" customHeight="1" x14ac:dyDescent="0.25">
      <c r="A132" s="13"/>
      <c r="B132" s="13"/>
      <c r="C132" s="13"/>
      <c r="D132" s="13"/>
      <c r="AI132"/>
      <c r="AJ132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</row>
    <row r="133" spans="1:87" ht="12" customHeight="1" x14ac:dyDescent="0.25">
      <c r="A133" s="13"/>
      <c r="B133" s="13"/>
      <c r="C133" s="13"/>
      <c r="D133" s="13"/>
      <c r="AI133"/>
      <c r="AJ13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</row>
    <row r="134" spans="1:87" ht="12" customHeight="1" x14ac:dyDescent="0.25">
      <c r="A134" s="13"/>
      <c r="B134" s="13"/>
      <c r="C134" s="13"/>
      <c r="D134" s="13"/>
      <c r="AI134"/>
      <c r="AJ134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</row>
    <row r="135" spans="1:87" ht="12" customHeight="1" x14ac:dyDescent="0.25"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</row>
  </sheetData>
  <sortState xmlns:xlrd2="http://schemas.microsoft.com/office/spreadsheetml/2017/richdata2" ref="A1:AP120">
    <sortCondition ref="A4:A120"/>
  </sortState>
  <mergeCells count="28">
    <mergeCell ref="B1:B3"/>
    <mergeCell ref="C1:C3"/>
    <mergeCell ref="D1:D3"/>
    <mergeCell ref="H1:H3"/>
    <mergeCell ref="R1:R3"/>
    <mergeCell ref="E2:G2"/>
    <mergeCell ref="J2:L2"/>
    <mergeCell ref="AB1:AB3"/>
    <mergeCell ref="M1:M3"/>
    <mergeCell ref="O2:Q2"/>
    <mergeCell ref="T2:V2"/>
    <mergeCell ref="Y2:AA2"/>
    <mergeCell ref="A1:A3"/>
    <mergeCell ref="AP1:AP3"/>
    <mergeCell ref="I1:I3"/>
    <mergeCell ref="N1:N3"/>
    <mergeCell ref="S1:S3"/>
    <mergeCell ref="X1:X3"/>
    <mergeCell ref="AC1:AC3"/>
    <mergeCell ref="AH1:AH3"/>
    <mergeCell ref="AG1:AG3"/>
    <mergeCell ref="AD2:AF2"/>
    <mergeCell ref="AI2:AK2"/>
    <mergeCell ref="AM1:AM3"/>
    <mergeCell ref="AL1:AL3"/>
    <mergeCell ref="AN1:AN3"/>
    <mergeCell ref="AO1:AO3"/>
    <mergeCell ref="W1:W3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Pergunta</vt:lpstr>
      <vt:lpstr>framework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dos Santos Pires</dc:creator>
  <cp:lastModifiedBy>Gustavo Silva</cp:lastModifiedBy>
  <cp:lastPrinted>2024-08-29T00:49:27Z</cp:lastPrinted>
  <dcterms:created xsi:type="dcterms:W3CDTF">2024-08-26T17:53:30Z</dcterms:created>
  <dcterms:modified xsi:type="dcterms:W3CDTF">2024-10-07T19:03:50Z</dcterms:modified>
</cp:coreProperties>
</file>