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heiweil/Desktop/PHYS 319/Lab6 Programs/Ultrasonic-DistanceMeasurement/"/>
    </mc:Choice>
  </mc:AlternateContent>
  <xr:revisionPtr revIDLastSave="0" documentId="13_ncr:1_{16E0F508-26AF-5040-9920-F1E2E6261AE0}" xr6:coauthVersionLast="46" xr6:coauthVersionMax="46" xr10:uidLastSave="{00000000-0000-0000-0000-000000000000}"/>
  <bookViews>
    <workbookView xWindow="760" yWindow="500" windowWidth="28040" windowHeight="16940" xr2:uid="{9B847C84-7FE7-2440-84FC-9199D4D10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G4" i="1"/>
  <c r="G5" i="1"/>
  <c r="G6" i="1"/>
  <c r="G7" i="1"/>
  <c r="G8" i="1"/>
  <c r="G9" i="1"/>
  <c r="G10" i="1"/>
  <c r="G11" i="1"/>
  <c r="G12" i="1"/>
  <c r="G13" i="1"/>
  <c r="G14" i="1"/>
  <c r="G3" i="1"/>
  <c r="E4" i="1"/>
  <c r="E5" i="1"/>
  <c r="E6" i="1"/>
  <c r="E7" i="1"/>
  <c r="E8" i="1"/>
  <c r="E9" i="1"/>
  <c r="E10" i="1"/>
  <c r="E11" i="1"/>
  <c r="E12" i="1"/>
  <c r="E13" i="1"/>
  <c r="E14" i="1"/>
  <c r="E3" i="1"/>
</calcChain>
</file>

<file path=xl/sharedStrings.xml><?xml version="1.0" encoding="utf-8"?>
<sst xmlns="http://schemas.openxmlformats.org/spreadsheetml/2006/main" count="6" uniqueCount="6">
  <si>
    <t>Ultrasonic measured distance (cm)</t>
  </si>
  <si>
    <t>Hand-Measured Distance (cm)</t>
  </si>
  <si>
    <t>Uncertainty in Hand-measured distance (cm)</t>
  </si>
  <si>
    <t>Uncertainty in ultrasonic (cm)</t>
  </si>
  <si>
    <t>Model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</si>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</sst>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Ultrasonic</a:t>
            </a:r>
            <a:r>
              <a:rPr lang="en-US" baseline="0"/>
              <a:t> measured distance vs. Hand measured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Sheet1!$E$3:$E$14</c:f>
                <c:numCache>
                  <c:formatCode>General</c:formatCode>
                  <c:ptCount val="12"/>
                  <c:pt idx="0">
                    <c:v>0.28867513459481292</c:v>
                  </c:pt>
                  <c:pt idx="1">
                    <c:v>0.28867513459481292</c:v>
                  </c:pt>
                  <c:pt idx="2">
                    <c:v>0.28867513459481292</c:v>
                  </c:pt>
                  <c:pt idx="3">
                    <c:v>0.28867513459481292</c:v>
                  </c:pt>
                  <c:pt idx="4">
                    <c:v>0.28867513459481292</c:v>
                  </c:pt>
                  <c:pt idx="5">
                    <c:v>0.28867513459481292</c:v>
                  </c:pt>
                  <c:pt idx="6">
                    <c:v>0.28867513459481292</c:v>
                  </c:pt>
                  <c:pt idx="7">
                    <c:v>0.28867513459481292</c:v>
                  </c:pt>
                  <c:pt idx="8">
                    <c:v>0.28867513459481292</c:v>
                  </c:pt>
                  <c:pt idx="9">
                    <c:v>0.28867513459481292</c:v>
                  </c:pt>
                  <c:pt idx="10">
                    <c:v>0.28867513459481292</c:v>
                  </c:pt>
                  <c:pt idx="11">
                    <c:v>0.28867513459481292</c:v>
                  </c:pt>
                </c:numCache>
              </c:numRef>
            </c:plus>
            <c:minus>
              <c:numRef>
                <c:f>Sheet1!$E$3:$E$14</c:f>
                <c:numCache>
                  <c:formatCode>General</c:formatCode>
                  <c:ptCount val="12"/>
                  <c:pt idx="0">
                    <c:v>0.28867513459481292</c:v>
                  </c:pt>
                  <c:pt idx="1">
                    <c:v>0.28867513459481292</c:v>
                  </c:pt>
                  <c:pt idx="2">
                    <c:v>0.28867513459481292</c:v>
                  </c:pt>
                  <c:pt idx="3">
                    <c:v>0.28867513459481292</c:v>
                  </c:pt>
                  <c:pt idx="4">
                    <c:v>0.28867513459481292</c:v>
                  </c:pt>
                  <c:pt idx="5">
                    <c:v>0.28867513459481292</c:v>
                  </c:pt>
                  <c:pt idx="6">
                    <c:v>0.28867513459481292</c:v>
                  </c:pt>
                  <c:pt idx="7">
                    <c:v>0.28867513459481292</c:v>
                  </c:pt>
                  <c:pt idx="8">
                    <c:v>0.28867513459481292</c:v>
                  </c:pt>
                  <c:pt idx="9">
                    <c:v>0.28867513459481292</c:v>
                  </c:pt>
                  <c:pt idx="10">
                    <c:v>0.28867513459481292</c:v>
                  </c:pt>
                  <c:pt idx="11">
                    <c:v>0.28867513459481292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Sheet1!$C$3:$C$14</c:f>
                <c:numCache>
                  <c:formatCode>General</c:formatCode>
                  <c:ptCount val="12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0.15</c:v>
                  </c:pt>
                  <c:pt idx="4">
                    <c:v>0.15</c:v>
                  </c:pt>
                  <c:pt idx="5">
                    <c:v>0.15</c:v>
                  </c:pt>
                  <c:pt idx="6">
                    <c:v>0.15</c:v>
                  </c:pt>
                  <c:pt idx="7">
                    <c:v>0.15</c:v>
                  </c:pt>
                  <c:pt idx="8">
                    <c:v>0.15</c:v>
                  </c:pt>
                  <c:pt idx="9">
                    <c:v>0.15</c:v>
                  </c:pt>
                  <c:pt idx="10">
                    <c:v>0.15</c:v>
                  </c:pt>
                  <c:pt idx="11">
                    <c:v>0.15</c:v>
                  </c:pt>
                </c:numCache>
              </c:numRef>
            </c:plus>
            <c:minus>
              <c:numRef>
                <c:f>Sheet1!$C$3:$C$14</c:f>
                <c:numCache>
                  <c:formatCode>General</c:formatCode>
                  <c:ptCount val="12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0.15</c:v>
                  </c:pt>
                  <c:pt idx="4">
                    <c:v>0.15</c:v>
                  </c:pt>
                  <c:pt idx="5">
                    <c:v>0.15</c:v>
                  </c:pt>
                  <c:pt idx="6">
                    <c:v>0.15</c:v>
                  </c:pt>
                  <c:pt idx="7">
                    <c:v>0.15</c:v>
                  </c:pt>
                  <c:pt idx="8">
                    <c:v>0.15</c:v>
                  </c:pt>
                  <c:pt idx="9">
                    <c:v>0.15</c:v>
                  </c:pt>
                  <c:pt idx="10">
                    <c:v>0.15</c:v>
                  </c:pt>
                  <c:pt idx="11">
                    <c:v>0.15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Sheet1!$B$3:$B$14</c:f>
              <c:numCache>
                <c:formatCode>General</c:formatCode>
                <c:ptCount val="12"/>
                <c:pt idx="0">
                  <c:v>1.2</c:v>
                </c:pt>
                <c:pt idx="1">
                  <c:v>5.4</c:v>
                </c:pt>
                <c:pt idx="2">
                  <c:v>11.4</c:v>
                </c:pt>
                <c:pt idx="3">
                  <c:v>18.7</c:v>
                </c:pt>
                <c:pt idx="4">
                  <c:v>29.6</c:v>
                </c:pt>
                <c:pt idx="5">
                  <c:v>46.3</c:v>
                </c:pt>
                <c:pt idx="6">
                  <c:v>62.4</c:v>
                </c:pt>
                <c:pt idx="7">
                  <c:v>81.3</c:v>
                </c:pt>
                <c:pt idx="8">
                  <c:v>96.8</c:v>
                </c:pt>
                <c:pt idx="9">
                  <c:v>109.8</c:v>
                </c:pt>
                <c:pt idx="10">
                  <c:v>133.30000000000001</c:v>
                </c:pt>
                <c:pt idx="11">
                  <c:v>150</c:v>
                </c:pt>
              </c:numCache>
            </c:numRef>
          </c:xVal>
          <c:yVal>
            <c:numRef>
              <c:f>Sheet1!$D$3:$D$14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11</c:v>
                </c:pt>
                <c:pt idx="3">
                  <c:v>18</c:v>
                </c:pt>
                <c:pt idx="4">
                  <c:v>29</c:v>
                </c:pt>
                <c:pt idx="5">
                  <c:v>45</c:v>
                </c:pt>
                <c:pt idx="6">
                  <c:v>61</c:v>
                </c:pt>
                <c:pt idx="7">
                  <c:v>80</c:v>
                </c:pt>
                <c:pt idx="8">
                  <c:v>95</c:v>
                </c:pt>
                <c:pt idx="9">
                  <c:v>108</c:v>
                </c:pt>
                <c:pt idx="10">
                  <c:v>115</c:v>
                </c:pt>
                <c:pt idx="11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1-CE4E-AC36-21F2F83686E6}"/>
            </c:ext>
          </c:extLst>
        </c:ser>
        <c:ser>
          <c:idx val="1"/>
          <c:order val="1"/>
          <c:tx>
            <c:v>m=1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Sheet1!$B$3:$B$14</c:f>
              <c:numCache>
                <c:formatCode>General</c:formatCode>
                <c:ptCount val="12"/>
                <c:pt idx="0">
                  <c:v>1.2</c:v>
                </c:pt>
                <c:pt idx="1">
                  <c:v>5.4</c:v>
                </c:pt>
                <c:pt idx="2">
                  <c:v>11.4</c:v>
                </c:pt>
                <c:pt idx="3">
                  <c:v>18.7</c:v>
                </c:pt>
                <c:pt idx="4">
                  <c:v>29.6</c:v>
                </c:pt>
                <c:pt idx="5">
                  <c:v>46.3</c:v>
                </c:pt>
                <c:pt idx="6">
                  <c:v>62.4</c:v>
                </c:pt>
                <c:pt idx="7">
                  <c:v>81.3</c:v>
                </c:pt>
                <c:pt idx="8">
                  <c:v>96.8</c:v>
                </c:pt>
                <c:pt idx="9">
                  <c:v>109.8</c:v>
                </c:pt>
                <c:pt idx="10">
                  <c:v>133.30000000000001</c:v>
                </c:pt>
                <c:pt idx="11">
                  <c:v>150</c:v>
                </c:pt>
              </c:numCache>
            </c:numRef>
          </c:xVal>
          <c:yVal>
            <c:numRef>
              <c:f>Sheet1!$G$3:$G$12</c:f>
              <c:numCache>
                <c:formatCode>General</c:formatCode>
                <c:ptCount val="10"/>
                <c:pt idx="0">
                  <c:v>1.2</c:v>
                </c:pt>
                <c:pt idx="1">
                  <c:v>5.4</c:v>
                </c:pt>
                <c:pt idx="2">
                  <c:v>11.4</c:v>
                </c:pt>
                <c:pt idx="3">
                  <c:v>18.7</c:v>
                </c:pt>
                <c:pt idx="4">
                  <c:v>29.6</c:v>
                </c:pt>
                <c:pt idx="5">
                  <c:v>46.3</c:v>
                </c:pt>
                <c:pt idx="6">
                  <c:v>62.4</c:v>
                </c:pt>
                <c:pt idx="7">
                  <c:v>81.3</c:v>
                </c:pt>
                <c:pt idx="8">
                  <c:v>96.8</c:v>
                </c:pt>
                <c:pt idx="9">
                  <c:v>109.8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31-CE4E-AC36-21F2F8368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26496"/>
        <c:axId val="63128144"/>
      </c:scatterChart>
      <c:valAx>
        <c:axId val="6312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Distance measured by hand/measuring</a:t>
                </a:r>
                <a:r>
                  <a:rPr lang="en-US" sz="1100" baseline="0"/>
                  <a:t> tape (cm)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8144"/>
        <c:crosses val="autoZero"/>
        <c:crossBetween val="midCat"/>
      </c:valAx>
      <c:valAx>
        <c:axId val="631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Distance measured by</a:t>
                </a:r>
                <a:r>
                  <a:rPr lang="en-US" sz="1100" baseline="0"/>
                  <a:t> Ultrasonic Sensor (cm)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439226</xdr:colOff>
      <xdr:row>2</xdr:row>
      <xdr:rowOff>180527</xdr:rowOff>
    </xdr:from>
    <xdr:to>
      <xdr:col>14</xdr:col>
      <xdr:colOff>343977</xdr:colOff>
      <xdr:row>21</xdr:row>
      <xdr:rowOff>68523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606991-839F-B247-9898-EF928DD43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327C-9140-0542-901B-5C0ED4F2D9E0}">
  <dimension ref="B2:I14"/>
  <sheetViews>
    <sheetView tabSelected="1" zoomScale="124" workbookViewId="0">
      <selection activeCell="E21" sqref="E21"/>
    </sheetView>
  </sheetViews>
  <sheetFormatPr baseColWidth="10" defaultRowHeight="16" x14ac:dyDescent="0.2"/>
  <cols>
    <col min="4" max="4" width="12.5" bestFit="1" customWidth="1"/>
  </cols>
  <sheetData>
    <row r="2" spans="2:9" x14ac:dyDescent="0.2">
      <c r="B2" t="s">
        <v>1</v>
      </c>
      <c r="C2" t="s">
        <v>2</v>
      </c>
      <c r="D2" t="s">
        <v>0</v>
      </c>
      <c r="E2" t="s">
        <v>3</v>
      </c>
      <c r="G2" t="s">
        <v>4</v>
      </c>
      <c r="H2" t="s">
        <v>5</v>
      </c>
      <c r="I2">
        <v>1</v>
      </c>
    </row>
    <row r="3" spans="2:9" x14ac:dyDescent="0.2">
      <c r="B3">
        <v>1.2</v>
      </c>
      <c r="C3">
        <v>0.15</v>
      </c>
      <c r="D3">
        <f>ROUND(0.931034482758621,0)</f>
        <v>1</v>
      </c>
      <c r="E3">
        <f>0.5/SQRT(3)</f>
        <v>0.28867513459481292</v>
      </c>
      <c r="G3">
        <f>$I$2*B3</f>
        <v>1.2</v>
      </c>
    </row>
    <row r="4" spans="2:9" x14ac:dyDescent="0.2">
      <c r="B4">
        <v>5.4</v>
      </c>
      <c r="C4">
        <v>0.15</v>
      </c>
      <c r="D4">
        <v>5</v>
      </c>
      <c r="E4">
        <f t="shared" ref="E4:E14" si="0">0.5/SQRT(3)</f>
        <v>0.28867513459481292</v>
      </c>
      <c r="G4">
        <f t="shared" ref="G4:G14" si="1">$I$2*B4</f>
        <v>5.4</v>
      </c>
    </row>
    <row r="5" spans="2:9" x14ac:dyDescent="0.2">
      <c r="B5">
        <v>11.4</v>
      </c>
      <c r="C5">
        <v>0.15</v>
      </c>
      <c r="D5">
        <v>11</v>
      </c>
      <c r="E5">
        <f t="shared" si="0"/>
        <v>0.28867513459481292</v>
      </c>
      <c r="G5">
        <f t="shared" si="1"/>
        <v>11.4</v>
      </c>
    </row>
    <row r="6" spans="2:9" x14ac:dyDescent="0.2">
      <c r="B6">
        <v>18.7</v>
      </c>
      <c r="C6">
        <v>0.15</v>
      </c>
      <c r="D6">
        <v>18</v>
      </c>
      <c r="E6">
        <f t="shared" si="0"/>
        <v>0.28867513459481292</v>
      </c>
      <c r="G6">
        <f t="shared" si="1"/>
        <v>18.7</v>
      </c>
    </row>
    <row r="7" spans="2:9" x14ac:dyDescent="0.2">
      <c r="B7">
        <v>29.6</v>
      </c>
      <c r="C7">
        <v>0.15</v>
      </c>
      <c r="D7">
        <v>29</v>
      </c>
      <c r="E7">
        <f t="shared" si="0"/>
        <v>0.28867513459481292</v>
      </c>
      <c r="G7">
        <f t="shared" si="1"/>
        <v>29.6</v>
      </c>
    </row>
    <row r="8" spans="2:9" x14ac:dyDescent="0.2">
      <c r="B8">
        <v>46.3</v>
      </c>
      <c r="C8">
        <v>0.15</v>
      </c>
      <c r="D8">
        <v>45</v>
      </c>
      <c r="E8">
        <f t="shared" si="0"/>
        <v>0.28867513459481292</v>
      </c>
      <c r="G8">
        <f t="shared" si="1"/>
        <v>46.3</v>
      </c>
    </row>
    <row r="9" spans="2:9" x14ac:dyDescent="0.2">
      <c r="B9">
        <v>62.4</v>
      </c>
      <c r="C9">
        <v>0.15</v>
      </c>
      <c r="D9">
        <v>61</v>
      </c>
      <c r="E9">
        <f t="shared" si="0"/>
        <v>0.28867513459481292</v>
      </c>
      <c r="G9">
        <f t="shared" si="1"/>
        <v>62.4</v>
      </c>
    </row>
    <row r="10" spans="2:9" x14ac:dyDescent="0.2">
      <c r="B10">
        <v>81.3</v>
      </c>
      <c r="C10">
        <v>0.15</v>
      </c>
      <c r="D10">
        <v>80</v>
      </c>
      <c r="E10">
        <f t="shared" si="0"/>
        <v>0.28867513459481292</v>
      </c>
      <c r="G10">
        <f t="shared" si="1"/>
        <v>81.3</v>
      </c>
    </row>
    <row r="11" spans="2:9" x14ac:dyDescent="0.2">
      <c r="B11">
        <v>96.8</v>
      </c>
      <c r="C11">
        <v>0.15</v>
      </c>
      <c r="D11">
        <v>95</v>
      </c>
      <c r="E11">
        <f t="shared" si="0"/>
        <v>0.28867513459481292</v>
      </c>
      <c r="G11">
        <f t="shared" si="1"/>
        <v>96.8</v>
      </c>
    </row>
    <row r="12" spans="2:9" x14ac:dyDescent="0.2">
      <c r="B12">
        <v>109.8</v>
      </c>
      <c r="C12">
        <v>0.15</v>
      </c>
      <c r="D12">
        <v>108</v>
      </c>
      <c r="E12">
        <f t="shared" si="0"/>
        <v>0.28867513459481292</v>
      </c>
      <c r="G12">
        <f t="shared" si="1"/>
        <v>109.8</v>
      </c>
    </row>
    <row r="13" spans="2:9" x14ac:dyDescent="0.2">
      <c r="B13">
        <v>133.30000000000001</v>
      </c>
      <c r="C13">
        <v>0.15</v>
      </c>
      <c r="D13">
        <v>115</v>
      </c>
      <c r="E13">
        <f t="shared" si="0"/>
        <v>0.28867513459481292</v>
      </c>
      <c r="G13">
        <f t="shared" si="1"/>
        <v>133.30000000000001</v>
      </c>
    </row>
    <row r="14" spans="2:9" x14ac:dyDescent="0.2">
      <c r="B14">
        <v>150</v>
      </c>
      <c r="C14">
        <v>0.15</v>
      </c>
      <c r="D14">
        <v>115</v>
      </c>
      <c r="E14">
        <f t="shared" si="0"/>
        <v>0.28867513459481292</v>
      </c>
      <c r="G14">
        <f t="shared" si="1"/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Weil</dc:creator>
  <cp:lastModifiedBy>Ryohei Weil</cp:lastModifiedBy>
  <dcterms:created xsi:type="dcterms:W3CDTF">2021-03-10T05:40:40Z</dcterms:created>
  <dcterms:modified xsi:type="dcterms:W3CDTF">2021-03-11T04:54:05Z</dcterms:modified>
</cp:coreProperties>
</file>