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que\OneDrive\Área de Trabalho\PC\TI\PostgreSQL\Dashboarddeacompanhamentodevendas\Project\"/>
    </mc:Choice>
  </mc:AlternateContent>
  <xr:revisionPtr revIDLastSave="0" documentId="13_ncr:1_{07F01F14-1620-4D0A-8F64-C3311DD57D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Data" sheetId="3" r:id="rId2"/>
    <sheet name="Queries" sheetId="4" r:id="rId3"/>
  </sheets>
  <definedNames>
    <definedName name="_xlnm._FilterDatabase" localSheetId="0" hidden="1">Data!$O$3:$P$3</definedName>
    <definedName name="_xlchart.v5.0" hidden="1">Data!$I$3:$I$3</definedName>
    <definedName name="_xlchart.v5.1" hidden="1">Data!$I$4:$I$8</definedName>
    <definedName name="_xlchart.v5.2" hidden="1">Data!#REF!</definedName>
    <definedName name="_xlchart.v5.3" hidden="1">Data!#REF!</definedName>
    <definedName name="_xlchart.v5.4" hidden="1">Data!$I$3:$I$3</definedName>
    <definedName name="_xlchart.v5.5" hidden="1">Data!$I$4:$I$8</definedName>
    <definedName name="_xlchart.v5.6" hidden="1">Data!#REF!</definedName>
    <definedName name="_xlchart.v5.7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M29" i="3" l="1"/>
  <c r="N29" i="3" l="1"/>
  <c r="O29" i="3" l="1"/>
  <c r="P29" i="3" l="1"/>
</calcChain>
</file>

<file path=xl/sharedStrings.xml><?xml version="1.0" encoding="utf-8"?>
<sst xmlns="http://schemas.openxmlformats.org/spreadsheetml/2006/main" count="50" uniqueCount="44">
  <si>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</si>
  <si>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</si>
  <si>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</si>
  <si>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</si>
  <si>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</si>
  <si>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</si>
  <si>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</si>
  <si>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</si>
  <si>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</si>
  <si>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</si>
  <si>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month</t>
  </si>
  <si>
    <t>revenue (k, R$)</t>
  </si>
  <si>
    <t>conversion (%)</t>
  </si>
  <si>
    <t xml:space="preserve">sales </t>
  </si>
  <si>
    <t>leads</t>
  </si>
  <si>
    <t>average ticket (k, R$)</t>
  </si>
  <si>
    <t>brand</t>
  </si>
  <si>
    <t>sales</t>
  </si>
  <si>
    <t>store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</si>
  <si>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</si>
  <si>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</si>
  <si>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</si>
  <si>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</si>
  <si>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</si>
  <si>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</si>
  <si>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</si>
  <si>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1 -Revenue, leads, Conversion and Average Tickets month by month
</t>
  </si>
  <si>
    <t>country</t>
  </si>
  <si>
    <t>states</t>
  </si>
  <si>
    <t>Brazil</t>
  </si>
  <si>
    <t>SP</t>
  </si>
  <si>
    <t>MG</t>
  </si>
  <si>
    <t>SC</t>
  </si>
  <si>
    <t>RS</t>
  </si>
  <si>
    <t>RJ</t>
  </si>
  <si>
    <t>2 -Best Selling States</t>
  </si>
  <si>
    <t>3 -Best Selling Brands</t>
  </si>
  <si>
    <t xml:space="preserve">4 -Best Selling Stores
</t>
  </si>
  <si>
    <t xml:space="preserve">5-Days of the Week with the Highest Number of Visits in the Website
</t>
  </si>
  <si>
    <t>X</t>
  </si>
  <si>
    <t>Y</t>
  </si>
  <si>
    <t>day_week</t>
  </si>
  <si>
    <t>day of week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</si>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</sst>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3" borderId="0" xfId="0" applyFill="1"/>
    <xf numFmtId="0" fontId="3" fillId="0" borderId="0" xfId="0" applyFont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4040"/>
      <color rgb="FFBFBFBF"/>
      <color rgb="FFFFBE00"/>
      <color rgb="FFC89400"/>
      <color rgb="FF1C819E"/>
      <color rgb="FF176C83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Data!$F$3</c:f>
              <c:strCache>
                <c:ptCount val="1"/>
                <c:pt idx="0">
                  <c:v>conversion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revenue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Data!$G$3</c:f>
              <c:strCache>
                <c:ptCount val="1"/>
                <c:pt idx="0">
                  <c:v>average ticket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5 - Best Selling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Data!$O$4:$O$8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Data!$P$4:$P$8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5 - Best Selling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Data!$S$3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Data!$R$4:$R$8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Data!$S$4:$S$8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  <a:r>
              <a:rPr lang="en-US" baseline="0"/>
              <a:t> in the Website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Data!$V$4:$V$10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Data!$W$4:$W$10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90150029843025E-2"/>
          <c:y val="0"/>
          <c:w val="0.95051547852453233"/>
          <c:h val="0.94133334565179094"/>
        </c:manualLayout>
      </c:layout>
      <c:bubbleChart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rgbClr val="FFBE00"/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Data!$K$4:$K$8</c:f>
              <c:numCache>
                <c:formatCode>General</c:formatCode>
                <c:ptCount val="5"/>
                <c:pt idx="0">
                  <c:v>57</c:v>
                </c:pt>
                <c:pt idx="1">
                  <c:v>68</c:v>
                </c:pt>
                <c:pt idx="2">
                  <c:v>55</c:v>
                </c:pt>
                <c:pt idx="3">
                  <c:v>47</c:v>
                </c:pt>
                <c:pt idx="4">
                  <c:v>73</c:v>
                </c:pt>
              </c:numCache>
            </c:numRef>
          </c:xVal>
          <c:yVal>
            <c:numRef>
              <c:f>Data!$L$4:$L$8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12</c:v>
                </c:pt>
                <c:pt idx="3">
                  <c:v>5</c:v>
                </c:pt>
                <c:pt idx="4">
                  <c:v>25</c:v>
                </c:pt>
              </c:numCache>
            </c:numRef>
          </c:yVal>
          <c:bubbleSize>
            <c:numRef>
              <c:f>Data!$M$4:$M$8</c:f>
              <c:numCache>
                <c:formatCode>General</c:formatCode>
                <c:ptCount val="5"/>
                <c:pt idx="0">
                  <c:v>734</c:v>
                </c:pt>
                <c:pt idx="1">
                  <c:v>142</c:v>
                </c:pt>
                <c:pt idx="2">
                  <c:v>110</c:v>
                </c:pt>
                <c:pt idx="3">
                  <c:v>98</c:v>
                </c:pt>
                <c:pt idx="4">
                  <c:v>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EAD-49B2-82F3-BAF29A4E4F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33876208"/>
        <c:axId val="253443824"/>
      </c:bubbleChart>
      <c:valAx>
        <c:axId val="333876208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53443824"/>
        <c:crosses val="autoZero"/>
        <c:crossBetween val="midCat"/>
        <c:majorUnit val="10"/>
      </c:valAx>
      <c:valAx>
        <c:axId val="253443824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338762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404812</xdr:colOff>
      <xdr:row>1</xdr:row>
      <xdr:rowOff>90146</xdr:rowOff>
    </xdr:from>
    <xdr:to>
      <xdr:col>12</xdr:col>
      <xdr:colOff>357188</xdr:colOff>
      <xdr:row>26</xdr:row>
      <xdr:rowOff>122396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EBA5834-9DE0-87CC-266F-D8F06A8C3A9C}"/>
            </a:ext>
          </a:extLst>
        </xdr:cNvPr>
        <xdr:cNvGrpSpPr/>
      </xdr:nvGrpSpPr>
      <xdr:grpSpPr>
        <a:xfrm>
          <a:off x="7824787" y="280646"/>
          <a:ext cx="5638801" cy="4794750"/>
          <a:chOff x="7870030" y="244927"/>
          <a:chExt cx="5643564" cy="47947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405DEB53-F32B-FDC2-C227-BED6E3017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44657" y="255151"/>
            <a:ext cx="5437188" cy="4784526"/>
          </a:xfrm>
          <a:prstGeom prst="rect">
            <a:avLst/>
          </a:prstGeom>
        </xdr:spPr>
      </xdr:pic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4C50F83-D745-E1CA-3568-B0C32B0FD6A2}"/>
              </a:ext>
            </a:extLst>
          </xdr:cNvPr>
          <xdr:cNvGraphicFramePr/>
        </xdr:nvGraphicFramePr>
        <xdr:xfrm>
          <a:off x="7870030" y="244927"/>
          <a:ext cx="5643564" cy="4762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9</xdr:col>
      <xdr:colOff>1000125</xdr:colOff>
      <xdr:row>3</xdr:row>
      <xdr:rowOff>23812</xdr:rowOff>
    </xdr:from>
    <xdr:to>
      <xdr:col>12</xdr:col>
      <xdr:colOff>119062</xdr:colOff>
      <xdr:row>4</xdr:row>
      <xdr:rowOff>166687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CCFC28D-3BB5-15DA-A1D9-1A60D12937DE}"/>
            </a:ext>
          </a:extLst>
        </xdr:cNvPr>
        <xdr:cNvSpPr txBox="1"/>
      </xdr:nvSpPr>
      <xdr:spPr>
        <a:xfrm>
          <a:off x="11406188" y="595312"/>
          <a:ext cx="1845468" cy="333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>
              <a:solidFill>
                <a:srgbClr val="404040"/>
              </a:solidFill>
              <a:effectLst/>
            </a:rPr>
            <a:t>Best</a:t>
          </a:r>
          <a:r>
            <a:rPr lang="pt-BR" sz="1600" b="0" baseline="0">
              <a:solidFill>
                <a:srgbClr val="404040"/>
              </a:solidFill>
              <a:effectLst/>
            </a:rPr>
            <a:t> Selling States</a:t>
          </a:r>
          <a:endParaRPr lang="pt-BR" sz="1600" b="0">
            <a:solidFill>
              <a:srgbClr val="404040"/>
            </a:solidFill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10</xdr:col>
      <xdr:colOff>273843</xdr:colOff>
      <xdr:row>20</xdr:row>
      <xdr:rowOff>130968</xdr:rowOff>
    </xdr:from>
    <xdr:to>
      <xdr:col>12</xdr:col>
      <xdr:colOff>107156</xdr:colOff>
      <xdr:row>25</xdr:row>
      <xdr:rowOff>166687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5F8B195-592F-8534-E932-3BA8FED48680}"/>
            </a:ext>
          </a:extLst>
        </xdr:cNvPr>
        <xdr:cNvSpPr txBox="1"/>
      </xdr:nvSpPr>
      <xdr:spPr>
        <a:xfrm>
          <a:off x="11739562" y="3940968"/>
          <a:ext cx="1500188" cy="9882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1">
              <a:solidFill>
                <a:srgbClr val="404040"/>
              </a:solidFill>
            </a:rPr>
            <a:t>734 </a:t>
          </a:r>
          <a:r>
            <a:rPr lang="pt-BR" sz="1200" b="1" baseline="0">
              <a:solidFill>
                <a:srgbClr val="404040"/>
              </a:solidFill>
            </a:rPr>
            <a:t>  -  SP</a:t>
          </a:r>
        </a:p>
        <a:p>
          <a:pPr algn="l"/>
          <a:r>
            <a:rPr lang="pt-BR" sz="1200" b="1" baseline="0">
              <a:solidFill>
                <a:srgbClr val="404040"/>
              </a:solidFill>
            </a:rPr>
            <a:t>142   -  MG</a:t>
          </a:r>
        </a:p>
        <a:p>
          <a:pPr algn="l"/>
          <a:r>
            <a:rPr lang="pt-BR" sz="1200" b="1" baseline="0">
              <a:solidFill>
                <a:srgbClr val="404040"/>
              </a:solidFill>
            </a:rPr>
            <a:t>110   -  SC</a:t>
          </a:r>
        </a:p>
        <a:p>
          <a:pPr algn="l"/>
          <a:r>
            <a:rPr lang="pt-BR" sz="1200" b="1">
              <a:solidFill>
                <a:srgbClr val="404040"/>
              </a:solidFill>
            </a:rPr>
            <a:t>98     </a:t>
          </a:r>
          <a:r>
            <a:rPr lang="pt-BR" sz="1200" b="1" baseline="0">
              <a:solidFill>
                <a:srgbClr val="404040"/>
              </a:solidFill>
            </a:rPr>
            <a:t>-   RS</a:t>
          </a:r>
        </a:p>
        <a:p>
          <a:pPr algn="l"/>
          <a:r>
            <a:rPr lang="pt-BR" sz="1200" b="1" baseline="0">
              <a:solidFill>
                <a:srgbClr val="404040"/>
              </a:solidFill>
            </a:rPr>
            <a:t>66     -   RJ</a:t>
          </a:r>
          <a:endParaRPr lang="pt-BR" sz="1200" b="1">
            <a:solidFill>
              <a:srgbClr val="40404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Revenue, leads, Conversion and Average Tickets month by month</a:t>
          </a:r>
        </a:p>
        <a:p>
          <a:r>
            <a:rPr lang="en-US" sz="1100" b="1"/>
            <a:t>-- Columns: month, leads (#), sales (#), revenue (k, R$), conversion (%), average ticket (k, R$)</a:t>
          </a:r>
        </a:p>
        <a:p>
          <a:endParaRPr lang="en-US" sz="1100" b="0"/>
        </a:p>
        <a:p>
          <a:r>
            <a:rPr lang="en-US" sz="1100" b="0"/>
            <a:t>WITH</a:t>
          </a:r>
        </a:p>
        <a:p>
          <a:r>
            <a:rPr lang="en-US" sz="1100" b="0"/>
            <a:t>	leads AS(</a:t>
          </a:r>
        </a:p>
        <a:p>
          <a:r>
            <a:rPr lang="en-US" sz="1100" b="0"/>
            <a:t>		--Months, Leads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DATE_TRUNC('month', visit_page_date)::date AS visit_page_month,</a:t>
          </a:r>
        </a:p>
        <a:p>
          <a:r>
            <a:rPr lang="en-US" sz="1100" b="0"/>
            <a:t>		COUNT (*) AS visit_page_count</a:t>
          </a:r>
        </a:p>
        <a:p>
          <a:r>
            <a:rPr lang="en-US" sz="1100" b="0"/>
            <a:t>	FROM sales.funnel</a:t>
          </a:r>
        </a:p>
        <a:p>
          <a:r>
            <a:rPr lang="en-US" sz="1100" b="0"/>
            <a:t>	GROUP BY visit_page_month</a:t>
          </a:r>
        </a:p>
        <a:p>
          <a:r>
            <a:rPr lang="en-US" sz="1100" b="0"/>
            <a:t>	ORDER BY visit_page_month</a:t>
          </a:r>
        </a:p>
        <a:p>
          <a:r>
            <a:rPr lang="en-US" sz="1100" b="0"/>
            <a:t>	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--Sales/Revenue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 + fun.discount)) AS revenue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--Conversion into Sale, Average Ticket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"month",</a:t>
          </a:r>
        </a:p>
        <a:p>
          <a:r>
            <a:rPr lang="en-US" sz="1100" b="0"/>
            <a:t>	leads.visit_page_count AS "leads",</a:t>
          </a:r>
        </a:p>
        <a:p>
          <a:r>
            <a:rPr lang="en-US" sz="1100" b="0"/>
            <a:t>	payments.paid_count AS "sales",</a:t>
          </a:r>
        </a:p>
        <a:p>
          <a:r>
            <a:rPr lang="en-US" sz="1100" b="0"/>
            <a:t>	(payments.revenue/1000) AS "revenue (k, R$)",</a:t>
          </a:r>
        </a:p>
        <a:p>
          <a:r>
            <a:rPr lang="en-US" sz="1100" b="0"/>
            <a:t>	(payments.paid_count::float/leads.visit_page_count::float) AS "conversion (%)",</a:t>
          </a:r>
        </a:p>
        <a:p>
          <a:r>
            <a:rPr lang="en-US" sz="1100" b="0"/>
            <a:t>	(payments.revenue/payments.paid_count/1000) AS "average ticket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  <a:p>
          <a:endParaRPr lang="en-US" sz="1100" b="0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Best Selling States</a:t>
          </a:r>
        </a:p>
        <a:p>
          <a:r>
            <a:rPr lang="en-US" sz="1100" b="1"/>
            <a:t>-- Columns: country, state, sales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'Brazil' AS country,</a:t>
          </a:r>
        </a:p>
        <a:p>
          <a:r>
            <a:rPr lang="en-US" sz="1100" b="0"/>
            <a:t>	cus.state AS states,</a:t>
          </a:r>
        </a:p>
        <a:p>
          <a:r>
            <a:rPr lang="en-US" sz="1100" b="0"/>
            <a:t>	COUNT(fun.paid_date) AS "sales"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country, states</a:t>
          </a:r>
        </a:p>
        <a:p>
          <a:r>
            <a:rPr lang="en-US" sz="1100" b="0"/>
            <a:t>ORDER BY "sales"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Best Selling Brands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brand, sales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 AS marca,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marca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0"/>
        </a:p>
      </xdr:txBody>
    </xdr:sp>
    <xdr:clientData/>
  </xdr:twoCellAnchor>
  <xdr:twoCellAnchor>
    <xdr:from>
      <xdr:col>24</xdr:col>
      <xdr:colOff>152401</xdr:colOff>
      <xdr:row>1</xdr:row>
      <xdr:rowOff>123825</xdr:rowOff>
    </xdr:from>
    <xdr:to>
      <xdr:col>30</xdr:col>
      <xdr:colOff>381001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848115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Best Selling Stores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store, sales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sto.store_name AS store,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"sales"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sales.stores AS sto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fun.store_id = sto.store_id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store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"sales"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0"/>
        </a:p>
      </xdr:txBody>
    </xdr:sp>
    <xdr:clientData/>
  </xdr:twoCellAnchor>
  <xdr:twoCellAnchor>
    <xdr:from>
      <xdr:col>1</xdr:col>
      <xdr:colOff>40822</xdr:colOff>
      <xdr:row>20</xdr:row>
      <xdr:rowOff>68036</xdr:rowOff>
    </xdr:from>
    <xdr:to>
      <xdr:col>7</xdr:col>
      <xdr:colOff>269422</xdr:colOff>
      <xdr:row>38</xdr:row>
      <xdr:rowOff>58511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1AA51F27-784D-4C3E-88D9-8F089D17486E}"/>
            </a:ext>
          </a:extLst>
        </xdr:cNvPr>
        <xdr:cNvSpPr txBox="1"/>
      </xdr:nvSpPr>
      <xdr:spPr>
        <a:xfrm>
          <a:off x="653143" y="3878036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5) Days of the Week with the Highest Number of Visits in the Website</a:t>
          </a:r>
        </a:p>
        <a:p>
          <a:r>
            <a:rPr lang="en-US" sz="1100" b="1"/>
            <a:t>-- Columns: day_week(int), day of week(varchar), visits 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EXTRACT('dow' FROM visit_page_date) AS day_week,</a:t>
          </a:r>
        </a:p>
        <a:p>
          <a:r>
            <a:rPr lang="en-US" sz="1100" b="0"/>
            <a:t>	CASE</a:t>
          </a:r>
        </a:p>
        <a:p>
          <a:r>
            <a:rPr lang="en-US" sz="1100" b="0"/>
            <a:t>		WHEN EXTRACT('dow' FROM visit_page_date) = 0 then 'sunday'</a:t>
          </a:r>
        </a:p>
        <a:p>
          <a:r>
            <a:rPr lang="en-US" sz="1100" b="0"/>
            <a:t>		WHEN EXTRACT('dow' FROM visit_page_date) = 1 then 'monday'</a:t>
          </a:r>
        </a:p>
        <a:p>
          <a:r>
            <a:rPr lang="en-US" sz="1100" b="0"/>
            <a:t>		WHEN EXTRACT('dow' FROM visit_page_date) = 2 then 'tuesday'</a:t>
          </a:r>
        </a:p>
        <a:p>
          <a:r>
            <a:rPr lang="en-US" sz="1100" b="0"/>
            <a:t>		WHEN EXTRACT('dow' FROM visit_page_date) = 3 then 'wednesday'</a:t>
          </a:r>
        </a:p>
        <a:p>
          <a:r>
            <a:rPr lang="en-US" sz="1100" b="0"/>
            <a:t>		WHEN EXTRACT('dow' FROM visit_page_date) = 4 then 'thursday'</a:t>
          </a:r>
        </a:p>
        <a:p>
          <a:r>
            <a:rPr lang="en-US" sz="1100" b="0"/>
            <a:t>		WHEN EXTRACT('dow' FROM visit_page_date) = 5 then 'friday'</a:t>
          </a:r>
        </a:p>
        <a:p>
          <a:r>
            <a:rPr lang="en-US" sz="1100" b="0"/>
            <a:t>		WHEN EXTRACT('dow' FROM visit_page_date) = 6 then 'saturday'</a:t>
          </a:r>
        </a:p>
        <a:p>
          <a:r>
            <a:rPr lang="en-US" sz="1100" b="0"/>
            <a:t>		ELSE NULL </a:t>
          </a:r>
        </a:p>
        <a:p>
          <a:r>
            <a:rPr lang="en-US" sz="1100" b="0"/>
            <a:t>		END AS "day of week",		</a:t>
          </a:r>
        </a:p>
        <a:p>
          <a:r>
            <a:rPr lang="en-US" sz="1100" b="0"/>
            <a:t>	COUNT(*) AS "visits"</a:t>
          </a:r>
        </a:p>
        <a:p>
          <a:r>
            <a:rPr lang="en-US" sz="1100" b="0"/>
            <a:t>FROM sales.funnel</a:t>
          </a:r>
        </a:p>
        <a:p>
          <a:r>
            <a:rPr lang="en-US" sz="1100" b="0"/>
            <a:t>WHERE visit_page_date BETWEEN '2021-08-01' AND '2021-08-31'</a:t>
          </a:r>
        </a:p>
        <a:p>
          <a:r>
            <a:rPr lang="en-US" sz="1100" b="0"/>
            <a:t>GROUP BY day_week</a:t>
          </a:r>
        </a:p>
        <a:p>
          <a:r>
            <a:rPr lang="en-US" sz="1100" b="0"/>
            <a:t>ORDER BY day_week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10" zoomScaleNormal="100" workbookViewId="0">
      <selection activeCell="O20" sqref="O20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W30"/>
  <sheetViews>
    <sheetView showGridLines="0" topLeftCell="B1" zoomScale="85" zoomScaleNormal="85" workbookViewId="0">
      <selection activeCell="N19" sqref="N19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9" width="10.7109375" customWidth="1"/>
    <col min="10" max="10" width="7.140625" customWidth="1"/>
    <col min="11" max="11" width="6.42578125" hidden="1" customWidth="1"/>
    <col min="12" max="12" width="6.5703125" hidden="1" customWidth="1"/>
    <col min="13" max="13" width="10.7109375" customWidth="1"/>
    <col min="14" max="14" width="7.7109375" customWidth="1"/>
    <col min="15" max="16" width="10.7109375" customWidth="1"/>
    <col min="17" max="17" width="9.140625" customWidth="1"/>
    <col min="18" max="18" width="8.140625" customWidth="1"/>
    <col min="19" max="19" width="10.7109375" customWidth="1"/>
    <col min="21" max="22" width="14.7109375" customWidth="1"/>
    <col min="23" max="23" width="10.7109375" customWidth="1"/>
  </cols>
  <sheetData>
    <row r="2" spans="2:23" x14ac:dyDescent="0.25">
      <c r="B2" s="14" t="s">
        <v>26</v>
      </c>
      <c r="I2" s="12" t="s">
        <v>35</v>
      </c>
      <c r="O2" s="12" t="s">
        <v>36</v>
      </c>
      <c r="R2" s="14" t="s">
        <v>37</v>
      </c>
      <c r="U2" s="14" t="s">
        <v>38</v>
      </c>
    </row>
    <row r="3" spans="2:23" x14ac:dyDescent="0.25">
      <c r="B3" s="18" t="s">
        <v>10</v>
      </c>
      <c r="C3" s="15" t="s">
        <v>14</v>
      </c>
      <c r="D3" s="15" t="s">
        <v>13</v>
      </c>
      <c r="E3" s="19" t="s">
        <v>11</v>
      </c>
      <c r="F3" s="20" t="s">
        <v>12</v>
      </c>
      <c r="G3" s="21" t="s">
        <v>15</v>
      </c>
      <c r="H3" s="17"/>
      <c r="I3" s="16" t="s">
        <v>27</v>
      </c>
      <c r="J3" s="16" t="s">
        <v>28</v>
      </c>
      <c r="K3" s="15" t="s">
        <v>39</v>
      </c>
      <c r="L3" s="15" t="s">
        <v>40</v>
      </c>
      <c r="M3" s="16" t="s">
        <v>17</v>
      </c>
      <c r="O3" s="15" t="s">
        <v>16</v>
      </c>
      <c r="P3" s="15" t="s">
        <v>17</v>
      </c>
      <c r="R3" s="15" t="s">
        <v>18</v>
      </c>
      <c r="S3" s="15" t="s">
        <v>17</v>
      </c>
      <c r="U3" s="15" t="s">
        <v>41</v>
      </c>
      <c r="V3" s="15" t="s">
        <v>42</v>
      </c>
      <c r="W3" s="15" t="s">
        <v>43</v>
      </c>
    </row>
    <row r="4" spans="2:23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29</v>
      </c>
      <c r="J4" s="1" t="s">
        <v>30</v>
      </c>
      <c r="K4" s="15">
        <v>57</v>
      </c>
      <c r="L4" s="15">
        <v>25</v>
      </c>
      <c r="M4" s="1">
        <v>734</v>
      </c>
      <c r="O4" s="1" t="s">
        <v>0</v>
      </c>
      <c r="P4" s="1">
        <v>248</v>
      </c>
      <c r="R4" s="1" t="s">
        <v>5</v>
      </c>
      <c r="S4" s="1">
        <v>18</v>
      </c>
      <c r="U4" s="1">
        <v>0</v>
      </c>
      <c r="V4" s="1" t="s">
        <v>20</v>
      </c>
      <c r="W4" s="1">
        <v>67</v>
      </c>
    </row>
    <row r="5" spans="2:23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29</v>
      </c>
      <c r="J5" s="1" t="s">
        <v>31</v>
      </c>
      <c r="K5" s="15">
        <v>68</v>
      </c>
      <c r="L5" s="15">
        <v>35</v>
      </c>
      <c r="M5" s="1">
        <v>142</v>
      </c>
      <c r="O5" s="1" t="s">
        <v>1</v>
      </c>
      <c r="P5" s="1">
        <v>237</v>
      </c>
      <c r="R5" s="1" t="s">
        <v>6</v>
      </c>
      <c r="S5" s="1">
        <v>15</v>
      </c>
      <c r="U5" s="1">
        <v>1</v>
      </c>
      <c r="V5" s="1" t="s">
        <v>19</v>
      </c>
      <c r="W5" s="1">
        <v>1301</v>
      </c>
    </row>
    <row r="6" spans="2:23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29</v>
      </c>
      <c r="J6" s="1" t="s">
        <v>32</v>
      </c>
      <c r="K6" s="15">
        <v>55</v>
      </c>
      <c r="L6" s="15">
        <v>12</v>
      </c>
      <c r="M6" s="1">
        <v>110</v>
      </c>
      <c r="O6" s="1" t="s">
        <v>2</v>
      </c>
      <c r="P6" s="1">
        <v>193</v>
      </c>
      <c r="R6" s="1" t="s">
        <v>7</v>
      </c>
      <c r="S6" s="1">
        <v>10</v>
      </c>
      <c r="U6" s="1">
        <v>2</v>
      </c>
      <c r="V6" s="1" t="s">
        <v>21</v>
      </c>
      <c r="W6" s="1">
        <v>1238</v>
      </c>
    </row>
    <row r="7" spans="2:23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29</v>
      </c>
      <c r="J7" s="1" t="s">
        <v>33</v>
      </c>
      <c r="K7" s="15">
        <v>47</v>
      </c>
      <c r="L7" s="15">
        <v>5</v>
      </c>
      <c r="M7" s="1">
        <v>98</v>
      </c>
      <c r="O7" s="1" t="s">
        <v>3</v>
      </c>
      <c r="P7" s="1">
        <v>136</v>
      </c>
      <c r="R7" s="1" t="s">
        <v>8</v>
      </c>
      <c r="S7" s="1">
        <v>10</v>
      </c>
      <c r="U7" s="1">
        <v>3</v>
      </c>
      <c r="V7" s="1" t="s">
        <v>22</v>
      </c>
      <c r="W7" s="1">
        <v>1038</v>
      </c>
    </row>
    <row r="8" spans="2:23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29</v>
      </c>
      <c r="J8" s="1" t="s">
        <v>34</v>
      </c>
      <c r="K8" s="15">
        <v>73</v>
      </c>
      <c r="L8" s="15">
        <v>25</v>
      </c>
      <c r="M8" s="1">
        <v>66</v>
      </c>
      <c r="O8" s="1" t="s">
        <v>4</v>
      </c>
      <c r="P8" s="1">
        <v>108</v>
      </c>
      <c r="R8" s="1" t="s">
        <v>9</v>
      </c>
      <c r="S8" s="1">
        <v>10</v>
      </c>
      <c r="U8" s="1">
        <v>4</v>
      </c>
      <c r="V8" s="1" t="s">
        <v>23</v>
      </c>
      <c r="W8" s="1">
        <v>1076</v>
      </c>
    </row>
    <row r="9" spans="2:23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I9" s="13"/>
      <c r="U9" s="1">
        <v>5</v>
      </c>
      <c r="V9" s="1" t="s">
        <v>24</v>
      </c>
      <c r="W9" s="1">
        <v>956</v>
      </c>
    </row>
    <row r="10" spans="2:23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U10" s="1">
        <v>6</v>
      </c>
      <c r="V10" s="1" t="s">
        <v>25</v>
      </c>
      <c r="W10" s="1">
        <v>677</v>
      </c>
    </row>
    <row r="11" spans="2:23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3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3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3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3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6" x14ac:dyDescent="0.25">
      <c r="C29" s="10">
        <v>44075</v>
      </c>
      <c r="D29" s="10">
        <f>EDATE(C29,1)</f>
        <v>44105</v>
      </c>
      <c r="E29" s="10">
        <f t="shared" ref="E29:N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>EDATE(I29,1)</f>
        <v>44287</v>
      </c>
      <c r="K29" s="10"/>
      <c r="L29" s="10"/>
      <c r="M29" s="10">
        <f>EDATE(J29,1)</f>
        <v>44317</v>
      </c>
      <c r="N29" s="10">
        <f t="shared" si="0"/>
        <v>44348</v>
      </c>
      <c r="O29" s="10">
        <f t="shared" ref="O29:P29" si="1">EDATE(N29,1)</f>
        <v>44378</v>
      </c>
      <c r="P29" s="10">
        <f t="shared" si="1"/>
        <v>44409</v>
      </c>
    </row>
    <row r="30" spans="3:16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B1" zoomScale="70" zoomScaleNormal="70"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Data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Riquelmo A. Avelar Ferreira</cp:lastModifiedBy>
  <cp:lastPrinted>2021-12-25T02:20:17Z</cp:lastPrinted>
  <dcterms:created xsi:type="dcterms:W3CDTF">2015-06-05T18:17:20Z</dcterms:created>
  <dcterms:modified xsi:type="dcterms:W3CDTF">2023-03-23T19:05:36Z</dcterms:modified>
</cp:coreProperties>
</file>