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arissa/Desktop/RETAIL ANALYTICS/Individual Assignment/"/>
    </mc:Choice>
  </mc:AlternateContent>
  <xr:revisionPtr revIDLastSave="0" documentId="13_ncr:1_{12BD9BE2-5E82-5746-A746-C7AE7069318B}" xr6:coauthVersionLast="47" xr6:coauthVersionMax="47" xr10:uidLastSave="{00000000-0000-0000-0000-000000000000}"/>
  <bookViews>
    <workbookView xWindow="760" yWindow="500" windowWidth="28040" windowHeight="17500" activeTab="5" xr2:uid="{00000000-000D-0000-FFFF-FFFF00000000}"/>
  </bookViews>
  <sheets>
    <sheet name="products_set_7_step1_solution" sheetId="3" r:id="rId1"/>
    <sheet name="products_set_7_step1" sheetId="6" r:id="rId2"/>
    <sheet name="products_set_7_step2_solution" sheetId="2" r:id="rId3"/>
    <sheet name="products_set_7_step2" sheetId="5" r:id="rId4"/>
    <sheet name="products_set_7_step3_solution" sheetId="1" r:id="rId5"/>
    <sheet name="products_set_7_step3" sheetId="4" r:id="rId6"/>
  </sheets>
  <definedNames>
    <definedName name="_xlnm._FilterDatabase" localSheetId="1" hidden="1">products_set_7_step1!$A$1:$R$70</definedName>
    <definedName name="_xlnm._FilterDatabase" localSheetId="3" hidden="1">products_set_7_step2!$A$1:$R$70</definedName>
    <definedName name="_xlnm._FilterDatabase" localSheetId="5" hidden="1">products_set_7_step3!$A$1:$R$86</definedName>
    <definedName name="_xlnm._FilterDatabase" localSheetId="4" hidden="1">products_set_7_step3_solution!$A$1:$R$85</definedName>
    <definedName name="solver_adj" localSheetId="1" hidden="1">products_set_7_step1!$K$2:$K$70</definedName>
    <definedName name="solver_adj" localSheetId="0" hidden="1">products_set_7_step1_solution!$K$2:$K$70</definedName>
    <definedName name="solver_adj" localSheetId="3" hidden="1">products_set_7_step2!$K$2:$K$70</definedName>
    <definedName name="solver_adj" localSheetId="2" hidden="1">products_set_7_step2_solution!$K$2:$K$70</definedName>
    <definedName name="solver_adj" localSheetId="5" hidden="1">products_set_7_step3!$K$2:$K$85</definedName>
    <definedName name="solver_adj" localSheetId="4" hidden="1">products_set_7_step3_solution!$K$2:$K$85</definedName>
    <definedName name="solver_cvg" localSheetId="1" hidden="1">0.0001</definedName>
    <definedName name="solver_cvg" localSheetId="0" hidden="1">0.0001</definedName>
    <definedName name="solver_cvg" localSheetId="3" hidden="1">0.0001</definedName>
    <definedName name="solver_cvg" localSheetId="2" hidden="1">0.0001</definedName>
    <definedName name="solver_cvg" localSheetId="5" hidden="1">0.0001</definedName>
    <definedName name="solver_cvg" localSheetId="4" hidden="1">0.0001</definedName>
    <definedName name="solver_drv" localSheetId="1" hidden="1">1</definedName>
    <definedName name="solver_drv" localSheetId="0" hidden="1">1</definedName>
    <definedName name="solver_drv" localSheetId="3" hidden="1">1</definedName>
    <definedName name="solver_drv" localSheetId="2" hidden="1">1</definedName>
    <definedName name="solver_drv" localSheetId="5" hidden="1">1</definedName>
    <definedName name="solver_drv" localSheetId="4" hidden="1">1</definedName>
    <definedName name="solver_eng" localSheetId="1" hidden="1">2</definedName>
    <definedName name="solver_eng" localSheetId="0" hidden="1">2</definedName>
    <definedName name="solver_eng" localSheetId="3" hidden="1">2</definedName>
    <definedName name="solver_eng" localSheetId="2" hidden="1">2</definedName>
    <definedName name="solver_eng" localSheetId="5" hidden="1">2</definedName>
    <definedName name="solver_eng" localSheetId="4" hidden="1">2</definedName>
    <definedName name="solver_itr" localSheetId="1" hidden="1">2147483647</definedName>
    <definedName name="solver_itr" localSheetId="0" hidden="1">2147483647</definedName>
    <definedName name="solver_itr" localSheetId="3" hidden="1">2147483647</definedName>
    <definedName name="solver_itr" localSheetId="2" hidden="1">2147483647</definedName>
    <definedName name="solver_itr" localSheetId="5" hidden="1">2147483647</definedName>
    <definedName name="solver_itr" localSheetId="4" hidden="1">2147483647</definedName>
    <definedName name="solver_lhs1" localSheetId="1" hidden="1">products_set_7_step1!$K$2:$K$70</definedName>
    <definedName name="solver_lhs1" localSheetId="0" hidden="1">products_set_7_step1_solution!$K$2:$K$70</definedName>
    <definedName name="solver_lhs1" localSheetId="3" hidden="1">products_set_7_step2!$K$2:$K$70</definedName>
    <definedName name="solver_lhs1" localSheetId="2" hidden="1">products_set_7_step2_solution!$K$2:$K$70</definedName>
    <definedName name="solver_lhs1" localSheetId="5" hidden="1">products_set_7_step3!$K$2:$K$85</definedName>
    <definedName name="solver_lhs1" localSheetId="4" hidden="1">products_set_7_step3_solution!$K$2:$K$85</definedName>
    <definedName name="solver_lhs2" localSheetId="1" hidden="1">products_set_7_step1!$O$7</definedName>
    <definedName name="solver_lhs2" localSheetId="0" hidden="1">products_set_7_step1_solution!$O$7</definedName>
    <definedName name="solver_lhs2" localSheetId="3" hidden="1">products_set_7_step2!$O$7</definedName>
    <definedName name="solver_lhs2" localSheetId="2" hidden="1">products_set_7_step2_solution!$O$7</definedName>
    <definedName name="solver_lhs2" localSheetId="5" hidden="1">products_set_7_step3!$O$7</definedName>
    <definedName name="solver_lhs2" localSheetId="4" hidden="1">products_set_7_step3_solution!$O$7</definedName>
    <definedName name="solver_lhs3" localSheetId="1" hidden="1">products_set_7_step1!$O$9:$O$14</definedName>
    <definedName name="solver_lhs3" localSheetId="0" hidden="1">products_set_7_step1_solution!$O$9:$O$14</definedName>
    <definedName name="solver_lhs3" localSheetId="3" hidden="1">products_set_7_step2!$O$9:$O$14</definedName>
    <definedName name="solver_lhs3" localSheetId="2" hidden="1">products_set_7_step2_solution!$O$9:$O$14</definedName>
    <definedName name="solver_lhs3" localSheetId="5" hidden="1">products_set_7_step3!$O$9:$O$15</definedName>
    <definedName name="solver_lhs3" localSheetId="4" hidden="1">products_set_7_step3_solution!$O$9:$O$15</definedName>
    <definedName name="solver_lin" localSheetId="1" hidden="1">1</definedName>
    <definedName name="solver_lin" localSheetId="0" hidden="1">1</definedName>
    <definedName name="solver_lin" localSheetId="3" hidden="1">1</definedName>
    <definedName name="solver_lin" localSheetId="2" hidden="1">1</definedName>
    <definedName name="solver_lin" localSheetId="5" hidden="1">1</definedName>
    <definedName name="solver_lin" localSheetId="4" hidden="1">1</definedName>
    <definedName name="solver_mip" localSheetId="1" hidden="1">2147483647</definedName>
    <definedName name="solver_mip" localSheetId="0" hidden="1">2147483647</definedName>
    <definedName name="solver_mip" localSheetId="3" hidden="1">2147483647</definedName>
    <definedName name="solver_mip" localSheetId="2" hidden="1">2147483647</definedName>
    <definedName name="solver_mip" localSheetId="5" hidden="1">2147483647</definedName>
    <definedName name="solver_mip" localSheetId="4" hidden="1">2147483647</definedName>
    <definedName name="solver_mni" localSheetId="1" hidden="1">30</definedName>
    <definedName name="solver_mni" localSheetId="0" hidden="1">30</definedName>
    <definedName name="solver_mni" localSheetId="3" hidden="1">30</definedName>
    <definedName name="solver_mni" localSheetId="2" hidden="1">30</definedName>
    <definedName name="solver_mni" localSheetId="5" hidden="1">30</definedName>
    <definedName name="solver_mni" localSheetId="4" hidden="1">30</definedName>
    <definedName name="solver_mrt" localSheetId="1" hidden="1">0.075</definedName>
    <definedName name="solver_mrt" localSheetId="0" hidden="1">0.075</definedName>
    <definedName name="solver_mrt" localSheetId="3" hidden="1">0.075</definedName>
    <definedName name="solver_mrt" localSheetId="2" hidden="1">0.075</definedName>
    <definedName name="solver_mrt" localSheetId="5" hidden="1">0.075</definedName>
    <definedName name="solver_mrt" localSheetId="4" hidden="1">0.075</definedName>
    <definedName name="solver_msl" localSheetId="1" hidden="1">2</definedName>
    <definedName name="solver_msl" localSheetId="0" hidden="1">2</definedName>
    <definedName name="solver_msl" localSheetId="3" hidden="1">2</definedName>
    <definedName name="solver_msl" localSheetId="2" hidden="1">2</definedName>
    <definedName name="solver_msl" localSheetId="5" hidden="1">2</definedName>
    <definedName name="solver_msl" localSheetId="4" hidden="1">2</definedName>
    <definedName name="solver_neg" localSheetId="1" hidden="1">1</definedName>
    <definedName name="solver_neg" localSheetId="0" hidden="1">1</definedName>
    <definedName name="solver_neg" localSheetId="3" hidden="1">1</definedName>
    <definedName name="solver_neg" localSheetId="2" hidden="1">1</definedName>
    <definedName name="solver_neg" localSheetId="5" hidden="1">1</definedName>
    <definedName name="solver_neg" localSheetId="4" hidden="1">1</definedName>
    <definedName name="solver_nod" localSheetId="1" hidden="1">2147483647</definedName>
    <definedName name="solver_nod" localSheetId="0" hidden="1">2147483647</definedName>
    <definedName name="solver_nod" localSheetId="3" hidden="1">2147483647</definedName>
    <definedName name="solver_nod" localSheetId="2" hidden="1">2147483647</definedName>
    <definedName name="solver_nod" localSheetId="5" hidden="1">2147483647</definedName>
    <definedName name="solver_nod" localSheetId="4" hidden="1">2147483647</definedName>
    <definedName name="solver_num" localSheetId="1" hidden="1">2</definedName>
    <definedName name="solver_num" localSheetId="0" hidden="1">2</definedName>
    <definedName name="solver_num" localSheetId="3" hidden="1">3</definedName>
    <definedName name="solver_num" localSheetId="2" hidden="1">3</definedName>
    <definedName name="solver_num" localSheetId="5" hidden="1">3</definedName>
    <definedName name="solver_num" localSheetId="4" hidden="1">3</definedName>
    <definedName name="solver_opt" localSheetId="1" hidden="1">products_set_7_step1!$O$4</definedName>
    <definedName name="solver_opt" localSheetId="0" hidden="1">products_set_7_step1_solution!$O$4</definedName>
    <definedName name="solver_opt" localSheetId="3" hidden="1">products_set_7_step2!$O$4</definedName>
    <definedName name="solver_opt" localSheetId="2" hidden="1">products_set_7_step2_solution!$O$4</definedName>
    <definedName name="solver_opt" localSheetId="5" hidden="1">products_set_7_step3!$O$4</definedName>
    <definedName name="solver_opt" localSheetId="4" hidden="1">products_set_7_step3_solution!$O$4</definedName>
    <definedName name="solver_pre" localSheetId="1" hidden="1">0.000001</definedName>
    <definedName name="solver_pre" localSheetId="0" hidden="1">0.000001</definedName>
    <definedName name="solver_pre" localSheetId="3" hidden="1">0.000001</definedName>
    <definedName name="solver_pre" localSheetId="2" hidden="1">0.000001</definedName>
    <definedName name="solver_pre" localSheetId="5" hidden="1">0.000001</definedName>
    <definedName name="solver_pre" localSheetId="4" hidden="1">0.000001</definedName>
    <definedName name="solver_rbv" localSheetId="1" hidden="1">1</definedName>
    <definedName name="solver_rbv" localSheetId="0" hidden="1">1</definedName>
    <definedName name="solver_rbv" localSheetId="3" hidden="1">1</definedName>
    <definedName name="solver_rbv" localSheetId="2" hidden="1">1</definedName>
    <definedName name="solver_rbv" localSheetId="5" hidden="1">1</definedName>
    <definedName name="solver_rbv" localSheetId="4" hidden="1">1</definedName>
    <definedName name="solver_rel1" localSheetId="1" hidden="1">5</definedName>
    <definedName name="solver_rel1" localSheetId="0" hidden="1">5</definedName>
    <definedName name="solver_rel1" localSheetId="3" hidden="1">5</definedName>
    <definedName name="solver_rel1" localSheetId="2" hidden="1">5</definedName>
    <definedName name="solver_rel1" localSheetId="5" hidden="1">5</definedName>
    <definedName name="solver_rel1" localSheetId="4" hidden="1">5</definedName>
    <definedName name="solver_rel2" localSheetId="1" hidden="1">1</definedName>
    <definedName name="solver_rel2" localSheetId="0" hidden="1">1</definedName>
    <definedName name="solver_rel2" localSheetId="3" hidden="1">1</definedName>
    <definedName name="solver_rel2" localSheetId="2" hidden="1">1</definedName>
    <definedName name="solver_rel2" localSheetId="5" hidden="1">1</definedName>
    <definedName name="solver_rel2" localSheetId="4" hidden="1">1</definedName>
    <definedName name="solver_rel3" localSheetId="1" hidden="1">3</definedName>
    <definedName name="solver_rel3" localSheetId="0" hidden="1">3</definedName>
    <definedName name="solver_rel3" localSheetId="3" hidden="1">3</definedName>
    <definedName name="solver_rel3" localSheetId="2" hidden="1">3</definedName>
    <definedName name="solver_rel3" localSheetId="5" hidden="1">3</definedName>
    <definedName name="solver_rel3" localSheetId="4" hidden="1">3</definedName>
    <definedName name="solver_rhs1" localSheetId="1" hidden="1">"binary"</definedName>
    <definedName name="solver_rhs1" localSheetId="0" hidden="1">"binary"</definedName>
    <definedName name="solver_rhs1" localSheetId="3" hidden="1">"binary"</definedName>
    <definedName name="solver_rhs1" localSheetId="2" hidden="1">"binary"</definedName>
    <definedName name="solver_rhs1" localSheetId="5" hidden="1">"binary"</definedName>
    <definedName name="solver_rhs1" localSheetId="4" hidden="1">"binary"</definedName>
    <definedName name="solver_rhs2" localSheetId="1" hidden="1">products_set_7_step1!$Q$7</definedName>
    <definedName name="solver_rhs2" localSheetId="0" hidden="1">products_set_7_step1_solution!$Q$7</definedName>
    <definedName name="solver_rhs2" localSheetId="3" hidden="1">products_set_7_step2!$Q$7</definedName>
    <definedName name="solver_rhs2" localSheetId="2" hidden="1">products_set_7_step2_solution!$Q$7</definedName>
    <definedName name="solver_rhs2" localSheetId="5" hidden="1">products_set_7_step3!$Q$7</definedName>
    <definedName name="solver_rhs2" localSheetId="4" hidden="1">products_set_7_step3_solution!$Q$7</definedName>
    <definedName name="solver_rhs3" localSheetId="1" hidden="1">products_set_7_step1!$Q$14</definedName>
    <definedName name="solver_rhs3" localSheetId="0" hidden="1">products_set_7_step1_solution!$Q$14</definedName>
    <definedName name="solver_rhs3" localSheetId="3" hidden="1">products_set_7_step2!$Q$14</definedName>
    <definedName name="solver_rhs3" localSheetId="2" hidden="1">products_set_7_step2_solution!$Q$14</definedName>
    <definedName name="solver_rhs3" localSheetId="5" hidden="1">products_set_7_step3!$Q$9:$Q$15</definedName>
    <definedName name="solver_rhs3" localSheetId="4" hidden="1">products_set_7_step3_solution!$Q$9:$Q$15</definedName>
    <definedName name="solver_rlx" localSheetId="1" hidden="1">2</definedName>
    <definedName name="solver_rlx" localSheetId="0" hidden="1">2</definedName>
    <definedName name="solver_rlx" localSheetId="3" hidden="1">2</definedName>
    <definedName name="solver_rlx" localSheetId="2" hidden="1">2</definedName>
    <definedName name="solver_rlx" localSheetId="5" hidden="1">2</definedName>
    <definedName name="solver_rlx" localSheetId="4" hidden="1">2</definedName>
    <definedName name="solver_rsd" localSheetId="1" hidden="1">0</definedName>
    <definedName name="solver_rsd" localSheetId="0" hidden="1">0</definedName>
    <definedName name="solver_rsd" localSheetId="3" hidden="1">0</definedName>
    <definedName name="solver_rsd" localSheetId="2" hidden="1">0</definedName>
    <definedName name="solver_rsd" localSheetId="5" hidden="1">0</definedName>
    <definedName name="solver_rsd" localSheetId="4" hidden="1">0</definedName>
    <definedName name="solver_scl" localSheetId="1" hidden="1">1</definedName>
    <definedName name="solver_scl" localSheetId="0" hidden="1">1</definedName>
    <definedName name="solver_scl" localSheetId="3" hidden="1">1</definedName>
    <definedName name="solver_scl" localSheetId="2" hidden="1">1</definedName>
    <definedName name="solver_scl" localSheetId="5" hidden="1">1</definedName>
    <definedName name="solver_scl" localSheetId="4" hidden="1">1</definedName>
    <definedName name="solver_sho" localSheetId="1" hidden="1">2</definedName>
    <definedName name="solver_sho" localSheetId="0" hidden="1">2</definedName>
    <definedName name="solver_sho" localSheetId="3" hidden="1">2</definedName>
    <definedName name="solver_sho" localSheetId="2" hidden="1">2</definedName>
    <definedName name="solver_sho" localSheetId="5" hidden="1">2</definedName>
    <definedName name="solver_sho" localSheetId="4" hidden="1">2</definedName>
    <definedName name="solver_ssz" localSheetId="1" hidden="1">100</definedName>
    <definedName name="solver_ssz" localSheetId="0" hidden="1">100</definedName>
    <definedName name="solver_ssz" localSheetId="3" hidden="1">100</definedName>
    <definedName name="solver_ssz" localSheetId="2" hidden="1">100</definedName>
    <definedName name="solver_ssz" localSheetId="5" hidden="1">100</definedName>
    <definedName name="solver_ssz" localSheetId="4" hidden="1">100</definedName>
    <definedName name="solver_tim" localSheetId="1" hidden="1">2147483647</definedName>
    <definedName name="solver_tim" localSheetId="0" hidden="1">2147483647</definedName>
    <definedName name="solver_tim" localSheetId="3" hidden="1">2147483647</definedName>
    <definedName name="solver_tim" localSheetId="2" hidden="1">2147483647</definedName>
    <definedName name="solver_tim" localSheetId="5" hidden="1">2147483647</definedName>
    <definedName name="solver_tim" localSheetId="4" hidden="1">2147483647</definedName>
    <definedName name="solver_tol" localSheetId="1" hidden="1">0.01</definedName>
    <definedName name="solver_tol" localSheetId="0" hidden="1">0.01</definedName>
    <definedName name="solver_tol" localSheetId="3" hidden="1">0.01</definedName>
    <definedName name="solver_tol" localSheetId="2" hidden="1">0.01</definedName>
    <definedName name="solver_tol" localSheetId="5" hidden="1">0.01</definedName>
    <definedName name="solver_tol" localSheetId="4" hidden="1">0.01</definedName>
    <definedName name="solver_typ" localSheetId="1" hidden="1">1</definedName>
    <definedName name="solver_typ" localSheetId="0" hidden="1">1</definedName>
    <definedName name="solver_typ" localSheetId="3" hidden="1">1</definedName>
    <definedName name="solver_typ" localSheetId="2" hidden="1">1</definedName>
    <definedName name="solver_typ" localSheetId="5" hidden="1">1</definedName>
    <definedName name="solver_typ" localSheetId="4" hidden="1">1</definedName>
    <definedName name="solver_val" localSheetId="1" hidden="1">0</definedName>
    <definedName name="solver_val" localSheetId="0" hidden="1">0</definedName>
    <definedName name="solver_val" localSheetId="3" hidden="1">0</definedName>
    <definedName name="solver_val" localSheetId="2" hidden="1">0</definedName>
    <definedName name="solver_val" localSheetId="5" hidden="1">0</definedName>
    <definedName name="solver_val" localSheetId="4" hidden="1">0</definedName>
    <definedName name="solver_ver" localSheetId="1" hidden="1">2</definedName>
    <definedName name="solver_ver" localSheetId="0" hidden="1">2</definedName>
    <definedName name="solver_ver" localSheetId="3" hidden="1">2</definedName>
    <definedName name="solver_ver" localSheetId="2" hidden="1">2</definedName>
    <definedName name="solver_ver" localSheetId="5" hidden="1">2</definedName>
    <definedName name="solver_ver" localSheetId="4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7" i="4" l="1"/>
  <c r="L71" i="6"/>
  <c r="L70" i="6"/>
  <c r="L69" i="6"/>
  <c r="L68" i="6"/>
  <c r="L67" i="6"/>
  <c r="R14" i="6" s="1"/>
  <c r="L66" i="6"/>
  <c r="L65" i="6"/>
  <c r="L64" i="6"/>
  <c r="L63" i="6"/>
  <c r="R13" i="6" s="1"/>
  <c r="L62" i="6"/>
  <c r="L61" i="6"/>
  <c r="L60" i="6"/>
  <c r="L59" i="6"/>
  <c r="L58" i="6"/>
  <c r="L57" i="6"/>
  <c r="L56" i="6"/>
  <c r="L55" i="6"/>
  <c r="R12" i="6" s="1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R11" i="6" s="1"/>
  <c r="L22" i="6"/>
  <c r="L21" i="6"/>
  <c r="L20" i="6"/>
  <c r="L19" i="6"/>
  <c r="L18" i="6"/>
  <c r="L17" i="6"/>
  <c r="L16" i="6"/>
  <c r="L15" i="6"/>
  <c r="O14" i="6"/>
  <c r="L14" i="6"/>
  <c r="O13" i="6"/>
  <c r="L13" i="6"/>
  <c r="O12" i="6"/>
  <c r="L12" i="6"/>
  <c r="O11" i="6"/>
  <c r="L11" i="6"/>
  <c r="O10" i="6"/>
  <c r="L10" i="6"/>
  <c r="R9" i="6"/>
  <c r="O9" i="6"/>
  <c r="L9" i="6"/>
  <c r="L8" i="6"/>
  <c r="O7" i="6"/>
  <c r="L7" i="6"/>
  <c r="L6" i="6"/>
  <c r="L5" i="6"/>
  <c r="O4" i="6"/>
  <c r="L4" i="6"/>
  <c r="L3" i="6"/>
  <c r="L2" i="6"/>
  <c r="U19" i="1"/>
  <c r="L71" i="5"/>
  <c r="L70" i="5"/>
  <c r="L69" i="5"/>
  <c r="L68" i="5"/>
  <c r="L67" i="5"/>
  <c r="R14" i="5" s="1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O14" i="5"/>
  <c r="L14" i="5"/>
  <c r="O13" i="5"/>
  <c r="L13" i="5"/>
  <c r="O12" i="5"/>
  <c r="L12" i="5"/>
  <c r="O11" i="5"/>
  <c r="L11" i="5"/>
  <c r="R10" i="5"/>
  <c r="O10" i="5"/>
  <c r="L10" i="5"/>
  <c r="O9" i="5"/>
  <c r="L9" i="5"/>
  <c r="L8" i="5"/>
  <c r="O7" i="5"/>
  <c r="L7" i="5"/>
  <c r="L6" i="5"/>
  <c r="L5" i="5"/>
  <c r="L4" i="5"/>
  <c r="R9" i="5" s="1"/>
  <c r="L3" i="5"/>
  <c r="L2" i="5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O15" i="4"/>
  <c r="L15" i="4"/>
  <c r="O14" i="4"/>
  <c r="L14" i="4"/>
  <c r="O13" i="4"/>
  <c r="L13" i="4"/>
  <c r="O12" i="4"/>
  <c r="L12" i="4"/>
  <c r="O11" i="4"/>
  <c r="L11" i="4"/>
  <c r="O10" i="4"/>
  <c r="L10" i="4"/>
  <c r="O9" i="4"/>
  <c r="L9" i="4"/>
  <c r="L8" i="4"/>
  <c r="O7" i="4"/>
  <c r="L7" i="4"/>
  <c r="L6" i="4"/>
  <c r="L5" i="4"/>
  <c r="L4" i="4"/>
  <c r="O4" i="4" s="1"/>
  <c r="L3" i="4"/>
  <c r="L2" i="4"/>
  <c r="L2" i="1"/>
  <c r="O9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O14" i="3"/>
  <c r="L14" i="3"/>
  <c r="O13" i="3"/>
  <c r="L13" i="3"/>
  <c r="O12" i="3"/>
  <c r="L12" i="3"/>
  <c r="O11" i="3"/>
  <c r="L11" i="3"/>
  <c r="O10" i="3"/>
  <c r="L10" i="3"/>
  <c r="L9" i="3"/>
  <c r="L8" i="3"/>
  <c r="O7" i="3"/>
  <c r="L7" i="3"/>
  <c r="L6" i="3"/>
  <c r="L5" i="3"/>
  <c r="L4" i="3"/>
  <c r="L3" i="3"/>
  <c r="L2" i="3"/>
  <c r="O9" i="2"/>
  <c r="O7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O14" i="2"/>
  <c r="L14" i="2"/>
  <c r="O13" i="2"/>
  <c r="L13" i="2"/>
  <c r="O12" i="2"/>
  <c r="L12" i="2"/>
  <c r="O11" i="2"/>
  <c r="L11" i="2"/>
  <c r="O10" i="2"/>
  <c r="L10" i="2"/>
  <c r="L9" i="2"/>
  <c r="L8" i="2"/>
  <c r="L7" i="2"/>
  <c r="L6" i="2"/>
  <c r="L5" i="2"/>
  <c r="L4" i="2"/>
  <c r="L3" i="2"/>
  <c r="L2" i="2"/>
  <c r="O7" i="1"/>
  <c r="O15" i="1"/>
  <c r="O14" i="1"/>
  <c r="O13" i="1"/>
  <c r="O12" i="1"/>
  <c r="O11" i="1"/>
  <c r="O10" i="1"/>
  <c r="O9" i="1"/>
  <c r="R10" i="4" l="1"/>
  <c r="R12" i="4"/>
  <c r="R13" i="4"/>
  <c r="R14" i="4"/>
  <c r="R15" i="4"/>
  <c r="R11" i="4"/>
  <c r="R10" i="6"/>
  <c r="R9" i="4"/>
  <c r="L86" i="4"/>
  <c r="R11" i="5"/>
  <c r="R12" i="5"/>
  <c r="R13" i="5"/>
  <c r="O4" i="5"/>
  <c r="R9" i="3"/>
  <c r="R12" i="3"/>
  <c r="R14" i="3"/>
  <c r="R11" i="3"/>
  <c r="R13" i="3"/>
  <c r="O4" i="3"/>
  <c r="R10" i="3"/>
  <c r="R14" i="2"/>
  <c r="R10" i="2"/>
  <c r="R11" i="2"/>
  <c r="R12" i="2"/>
  <c r="R13" i="2"/>
  <c r="R9" i="2"/>
  <c r="O4" i="2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O4" i="1" l="1"/>
  <c r="R9" i="1"/>
  <c r="R14" i="1"/>
  <c r="R13" i="1"/>
  <c r="R12" i="1"/>
  <c r="R15" i="1"/>
  <c r="R11" i="1"/>
  <c r="R10" i="1"/>
</calcChain>
</file>

<file path=xl/sharedStrings.xml><?xml version="1.0" encoding="utf-8"?>
<sst xmlns="http://schemas.openxmlformats.org/spreadsheetml/2006/main" count="190" uniqueCount="29">
  <si>
    <t>product_id</t>
  </si>
  <si>
    <t>category_id</t>
  </si>
  <si>
    <t>brand_id</t>
  </si>
  <si>
    <t>width</t>
  </si>
  <si>
    <t>height</t>
  </si>
  <si>
    <t>depth</t>
  </si>
  <si>
    <t>weight</t>
  </si>
  <si>
    <t>monthly_demand</t>
  </si>
  <si>
    <t>price</t>
  </si>
  <si>
    <t>unit_margin</t>
  </si>
  <si>
    <t>Facing/ No Facing</t>
  </si>
  <si>
    <t>Profit</t>
  </si>
  <si>
    <t>OBJECTIVE FUNCTION</t>
  </si>
  <si>
    <t>MAX PROFIT</t>
  </si>
  <si>
    <t>CONSTRAINTS</t>
  </si>
  <si>
    <t>LHS</t>
  </si>
  <si>
    <t>RHS</t>
  </si>
  <si>
    <t>Width</t>
  </si>
  <si>
    <t>Binary</t>
  </si>
  <si>
    <t>Brand 35</t>
  </si>
  <si>
    <t>&gt;=</t>
  </si>
  <si>
    <t>Brand 128</t>
  </si>
  <si>
    <t>Brand 348</t>
  </si>
  <si>
    <t>Brand 371</t>
  </si>
  <si>
    <t>Brand 423</t>
  </si>
  <si>
    <t>Brand 424</t>
  </si>
  <si>
    <t>Brand 48 (new)</t>
  </si>
  <si>
    <t>&lt;=</t>
  </si>
  <si>
    <t>Profit per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</si>
</sst>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8" fillId="0" borderId="10" xfId="0" applyFont="1" applyBorder="1"/>
    <xf numFmtId="0" fontId="18" fillId="0" borderId="12" xfId="0" applyFont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6" fillId="0" borderId="17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44" fontId="0" fillId="0" borderId="14" xfId="42" applyFont="1" applyBorder="1" applyAlignment="1">
      <alignment horizontal="center" vertical="center"/>
    </xf>
    <xf numFmtId="44" fontId="0" fillId="0" borderId="0" xfId="42" applyFont="1" applyAlignment="1">
      <alignment horizontal="center" vertical="center"/>
    </xf>
    <xf numFmtId="44" fontId="0" fillId="34" borderId="0" xfId="42" applyFont="1" applyFill="1" applyAlignment="1">
      <alignment horizontal="center" vertical="center"/>
    </xf>
    <xf numFmtId="44" fontId="0" fillId="35" borderId="0" xfId="42" applyFont="1" applyFill="1" applyAlignment="1">
      <alignment horizontal="center" vertical="center"/>
    </xf>
    <xf numFmtId="44" fontId="0" fillId="36" borderId="0" xfId="42" applyFont="1" applyFill="1" applyAlignment="1">
      <alignment horizontal="center" vertical="center"/>
    </xf>
    <xf numFmtId="44" fontId="0" fillId="33" borderId="0" xfId="42" applyFont="1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4" fontId="0" fillId="0" borderId="11" xfId="42" applyFont="1" applyBorder="1"/>
    <xf numFmtId="44" fontId="0" fillId="0" borderId="14" xfId="42" applyFont="1" applyBorder="1"/>
    <xf numFmtId="164" fontId="0" fillId="0" borderId="0" xfId="0" applyNumberForma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44" fontId="16" fillId="0" borderId="13" xfId="42" applyFont="1" applyBorder="1" applyAlignment="1">
      <alignment horizontal="center" vertical="center"/>
    </xf>
    <xf numFmtId="44" fontId="16" fillId="33" borderId="13" xfId="42" applyFont="1" applyFill="1" applyBorder="1" applyAlignment="1">
      <alignment horizontal="center" vertical="center"/>
    </xf>
    <xf numFmtId="0" fontId="18" fillId="34" borderId="12" xfId="0" applyFont="1" applyFill="1" applyBorder="1"/>
    <xf numFmtId="0" fontId="0" fillId="34" borderId="13" xfId="0" applyFill="1" applyBorder="1"/>
    <xf numFmtId="0" fontId="0" fillId="34" borderId="13" xfId="0" applyFill="1" applyBorder="1" applyAlignment="1">
      <alignment horizontal="center"/>
    </xf>
    <xf numFmtId="44" fontId="0" fillId="34" borderId="14" xfId="42" applyFont="1" applyFill="1" applyBorder="1"/>
    <xf numFmtId="0" fontId="16" fillId="0" borderId="13" xfId="0" applyFont="1" applyFill="1" applyBorder="1" applyAlignment="1">
      <alignment horizontal="center" vertical="center"/>
    </xf>
    <xf numFmtId="44" fontId="16" fillId="0" borderId="13" xfId="42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4" fontId="0" fillId="0" borderId="0" xfId="42" applyFont="1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44" fontId="16" fillId="37" borderId="0" xfId="42" applyFont="1" applyFill="1" applyAlignment="1">
      <alignment horizontal="center" vertical="center"/>
    </xf>
    <xf numFmtId="2" fontId="0" fillId="0" borderId="0" xfId="42" applyNumberFormat="1" applyFont="1" applyFill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Border="1" applyAlignment="1"/>
    <xf numFmtId="0" fontId="18" fillId="0" borderId="10" xfId="0" applyFont="1" applyBorder="1" applyAlignment="1"/>
    <xf numFmtId="44" fontId="0" fillId="0" borderId="11" xfId="42" applyFont="1" applyBorder="1" applyAlignment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18" fillId="34" borderId="12" xfId="0" applyFont="1" applyFill="1" applyBorder="1" applyAlignment="1"/>
    <xf numFmtId="0" fontId="0" fillId="34" borderId="13" xfId="0" applyFill="1" applyBorder="1" applyAlignment="1"/>
    <xf numFmtId="44" fontId="0" fillId="34" borderId="14" xfId="42" applyFont="1" applyFill="1" applyBorder="1" applyAlignment="1"/>
    <xf numFmtId="44" fontId="0" fillId="0" borderId="0" xfId="0" applyNumberForma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85174-8126-1442-9D72-F5197220B049}">
  <dimension ref="A1:R85"/>
  <sheetViews>
    <sheetView workbookViewId="0">
      <selection activeCell="N29" sqref="N29"/>
    </sheetView>
  </sheetViews>
  <sheetFormatPr baseColWidth="10" defaultRowHeight="16" x14ac:dyDescent="0.2"/>
  <cols>
    <col min="1" max="3" width="10.83203125" style="1"/>
    <col min="4" max="4" width="10.83203125" style="2"/>
    <col min="5" max="7" width="10.83203125" style="1"/>
    <col min="8" max="8" width="10.83203125" style="2"/>
    <col min="9" max="9" width="10.83203125" style="19"/>
    <col min="10" max="10" width="10.83203125" style="2"/>
    <col min="11" max="11" width="18.1640625" style="2" customWidth="1"/>
    <col min="12" max="12" width="15.6640625" style="23" customWidth="1"/>
    <col min="13" max="13" width="10.83203125" style="1"/>
    <col min="14" max="14" width="21" style="1" customWidth="1"/>
    <col min="15" max="17" width="10.83203125" style="1"/>
    <col min="18" max="18" width="18.6640625" style="1" customWidth="1"/>
    <col min="19" max="16384" width="10.83203125" style="1"/>
  </cols>
  <sheetData>
    <row r="1" spans="1:18" s="4" customFormat="1" ht="17" thickBot="1" x14ac:dyDescent="0.25">
      <c r="A1" s="28" t="s">
        <v>0</v>
      </c>
      <c r="B1" s="28" t="s">
        <v>1</v>
      </c>
      <c r="C1" s="28" t="s">
        <v>2</v>
      </c>
      <c r="D1" s="29" t="s">
        <v>3</v>
      </c>
      <c r="E1" s="28" t="s">
        <v>4</v>
      </c>
      <c r="F1" s="28" t="s">
        <v>5</v>
      </c>
      <c r="G1" s="28" t="s">
        <v>6</v>
      </c>
      <c r="H1" s="29" t="s">
        <v>7</v>
      </c>
      <c r="I1" s="30" t="s">
        <v>8</v>
      </c>
      <c r="J1" s="29" t="s">
        <v>9</v>
      </c>
      <c r="K1" s="29" t="s">
        <v>10</v>
      </c>
      <c r="L1" s="31" t="s">
        <v>11</v>
      </c>
    </row>
    <row r="2" spans="1:18" ht="17" thickBot="1" x14ac:dyDescent="0.25">
      <c r="A2" s="1">
        <v>22063</v>
      </c>
      <c r="B2" s="1">
        <v>212</v>
      </c>
      <c r="C2" s="1">
        <v>35</v>
      </c>
      <c r="D2" s="2">
        <v>97.276494469699998</v>
      </c>
      <c r="E2" s="1">
        <v>77.698934194900005</v>
      </c>
      <c r="F2" s="1">
        <v>121.9455938502</v>
      </c>
      <c r="G2" s="1">
        <v>1.2007507043000001</v>
      </c>
      <c r="H2" s="2">
        <v>4.3333333332999997</v>
      </c>
      <c r="I2" s="19">
        <v>15.217784999999999</v>
      </c>
      <c r="J2" s="2">
        <v>8.4133370000000003</v>
      </c>
      <c r="K2" s="2">
        <v>1</v>
      </c>
      <c r="L2" s="20">
        <f>H2*J2*K2</f>
        <v>36.457793666386223</v>
      </c>
    </row>
    <row r="3" spans="1:18" x14ac:dyDescent="0.2">
      <c r="A3" s="1">
        <v>103984</v>
      </c>
      <c r="B3" s="1">
        <v>212</v>
      </c>
      <c r="C3" s="1">
        <v>35</v>
      </c>
      <c r="D3" s="2">
        <v>99.590500471200002</v>
      </c>
      <c r="E3" s="1">
        <v>76.319076048499994</v>
      </c>
      <c r="F3" s="1">
        <v>76.682399851</v>
      </c>
      <c r="G3" s="1">
        <v>1.0710020892000001</v>
      </c>
      <c r="H3" s="2">
        <v>3.6666666666999999</v>
      </c>
      <c r="I3" s="19">
        <v>9.2352939999999997</v>
      </c>
      <c r="J3" s="2">
        <v>9.2352939999999997</v>
      </c>
      <c r="K3" s="2">
        <v>1</v>
      </c>
      <c r="L3" s="20">
        <f t="shared" ref="L3:L66" si="0">H3*J3*K3</f>
        <v>33.862744666974507</v>
      </c>
      <c r="N3" s="10" t="s">
        <v>12</v>
      </c>
      <c r="O3" s="11"/>
    </row>
    <row r="4" spans="1:18" ht="17" thickBot="1" x14ac:dyDescent="0.25">
      <c r="A4" s="1">
        <v>22064</v>
      </c>
      <c r="B4" s="1">
        <v>212</v>
      </c>
      <c r="C4" s="1">
        <v>35</v>
      </c>
      <c r="D4" s="2">
        <v>117.04473332409999</v>
      </c>
      <c r="E4" s="1">
        <v>80.860705564699998</v>
      </c>
      <c r="F4" s="1">
        <v>120.8853018356</v>
      </c>
      <c r="G4" s="1">
        <v>0.79516992710000001</v>
      </c>
      <c r="H4" s="2">
        <v>7.6666666667000003</v>
      </c>
      <c r="I4" s="19">
        <v>15.577781999999999</v>
      </c>
      <c r="J4" s="2">
        <v>9.9489529999999995</v>
      </c>
      <c r="K4" s="2">
        <v>1</v>
      </c>
      <c r="L4" s="20">
        <f t="shared" si="0"/>
        <v>76.275306333664957</v>
      </c>
      <c r="N4" s="24" t="s">
        <v>13</v>
      </c>
      <c r="O4" s="18">
        <f>SUM(L2:L70)</f>
        <v>1492.3012293331781</v>
      </c>
    </row>
    <row r="5" spans="1:18" ht="17" thickBot="1" x14ac:dyDescent="0.25">
      <c r="A5" s="1">
        <v>21822</v>
      </c>
      <c r="B5" s="1">
        <v>212</v>
      </c>
      <c r="C5" s="1">
        <v>35</v>
      </c>
      <c r="D5" s="2">
        <v>91.150901527499997</v>
      </c>
      <c r="E5" s="1">
        <v>105.6579715096</v>
      </c>
      <c r="F5" s="1">
        <v>98.101289242700005</v>
      </c>
      <c r="G5" s="1">
        <v>0.84063243170000002</v>
      </c>
      <c r="H5" s="2">
        <v>11.666666666699999</v>
      </c>
      <c r="I5" s="19">
        <v>15.246135000000001</v>
      </c>
      <c r="J5" s="2">
        <v>5.7483329999999997</v>
      </c>
      <c r="K5" s="2">
        <v>1</v>
      </c>
      <c r="L5" s="20">
        <f t="shared" si="0"/>
        <v>67.063885000191604</v>
      </c>
    </row>
    <row r="6" spans="1:18" x14ac:dyDescent="0.2">
      <c r="A6" s="1">
        <v>113792</v>
      </c>
      <c r="B6" s="1">
        <v>212</v>
      </c>
      <c r="C6" s="1">
        <v>35</v>
      </c>
      <c r="D6" s="2">
        <v>85.326893928100006</v>
      </c>
      <c r="E6" s="1">
        <v>113.53296089360001</v>
      </c>
      <c r="F6" s="1">
        <v>106.1450847445</v>
      </c>
      <c r="G6" s="1">
        <v>0.86041980549999997</v>
      </c>
      <c r="H6" s="2">
        <v>1.3333333332999999</v>
      </c>
      <c r="I6" s="19">
        <v>15.924051</v>
      </c>
      <c r="J6" s="2">
        <v>7.6392410000000002</v>
      </c>
      <c r="K6" s="2">
        <v>0</v>
      </c>
      <c r="L6" s="20">
        <f t="shared" si="0"/>
        <v>0</v>
      </c>
      <c r="N6" s="10" t="s">
        <v>14</v>
      </c>
      <c r="O6" s="17" t="s">
        <v>15</v>
      </c>
      <c r="P6" s="17"/>
      <c r="Q6" s="17" t="s">
        <v>16</v>
      </c>
      <c r="R6" s="16" t="s">
        <v>28</v>
      </c>
    </row>
    <row r="7" spans="1:18" x14ac:dyDescent="0.2">
      <c r="A7" s="1">
        <v>101120</v>
      </c>
      <c r="B7" s="1">
        <v>212</v>
      </c>
      <c r="C7" s="1">
        <v>35</v>
      </c>
      <c r="D7" s="2">
        <v>116.09534341459999</v>
      </c>
      <c r="E7" s="1">
        <v>84.7268623967</v>
      </c>
      <c r="F7" s="1">
        <v>121.1804164409</v>
      </c>
      <c r="G7" s="1">
        <v>0.86335292969999999</v>
      </c>
      <c r="H7" s="2">
        <v>6.3333333332999997</v>
      </c>
      <c r="I7" s="19">
        <v>14.448980000000001</v>
      </c>
      <c r="J7" s="2">
        <v>10.785</v>
      </c>
      <c r="K7" s="2">
        <v>1</v>
      </c>
      <c r="L7" s="20">
        <f t="shared" si="0"/>
        <v>68.304999999640501</v>
      </c>
      <c r="N7" s="12" t="s">
        <v>17</v>
      </c>
      <c r="O7" s="27">
        <f>SUMPRODUCT(D2:D70,K2:K70)</f>
        <v>3597.0947717076006</v>
      </c>
      <c r="P7" s="13" t="s">
        <v>27</v>
      </c>
      <c r="Q7" s="13">
        <v>3600</v>
      </c>
      <c r="R7" s="14"/>
    </row>
    <row r="8" spans="1:18" x14ac:dyDescent="0.2">
      <c r="A8" s="1">
        <v>21824</v>
      </c>
      <c r="B8" s="1">
        <v>212</v>
      </c>
      <c r="C8" s="1">
        <v>35</v>
      </c>
      <c r="D8" s="2">
        <v>116.0221022608</v>
      </c>
      <c r="E8" s="1">
        <v>90.853203241299994</v>
      </c>
      <c r="F8" s="1">
        <v>104.05760662519999</v>
      </c>
      <c r="G8" s="1">
        <v>1.1574457682999999</v>
      </c>
      <c r="H8" s="2">
        <v>7.6666666667000003</v>
      </c>
      <c r="I8" s="19">
        <v>14.973333</v>
      </c>
      <c r="J8" s="2">
        <v>7.5911109999999997</v>
      </c>
      <c r="K8" s="2">
        <v>1</v>
      </c>
      <c r="L8" s="20">
        <f t="shared" si="0"/>
        <v>58.198517666919706</v>
      </c>
      <c r="N8" s="6" t="s">
        <v>18</v>
      </c>
      <c r="O8" s="15"/>
      <c r="P8" s="15"/>
      <c r="Q8" s="15"/>
      <c r="R8" s="14"/>
    </row>
    <row r="9" spans="1:18" x14ac:dyDescent="0.2">
      <c r="A9" s="1">
        <v>113790</v>
      </c>
      <c r="B9" s="1">
        <v>212</v>
      </c>
      <c r="C9" s="1">
        <v>35</v>
      </c>
      <c r="D9" s="2">
        <v>88.795895504900002</v>
      </c>
      <c r="E9" s="1">
        <v>118.1959180595</v>
      </c>
      <c r="F9" s="1">
        <v>104.0378582467</v>
      </c>
      <c r="G9" s="1">
        <v>0.96720840590000001</v>
      </c>
      <c r="H9" s="2">
        <v>2.3333333333000001</v>
      </c>
      <c r="I9" s="19">
        <v>16.524194000000001</v>
      </c>
      <c r="J9" s="2">
        <v>7.798387</v>
      </c>
      <c r="K9" s="2">
        <v>1</v>
      </c>
      <c r="L9" s="20">
        <f t="shared" si="0"/>
        <v>18.196236333073387</v>
      </c>
      <c r="N9" s="6" t="s">
        <v>19</v>
      </c>
      <c r="O9">
        <f>SUM(K2:K15)</f>
        <v>12</v>
      </c>
      <c r="P9" s="15"/>
      <c r="Q9" s="15"/>
      <c r="R9" s="25">
        <f>SUM(L2:L15)</f>
        <v>717.58494566698641</v>
      </c>
    </row>
    <row r="10" spans="1:18" x14ac:dyDescent="0.2">
      <c r="A10" s="1">
        <v>24214</v>
      </c>
      <c r="B10" s="1">
        <v>212</v>
      </c>
      <c r="C10" s="1">
        <v>35</v>
      </c>
      <c r="D10" s="2">
        <v>121.95623056380001</v>
      </c>
      <c r="E10" s="1">
        <v>98.943959059700006</v>
      </c>
      <c r="F10" s="1">
        <v>89.911346406800007</v>
      </c>
      <c r="G10" s="1">
        <v>0.97959533659999998</v>
      </c>
      <c r="H10" s="2">
        <v>4.3333333332999997</v>
      </c>
      <c r="I10" s="19">
        <v>15.390003999999999</v>
      </c>
      <c r="J10" s="2">
        <v>6.4252209999999996</v>
      </c>
      <c r="K10" s="2">
        <v>1</v>
      </c>
      <c r="L10" s="20">
        <f t="shared" si="0"/>
        <v>27.842624333119154</v>
      </c>
      <c r="N10" s="6" t="s">
        <v>21</v>
      </c>
      <c r="O10">
        <f>SUM(K16:K22)</f>
        <v>4</v>
      </c>
      <c r="P10" s="15"/>
      <c r="Q10" s="15"/>
      <c r="R10" s="25">
        <f>SUM(L16:L22)</f>
        <v>113.26165333329318</v>
      </c>
    </row>
    <row r="11" spans="1:18" x14ac:dyDescent="0.2">
      <c r="A11" s="1">
        <v>32857</v>
      </c>
      <c r="B11" s="1">
        <v>212</v>
      </c>
      <c r="C11" s="1">
        <v>35</v>
      </c>
      <c r="D11" s="2">
        <v>123.95250600360001</v>
      </c>
      <c r="E11" s="1">
        <v>112.41012679390001</v>
      </c>
      <c r="F11" s="1">
        <v>76.651918639599998</v>
      </c>
      <c r="G11" s="1">
        <v>0.82643822310000004</v>
      </c>
      <c r="H11" s="2">
        <v>2.6666666666999999</v>
      </c>
      <c r="I11" s="19">
        <v>16.25</v>
      </c>
      <c r="J11" s="2">
        <v>10.642856999999999</v>
      </c>
      <c r="K11" s="2">
        <v>1</v>
      </c>
      <c r="L11" s="20">
        <f t="shared" si="0"/>
        <v>28.380952000354757</v>
      </c>
      <c r="N11" s="6" t="s">
        <v>22</v>
      </c>
      <c r="O11">
        <f>SUM(K23:K52)</f>
        <v>9</v>
      </c>
      <c r="P11" s="15"/>
      <c r="Q11" s="15"/>
      <c r="R11" s="25">
        <f>SUM(L23:L52)</f>
        <v>236.06761899976905</v>
      </c>
    </row>
    <row r="12" spans="1:18" x14ac:dyDescent="0.2">
      <c r="A12" s="1">
        <v>21823</v>
      </c>
      <c r="B12" s="1">
        <v>212</v>
      </c>
      <c r="C12" s="1">
        <v>35</v>
      </c>
      <c r="D12" s="2">
        <v>117.9933338566</v>
      </c>
      <c r="E12" s="1">
        <v>75.588496145999997</v>
      </c>
      <c r="F12" s="1">
        <v>108.8633669614</v>
      </c>
      <c r="G12" s="1">
        <v>0.87649652020000002</v>
      </c>
      <c r="H12" s="2">
        <v>11.666666666699999</v>
      </c>
      <c r="I12" s="19">
        <v>15.276304</v>
      </c>
      <c r="J12" s="2">
        <v>8.1740630000000003</v>
      </c>
      <c r="K12" s="2">
        <v>1</v>
      </c>
      <c r="L12" s="20">
        <f t="shared" si="0"/>
        <v>95.3640683336058</v>
      </c>
      <c r="N12" s="6" t="s">
        <v>23</v>
      </c>
      <c r="O12">
        <f>SUM(K53:K60)</f>
        <v>5</v>
      </c>
      <c r="P12" s="15"/>
      <c r="Q12" s="15"/>
      <c r="R12" s="25">
        <f>SUM(L53:L60)</f>
        <v>293.28274666650253</v>
      </c>
    </row>
    <row r="13" spans="1:18" x14ac:dyDescent="0.2">
      <c r="A13" s="1">
        <v>28643</v>
      </c>
      <c r="B13" s="1">
        <v>212</v>
      </c>
      <c r="C13" s="1">
        <v>35</v>
      </c>
      <c r="D13" s="2">
        <v>80.341426885100006</v>
      </c>
      <c r="E13" s="1">
        <v>113.2683075054</v>
      </c>
      <c r="F13" s="1">
        <v>103.57428974920001</v>
      </c>
      <c r="G13" s="1">
        <v>1.0517256947</v>
      </c>
      <c r="H13" s="2">
        <v>14.333333333300001</v>
      </c>
      <c r="I13" s="19">
        <v>14.939252</v>
      </c>
      <c r="J13" s="2">
        <v>8.3263239999999996</v>
      </c>
      <c r="K13" s="2">
        <v>1</v>
      </c>
      <c r="L13" s="20">
        <f t="shared" si="0"/>
        <v>119.34397733305579</v>
      </c>
      <c r="N13" s="6" t="s">
        <v>24</v>
      </c>
      <c r="O13">
        <f>SUM(K61:K65)</f>
        <v>1</v>
      </c>
      <c r="P13" s="15"/>
      <c r="Q13" s="15"/>
      <c r="R13" s="25">
        <f>SUM(L61:L65)</f>
        <v>19.943095333319288</v>
      </c>
    </row>
    <row r="14" spans="1:18" x14ac:dyDescent="0.2">
      <c r="A14" s="1">
        <v>30713</v>
      </c>
      <c r="B14" s="1">
        <v>212</v>
      </c>
      <c r="C14" s="1">
        <v>35</v>
      </c>
      <c r="D14" s="2">
        <v>78.205521107799996</v>
      </c>
      <c r="E14" s="1">
        <v>97.863610606699893</v>
      </c>
      <c r="F14" s="1">
        <v>97.863610606699893</v>
      </c>
      <c r="G14" s="1">
        <v>0.97863610609999996</v>
      </c>
      <c r="H14" s="2">
        <v>1</v>
      </c>
      <c r="I14" s="19">
        <v>33.987045000000002</v>
      </c>
      <c r="J14" s="2">
        <v>14.547045000000001</v>
      </c>
      <c r="K14" s="2">
        <v>0</v>
      </c>
      <c r="L14" s="20">
        <f t="shared" si="0"/>
        <v>0</v>
      </c>
      <c r="N14" s="6" t="s">
        <v>25</v>
      </c>
      <c r="O14">
        <f>SUM(K66:K70)</f>
        <v>5</v>
      </c>
      <c r="P14" s="15"/>
      <c r="Q14" s="15"/>
      <c r="R14" s="25">
        <f>SUM(L66:L70)</f>
        <v>112.16116933330777</v>
      </c>
    </row>
    <row r="15" spans="1:18" ht="17" thickBot="1" x14ac:dyDescent="0.25">
      <c r="A15" s="1">
        <v>32858</v>
      </c>
      <c r="B15" s="1">
        <v>212</v>
      </c>
      <c r="C15" s="1">
        <v>35</v>
      </c>
      <c r="D15" s="2">
        <v>103.8842624637</v>
      </c>
      <c r="E15" s="1">
        <v>83.3847328417</v>
      </c>
      <c r="F15" s="1">
        <v>92.340909959800001</v>
      </c>
      <c r="G15" s="1">
        <v>0.929073539</v>
      </c>
      <c r="H15" s="2">
        <v>10</v>
      </c>
      <c r="I15" s="19">
        <v>15.392856999999999</v>
      </c>
      <c r="J15" s="2">
        <v>8.8293839999999992</v>
      </c>
      <c r="K15" s="2">
        <v>1</v>
      </c>
      <c r="L15" s="20">
        <f t="shared" si="0"/>
        <v>88.293839999999989</v>
      </c>
      <c r="N15" s="7"/>
      <c r="O15" s="8"/>
      <c r="P15" s="9"/>
      <c r="Q15" s="9"/>
      <c r="R15" s="26"/>
    </row>
    <row r="16" spans="1:18" x14ac:dyDescent="0.2">
      <c r="A16" s="1">
        <v>19493</v>
      </c>
      <c r="B16" s="1">
        <v>212</v>
      </c>
      <c r="C16" s="1">
        <v>128</v>
      </c>
      <c r="D16" s="2">
        <v>89.018796477099997</v>
      </c>
      <c r="E16" s="1">
        <v>87.005151503299999</v>
      </c>
      <c r="F16" s="1">
        <v>79.7667450239</v>
      </c>
      <c r="G16" s="1">
        <v>0.94936755159999997</v>
      </c>
      <c r="H16" s="2">
        <v>50</v>
      </c>
      <c r="I16" s="19">
        <v>1.0889660000000001</v>
      </c>
      <c r="J16" s="2">
        <v>0.59428599999999998</v>
      </c>
      <c r="K16" s="2">
        <v>1</v>
      </c>
      <c r="L16" s="21">
        <f t="shared" si="0"/>
        <v>29.714299999999998</v>
      </c>
    </row>
    <row r="17" spans="1:12" x14ac:dyDescent="0.2">
      <c r="A17" s="1">
        <v>31269</v>
      </c>
      <c r="B17" s="1">
        <v>212</v>
      </c>
      <c r="C17" s="1">
        <v>128</v>
      </c>
      <c r="D17" s="2">
        <v>88.772973191299997</v>
      </c>
      <c r="E17" s="1">
        <v>120.0029109578</v>
      </c>
      <c r="F17" s="1">
        <v>113.9408216282</v>
      </c>
      <c r="G17" s="1">
        <v>0.92340909959999995</v>
      </c>
      <c r="H17" s="2">
        <v>37.333333333299997</v>
      </c>
      <c r="I17" s="19">
        <v>1.0375000000000001</v>
      </c>
      <c r="J17" s="2">
        <v>0.58611100000000005</v>
      </c>
      <c r="K17" s="2">
        <v>1</v>
      </c>
      <c r="L17" s="21">
        <f t="shared" si="0"/>
        <v>21.881477333313796</v>
      </c>
    </row>
    <row r="18" spans="1:12" x14ac:dyDescent="0.2">
      <c r="A18" s="1">
        <v>31266</v>
      </c>
      <c r="B18" s="1">
        <v>212</v>
      </c>
      <c r="C18" s="1">
        <v>128</v>
      </c>
      <c r="D18" s="2">
        <v>76.484958475699997</v>
      </c>
      <c r="E18" s="1">
        <v>117.0703444248</v>
      </c>
      <c r="F18" s="1">
        <v>118.76457360729999</v>
      </c>
      <c r="G18" s="1">
        <v>1.0213481819000001</v>
      </c>
      <c r="H18" s="2">
        <v>54.333333333299997</v>
      </c>
      <c r="I18" s="19">
        <v>1.087</v>
      </c>
      <c r="J18" s="2">
        <v>0.61799999999999999</v>
      </c>
      <c r="K18" s="2">
        <v>1</v>
      </c>
      <c r="L18" s="21">
        <f t="shared" si="0"/>
        <v>33.577999999979397</v>
      </c>
    </row>
    <row r="19" spans="1:12" x14ac:dyDescent="0.2">
      <c r="A19" s="1">
        <v>31267</v>
      </c>
      <c r="B19" s="1">
        <v>212</v>
      </c>
      <c r="C19" s="1">
        <v>128</v>
      </c>
      <c r="D19" s="2">
        <v>114.07791480589999</v>
      </c>
      <c r="E19" s="1">
        <v>104.62840405439999</v>
      </c>
      <c r="F19" s="1">
        <v>107.46997241210001</v>
      </c>
      <c r="G19" s="1">
        <v>1.0573734473</v>
      </c>
      <c r="H19" s="2">
        <v>46</v>
      </c>
      <c r="I19" s="19">
        <v>1.079583</v>
      </c>
      <c r="J19" s="2">
        <v>0.61060599999999998</v>
      </c>
      <c r="K19" s="2">
        <v>1</v>
      </c>
      <c r="L19" s="21">
        <f t="shared" si="0"/>
        <v>28.087875999999998</v>
      </c>
    </row>
    <row r="20" spans="1:12" x14ac:dyDescent="0.2">
      <c r="A20" s="1">
        <v>19495</v>
      </c>
      <c r="B20" s="1">
        <v>212</v>
      </c>
      <c r="C20" s="1">
        <v>128</v>
      </c>
      <c r="D20" s="2">
        <v>110.8653120777</v>
      </c>
      <c r="E20" s="1">
        <v>90.163320348499994</v>
      </c>
      <c r="F20" s="1">
        <v>109.66540071129999</v>
      </c>
      <c r="G20" s="1">
        <v>0.86854315329999998</v>
      </c>
      <c r="H20" s="2">
        <v>32</v>
      </c>
      <c r="I20" s="19">
        <v>1.089286</v>
      </c>
      <c r="J20" s="2">
        <v>0.606429</v>
      </c>
      <c r="K20" s="2">
        <v>0</v>
      </c>
      <c r="L20" s="21">
        <f t="shared" si="0"/>
        <v>0</v>
      </c>
    </row>
    <row r="21" spans="1:12" x14ac:dyDescent="0.2">
      <c r="A21" s="1">
        <v>31268</v>
      </c>
      <c r="B21" s="1">
        <v>212</v>
      </c>
      <c r="C21" s="1">
        <v>128</v>
      </c>
      <c r="D21" s="2">
        <v>95.084286908400003</v>
      </c>
      <c r="E21" s="1">
        <v>107.1034105504</v>
      </c>
      <c r="F21" s="1">
        <v>113.2383031267</v>
      </c>
      <c r="G21" s="1">
        <v>0.91187667289999996</v>
      </c>
      <c r="H21" s="2">
        <v>18</v>
      </c>
      <c r="I21" s="19">
        <v>1.1499999999999999</v>
      </c>
      <c r="J21" s="2">
        <v>0.68076899999999996</v>
      </c>
      <c r="K21" s="2">
        <v>0</v>
      </c>
      <c r="L21" s="21">
        <f t="shared" si="0"/>
        <v>0</v>
      </c>
    </row>
    <row r="22" spans="1:12" x14ac:dyDescent="0.2">
      <c r="A22" s="1">
        <v>19497</v>
      </c>
      <c r="B22" s="1">
        <v>212</v>
      </c>
      <c r="C22" s="1">
        <v>128</v>
      </c>
      <c r="D22" s="2">
        <v>84.858129405400007</v>
      </c>
      <c r="E22" s="1">
        <v>124.6683837811</v>
      </c>
      <c r="F22" s="1">
        <v>97.542256707299998</v>
      </c>
      <c r="G22" s="1">
        <v>0.94111184950000004</v>
      </c>
      <c r="H22" s="2">
        <v>30</v>
      </c>
      <c r="I22" s="19">
        <v>1.0646150000000001</v>
      </c>
      <c r="J22" s="2">
        <v>0.55461499999999997</v>
      </c>
      <c r="K22" s="2">
        <v>0</v>
      </c>
      <c r="L22" s="21">
        <f t="shared" si="0"/>
        <v>0</v>
      </c>
    </row>
    <row r="23" spans="1:12" x14ac:dyDescent="0.2">
      <c r="A23" s="1">
        <v>32814</v>
      </c>
      <c r="B23" s="1">
        <v>212</v>
      </c>
      <c r="C23" s="1">
        <v>348</v>
      </c>
      <c r="D23" s="2">
        <v>120.0029109578</v>
      </c>
      <c r="E23" s="1">
        <v>113.9408216282</v>
      </c>
      <c r="F23" s="1">
        <v>92.340909959800001</v>
      </c>
      <c r="G23" s="1">
        <v>0.929073539</v>
      </c>
      <c r="H23" s="2">
        <v>22.666666666699999</v>
      </c>
      <c r="I23" s="19">
        <v>1.4127270000000001</v>
      </c>
      <c r="J23" s="2">
        <v>0.84409100000000004</v>
      </c>
      <c r="K23" s="2">
        <v>0</v>
      </c>
      <c r="L23" s="22">
        <f t="shared" si="0"/>
        <v>0</v>
      </c>
    </row>
    <row r="24" spans="1:12" x14ac:dyDescent="0.2">
      <c r="A24" s="1">
        <v>32785</v>
      </c>
      <c r="B24" s="1">
        <v>212</v>
      </c>
      <c r="C24" s="1">
        <v>348</v>
      </c>
      <c r="D24" s="2">
        <v>82.038546303000004</v>
      </c>
      <c r="E24" s="1">
        <v>91.129598898599994</v>
      </c>
      <c r="F24" s="1">
        <v>76.527766009399997</v>
      </c>
      <c r="G24" s="1">
        <v>1.1618000045000001</v>
      </c>
      <c r="H24" s="2">
        <v>42</v>
      </c>
      <c r="I24" s="19">
        <v>1.105464</v>
      </c>
      <c r="J24" s="2">
        <v>0.60172400000000004</v>
      </c>
      <c r="K24" s="2">
        <v>1</v>
      </c>
      <c r="L24" s="22">
        <f t="shared" si="0"/>
        <v>25.272408000000002</v>
      </c>
    </row>
    <row r="25" spans="1:12" x14ac:dyDescent="0.2">
      <c r="A25" s="1">
        <v>32791</v>
      </c>
      <c r="B25" s="1">
        <v>212</v>
      </c>
      <c r="C25" s="1">
        <v>348</v>
      </c>
      <c r="D25" s="2">
        <v>95.911837416200001</v>
      </c>
      <c r="E25" s="1">
        <v>100.2970206885</v>
      </c>
      <c r="F25" s="1">
        <v>86.854315325499996</v>
      </c>
      <c r="G25" s="1">
        <v>0.96115098480000005</v>
      </c>
      <c r="H25" s="2">
        <v>50.666666666700003</v>
      </c>
      <c r="I25" s="19">
        <v>1.0935090000000001</v>
      </c>
      <c r="J25" s="2">
        <v>0.49912299999999998</v>
      </c>
      <c r="K25" s="2">
        <v>1</v>
      </c>
      <c r="L25" s="22">
        <f t="shared" si="0"/>
        <v>25.288898666683306</v>
      </c>
    </row>
    <row r="26" spans="1:12" x14ac:dyDescent="0.2">
      <c r="A26" s="1">
        <v>32809</v>
      </c>
      <c r="B26" s="1">
        <v>212</v>
      </c>
      <c r="C26" s="1">
        <v>348</v>
      </c>
      <c r="D26" s="2">
        <v>95.573457806299999</v>
      </c>
      <c r="E26" s="1">
        <v>87.745346817500007</v>
      </c>
      <c r="F26" s="1">
        <v>87.175888135500003</v>
      </c>
      <c r="G26" s="1">
        <v>1.0027522904999999</v>
      </c>
      <c r="H26" s="2">
        <v>13</v>
      </c>
      <c r="I26" s="19">
        <v>1.1274999999999999</v>
      </c>
      <c r="J26" s="2">
        <v>0.5675</v>
      </c>
      <c r="K26" s="2">
        <v>0</v>
      </c>
      <c r="L26" s="22">
        <f t="shared" si="0"/>
        <v>0</v>
      </c>
    </row>
    <row r="27" spans="1:12" x14ac:dyDescent="0.2">
      <c r="A27" s="1">
        <v>32807</v>
      </c>
      <c r="B27" s="1">
        <v>212</v>
      </c>
      <c r="C27" s="1">
        <v>348</v>
      </c>
      <c r="D27" s="2">
        <v>112.1058638718</v>
      </c>
      <c r="E27" s="1">
        <v>92.845408926399998</v>
      </c>
      <c r="F27" s="1">
        <v>90.479266810200002</v>
      </c>
      <c r="G27" s="1">
        <v>1.159903098</v>
      </c>
      <c r="H27" s="2">
        <v>24.333333333300001</v>
      </c>
      <c r="I27" s="19">
        <v>1.0595239999999999</v>
      </c>
      <c r="J27" s="2">
        <v>0.51619000000000004</v>
      </c>
      <c r="K27" s="2">
        <v>0</v>
      </c>
      <c r="L27" s="22">
        <f t="shared" si="0"/>
        <v>0</v>
      </c>
    </row>
    <row r="28" spans="1:12" x14ac:dyDescent="0.2">
      <c r="A28" s="1">
        <v>32820</v>
      </c>
      <c r="B28" s="1">
        <v>212</v>
      </c>
      <c r="C28" s="1">
        <v>348</v>
      </c>
      <c r="D28" s="2">
        <v>103.6288369671</v>
      </c>
      <c r="E28" s="1">
        <v>113.1789387354</v>
      </c>
      <c r="F28" s="1">
        <v>102.07103439470001</v>
      </c>
      <c r="G28" s="1">
        <v>1.1257432557</v>
      </c>
      <c r="H28" s="2">
        <v>8.3333333333000006</v>
      </c>
      <c r="I28" s="19">
        <v>4.2681250000000004</v>
      </c>
      <c r="J28" s="2">
        <v>2.640625</v>
      </c>
      <c r="K28" s="2">
        <v>1</v>
      </c>
      <c r="L28" s="22">
        <f t="shared" si="0"/>
        <v>22.005208333245314</v>
      </c>
    </row>
    <row r="29" spans="1:12" x14ac:dyDescent="0.2">
      <c r="A29" s="1">
        <v>32821</v>
      </c>
      <c r="B29" s="1">
        <v>212</v>
      </c>
      <c r="C29" s="1">
        <v>348</v>
      </c>
      <c r="D29" s="2">
        <v>109.44422054020001</v>
      </c>
      <c r="E29" s="1">
        <v>92.561874472499994</v>
      </c>
      <c r="F29" s="1">
        <v>123.7117573565</v>
      </c>
      <c r="G29" s="1">
        <v>0.98807913110000001</v>
      </c>
      <c r="H29" s="2">
        <v>6</v>
      </c>
      <c r="I29" s="19">
        <v>4.38</v>
      </c>
      <c r="J29" s="2">
        <v>2.726667</v>
      </c>
      <c r="K29" s="2">
        <v>0</v>
      </c>
      <c r="L29" s="22">
        <f t="shared" si="0"/>
        <v>0</v>
      </c>
    </row>
    <row r="30" spans="1:12" x14ac:dyDescent="0.2">
      <c r="A30" s="1">
        <v>32801</v>
      </c>
      <c r="B30" s="1">
        <v>212</v>
      </c>
      <c r="C30" s="1">
        <v>348</v>
      </c>
      <c r="D30" s="2">
        <v>116.47633194709999</v>
      </c>
      <c r="E30" s="1">
        <v>98.145917737199994</v>
      </c>
      <c r="F30" s="1">
        <v>78.812281862899994</v>
      </c>
      <c r="G30" s="1">
        <v>0.80341426890000001</v>
      </c>
      <c r="H30" s="2">
        <v>28.333333333300001</v>
      </c>
      <c r="I30" s="19">
        <v>1.0545</v>
      </c>
      <c r="J30" s="2">
        <v>0.499</v>
      </c>
      <c r="K30" s="2">
        <v>0</v>
      </c>
      <c r="L30" s="22">
        <f t="shared" si="0"/>
        <v>0</v>
      </c>
    </row>
    <row r="31" spans="1:12" x14ac:dyDescent="0.2">
      <c r="A31" s="1">
        <v>32790</v>
      </c>
      <c r="B31" s="1">
        <v>212</v>
      </c>
      <c r="C31" s="1">
        <v>348</v>
      </c>
      <c r="D31" s="2">
        <v>77.418871914600004</v>
      </c>
      <c r="E31" s="1">
        <v>78.172391763799993</v>
      </c>
      <c r="F31" s="1">
        <v>117.22109257629999</v>
      </c>
      <c r="G31" s="1">
        <v>0.9481937346</v>
      </c>
      <c r="H31" s="2">
        <v>21</v>
      </c>
      <c r="I31" s="19">
        <v>1.0978570000000001</v>
      </c>
      <c r="J31" s="2">
        <v>0.59428599999999998</v>
      </c>
      <c r="K31" s="2">
        <v>0</v>
      </c>
      <c r="L31" s="22">
        <f t="shared" si="0"/>
        <v>0</v>
      </c>
    </row>
    <row r="32" spans="1:12" x14ac:dyDescent="0.2">
      <c r="A32" s="1">
        <v>32818</v>
      </c>
      <c r="B32" s="1">
        <v>212</v>
      </c>
      <c r="C32" s="1">
        <v>348</v>
      </c>
      <c r="D32" s="2">
        <v>93.740187771999999</v>
      </c>
      <c r="E32" s="1">
        <v>94.377814755499998</v>
      </c>
      <c r="F32" s="1">
        <v>101.4574097725</v>
      </c>
      <c r="G32" s="1">
        <v>1.1520515232999999</v>
      </c>
      <c r="H32" s="2">
        <v>13</v>
      </c>
      <c r="I32" s="19">
        <v>4.38</v>
      </c>
      <c r="J32" s="2">
        <v>2.4773329999999998</v>
      </c>
      <c r="K32" s="2">
        <v>1</v>
      </c>
      <c r="L32" s="22">
        <f t="shared" si="0"/>
        <v>32.205328999999999</v>
      </c>
    </row>
    <row r="33" spans="1:12" x14ac:dyDescent="0.2">
      <c r="A33" s="1">
        <v>32786</v>
      </c>
      <c r="B33" s="1">
        <v>212</v>
      </c>
      <c r="C33" s="1">
        <v>348</v>
      </c>
      <c r="D33" s="2">
        <v>101.485310747</v>
      </c>
      <c r="E33" s="1">
        <v>93.219058384299998</v>
      </c>
      <c r="F33" s="1">
        <v>92.937418440200005</v>
      </c>
      <c r="G33" s="1">
        <v>1.1000225391</v>
      </c>
      <c r="H33" s="2">
        <v>27</v>
      </c>
      <c r="I33" s="19">
        <v>1.097143</v>
      </c>
      <c r="J33" s="2">
        <v>0.59357099999999996</v>
      </c>
      <c r="K33" s="2">
        <v>0</v>
      </c>
      <c r="L33" s="22">
        <f t="shared" si="0"/>
        <v>0</v>
      </c>
    </row>
    <row r="34" spans="1:12" x14ac:dyDescent="0.2">
      <c r="A34" s="1">
        <v>32822</v>
      </c>
      <c r="B34" s="1">
        <v>212</v>
      </c>
      <c r="C34" s="1">
        <v>348</v>
      </c>
      <c r="D34" s="2">
        <v>115.99030980329999</v>
      </c>
      <c r="E34" s="1">
        <v>114.4831958067</v>
      </c>
      <c r="F34" s="1">
        <v>118.80466344449999</v>
      </c>
      <c r="G34" s="1">
        <v>0.80607950129999995</v>
      </c>
      <c r="H34" s="2">
        <v>8</v>
      </c>
      <c r="I34" s="19">
        <v>4.3781819999999998</v>
      </c>
      <c r="J34" s="2">
        <v>2.6145450000000001</v>
      </c>
      <c r="K34" s="2">
        <v>0</v>
      </c>
      <c r="L34" s="22">
        <f t="shared" si="0"/>
        <v>0</v>
      </c>
    </row>
    <row r="35" spans="1:12" x14ac:dyDescent="0.2">
      <c r="A35" s="1">
        <v>32788</v>
      </c>
      <c r="B35" s="1">
        <v>212</v>
      </c>
      <c r="C35" s="1">
        <v>348</v>
      </c>
      <c r="D35" s="2">
        <v>81.033355496200002</v>
      </c>
      <c r="E35" s="1">
        <v>102.5309286743</v>
      </c>
      <c r="F35" s="1">
        <v>97.009974794100003</v>
      </c>
      <c r="G35" s="1">
        <v>0.85492562230000002</v>
      </c>
      <c r="H35" s="2">
        <v>21.666666666699999</v>
      </c>
      <c r="I35" s="19">
        <v>1.1175999999999999</v>
      </c>
      <c r="J35" s="2">
        <v>0.60599999999999998</v>
      </c>
      <c r="K35" s="2">
        <v>0</v>
      </c>
      <c r="L35" s="22">
        <f t="shared" si="0"/>
        <v>0</v>
      </c>
    </row>
    <row r="36" spans="1:12" x14ac:dyDescent="0.2">
      <c r="A36" s="1">
        <v>32804</v>
      </c>
      <c r="B36" s="1">
        <v>212</v>
      </c>
      <c r="C36" s="1">
        <v>348</v>
      </c>
      <c r="D36" s="2">
        <v>104.72554261880001</v>
      </c>
      <c r="E36" s="1">
        <v>100.5009253372</v>
      </c>
      <c r="F36" s="1">
        <v>95.213532877000006</v>
      </c>
      <c r="G36" s="1">
        <v>1.0677355077999999</v>
      </c>
      <c r="H36" s="2">
        <v>36.333333333299997</v>
      </c>
      <c r="I36" s="19">
        <v>1.08</v>
      </c>
      <c r="J36" s="2">
        <v>0.55049999999999999</v>
      </c>
      <c r="K36" s="2">
        <v>1</v>
      </c>
      <c r="L36" s="22">
        <f t="shared" si="0"/>
        <v>20.001499999981647</v>
      </c>
    </row>
    <row r="37" spans="1:12" x14ac:dyDescent="0.2">
      <c r="A37" s="1">
        <v>32797</v>
      </c>
      <c r="B37" s="1">
        <v>212</v>
      </c>
      <c r="C37" s="1">
        <v>348</v>
      </c>
      <c r="D37" s="2">
        <v>78.887100810999996</v>
      </c>
      <c r="E37" s="1">
        <v>88.541186711500004</v>
      </c>
      <c r="F37" s="1">
        <v>102.4078914208</v>
      </c>
      <c r="G37" s="1">
        <v>0.90771759439999999</v>
      </c>
      <c r="H37" s="2">
        <v>19.666666666699999</v>
      </c>
      <c r="I37" s="19">
        <v>1.0974999999999999</v>
      </c>
      <c r="J37" s="2">
        <v>0.54249999999999998</v>
      </c>
      <c r="K37" s="2">
        <v>0</v>
      </c>
      <c r="L37" s="22">
        <f t="shared" si="0"/>
        <v>0</v>
      </c>
    </row>
    <row r="38" spans="1:12" x14ac:dyDescent="0.2">
      <c r="A38" s="1">
        <v>32793</v>
      </c>
      <c r="B38" s="1">
        <v>212</v>
      </c>
      <c r="C38" s="1">
        <v>348</v>
      </c>
      <c r="D38" s="2">
        <v>83.3847328417</v>
      </c>
      <c r="E38" s="1">
        <v>92.340909959800001</v>
      </c>
      <c r="F38" s="1">
        <v>92.907353904000004</v>
      </c>
      <c r="G38" s="1">
        <v>0.93358407259999998</v>
      </c>
      <c r="H38" s="2">
        <v>19.666666666699999</v>
      </c>
      <c r="I38" s="19">
        <v>1.144107</v>
      </c>
      <c r="J38" s="2">
        <v>0.71599999999999997</v>
      </c>
      <c r="K38" s="2">
        <v>0</v>
      </c>
      <c r="L38" s="22">
        <f t="shared" si="0"/>
        <v>0</v>
      </c>
    </row>
    <row r="39" spans="1:12" x14ac:dyDescent="0.2">
      <c r="A39" s="1">
        <v>32782</v>
      </c>
      <c r="B39" s="1">
        <v>212</v>
      </c>
      <c r="C39" s="1">
        <v>348</v>
      </c>
      <c r="D39" s="2">
        <v>124.397648346</v>
      </c>
      <c r="E39" s="1">
        <v>85.157115318799995</v>
      </c>
      <c r="F39" s="1">
        <v>77.508549208299996</v>
      </c>
      <c r="G39" s="1">
        <v>1.0727592015</v>
      </c>
      <c r="H39" s="2">
        <v>28</v>
      </c>
      <c r="I39" s="19">
        <v>1.1024</v>
      </c>
      <c r="J39" s="2">
        <v>0.64200000000000002</v>
      </c>
      <c r="K39" s="2">
        <v>0</v>
      </c>
      <c r="L39" s="22">
        <f t="shared" si="0"/>
        <v>0</v>
      </c>
    </row>
    <row r="40" spans="1:12" x14ac:dyDescent="0.2">
      <c r="A40" s="1">
        <v>32787</v>
      </c>
      <c r="B40" s="1">
        <v>212</v>
      </c>
      <c r="C40" s="1">
        <v>348</v>
      </c>
      <c r="D40" s="2">
        <v>117.9139642983</v>
      </c>
      <c r="E40" s="1">
        <v>78.8320411869</v>
      </c>
      <c r="F40" s="1">
        <v>106.0980105021</v>
      </c>
      <c r="G40" s="1">
        <v>0.95280782119999996</v>
      </c>
      <c r="H40" s="2">
        <v>32.333333333299997</v>
      </c>
      <c r="I40" s="19">
        <v>1.0686359999999999</v>
      </c>
      <c r="J40" s="2">
        <v>0.53129000000000004</v>
      </c>
      <c r="K40" s="2">
        <v>0</v>
      </c>
      <c r="L40" s="22">
        <f t="shared" si="0"/>
        <v>0</v>
      </c>
    </row>
    <row r="41" spans="1:12" x14ac:dyDescent="0.2">
      <c r="A41" s="1">
        <v>32792</v>
      </c>
      <c r="B41" s="1">
        <v>212</v>
      </c>
      <c r="C41" s="1">
        <v>348</v>
      </c>
      <c r="D41" s="2">
        <v>116.0471382554</v>
      </c>
      <c r="E41" s="1">
        <v>106.55503467939999</v>
      </c>
      <c r="F41" s="1">
        <v>91.816419118200002</v>
      </c>
      <c r="G41" s="1">
        <v>1.0585707383</v>
      </c>
      <c r="H41" s="2">
        <v>14.333333333300001</v>
      </c>
      <c r="I41" s="19">
        <v>1.08</v>
      </c>
      <c r="J41" s="2">
        <v>0.60967700000000002</v>
      </c>
      <c r="K41" s="2">
        <v>0</v>
      </c>
      <c r="L41" s="22">
        <f t="shared" si="0"/>
        <v>0</v>
      </c>
    </row>
    <row r="42" spans="1:12" x14ac:dyDescent="0.2">
      <c r="A42" s="1">
        <v>32811</v>
      </c>
      <c r="B42" s="1">
        <v>212</v>
      </c>
      <c r="C42" s="1">
        <v>348</v>
      </c>
      <c r="D42" s="2">
        <v>123.3029965571</v>
      </c>
      <c r="E42" s="1">
        <v>92.935560273099995</v>
      </c>
      <c r="F42" s="1">
        <v>124.7847349215</v>
      </c>
      <c r="G42" s="1">
        <v>1.2109559854</v>
      </c>
      <c r="H42" s="2">
        <v>28.333333333300001</v>
      </c>
      <c r="I42" s="19">
        <v>1.1486959999999999</v>
      </c>
      <c r="J42" s="2">
        <v>0.68130400000000002</v>
      </c>
      <c r="K42" s="2">
        <v>0</v>
      </c>
      <c r="L42" s="22">
        <f t="shared" si="0"/>
        <v>0</v>
      </c>
    </row>
    <row r="43" spans="1:12" x14ac:dyDescent="0.2">
      <c r="A43" s="1">
        <v>32799</v>
      </c>
      <c r="B43" s="1">
        <v>212</v>
      </c>
      <c r="C43" s="1">
        <v>348</v>
      </c>
      <c r="D43" s="2">
        <v>92.936580608400007</v>
      </c>
      <c r="E43" s="1">
        <v>76.993959406900004</v>
      </c>
      <c r="F43" s="1">
        <v>116.5847374785</v>
      </c>
      <c r="G43" s="1">
        <v>1.2305706055000001</v>
      </c>
      <c r="H43" s="2">
        <v>25</v>
      </c>
      <c r="I43" s="19">
        <v>1.089</v>
      </c>
      <c r="J43" s="2">
        <v>0.50849999999999995</v>
      </c>
      <c r="K43" s="2">
        <v>0</v>
      </c>
      <c r="L43" s="22">
        <f t="shared" si="0"/>
        <v>0</v>
      </c>
    </row>
    <row r="44" spans="1:12" x14ac:dyDescent="0.2">
      <c r="A44" s="1">
        <v>32806</v>
      </c>
      <c r="B44" s="1">
        <v>212</v>
      </c>
      <c r="C44" s="1">
        <v>348</v>
      </c>
      <c r="D44" s="2">
        <v>78.739687843699997</v>
      </c>
      <c r="E44" s="1">
        <v>88.920750776700004</v>
      </c>
      <c r="F44" s="1">
        <v>95.573457806299999</v>
      </c>
      <c r="G44" s="1">
        <v>0.87745346820000003</v>
      </c>
      <c r="H44" s="2">
        <v>29.333333333300001</v>
      </c>
      <c r="I44" s="19">
        <v>1.159286</v>
      </c>
      <c r="J44" s="2">
        <v>0.57799999999999996</v>
      </c>
      <c r="K44" s="2">
        <v>0</v>
      </c>
      <c r="L44" s="22">
        <f t="shared" si="0"/>
        <v>0</v>
      </c>
    </row>
    <row r="45" spans="1:12" x14ac:dyDescent="0.2">
      <c r="A45" s="1">
        <v>32817</v>
      </c>
      <c r="B45" s="1">
        <v>212</v>
      </c>
      <c r="C45" s="1">
        <v>348</v>
      </c>
      <c r="D45" s="2">
        <v>95.844845439500006</v>
      </c>
      <c r="E45" s="1">
        <v>99.552817344299996</v>
      </c>
      <c r="F45" s="1">
        <v>123.3029965571</v>
      </c>
      <c r="G45" s="1">
        <v>0.92935560269999995</v>
      </c>
      <c r="H45" s="2">
        <v>11.333333333300001</v>
      </c>
      <c r="I45" s="19">
        <v>4.3791669999999998</v>
      </c>
      <c r="J45" s="2">
        <v>2.493636</v>
      </c>
      <c r="K45" s="2">
        <v>1</v>
      </c>
      <c r="L45" s="22">
        <f t="shared" si="0"/>
        <v>28.261207999916881</v>
      </c>
    </row>
    <row r="46" spans="1:12" x14ac:dyDescent="0.2">
      <c r="A46" s="1">
        <v>32783</v>
      </c>
      <c r="B46" s="1">
        <v>212</v>
      </c>
      <c r="C46" s="1">
        <v>348</v>
      </c>
      <c r="D46" s="2">
        <v>112.1058638718</v>
      </c>
      <c r="E46" s="1">
        <v>92.845408926399998</v>
      </c>
      <c r="F46" s="1">
        <v>90.479266810200002</v>
      </c>
      <c r="G46" s="1">
        <v>1.159903098</v>
      </c>
      <c r="H46" s="2">
        <v>37</v>
      </c>
      <c r="I46" s="19">
        <v>1.1033329999999999</v>
      </c>
      <c r="J46" s="2">
        <v>0.65333300000000005</v>
      </c>
      <c r="K46" s="2">
        <v>1</v>
      </c>
      <c r="L46" s="22">
        <f t="shared" si="0"/>
        <v>24.173321000000001</v>
      </c>
    </row>
    <row r="47" spans="1:12" x14ac:dyDescent="0.2">
      <c r="A47" s="1">
        <v>32823</v>
      </c>
      <c r="B47" s="1">
        <v>212</v>
      </c>
      <c r="C47" s="1">
        <v>348</v>
      </c>
      <c r="D47" s="2">
        <v>89.911346406800007</v>
      </c>
      <c r="E47" s="1">
        <v>97.959533657899996</v>
      </c>
      <c r="F47" s="1">
        <v>99.178451171099994</v>
      </c>
      <c r="G47" s="1">
        <v>0.82958011369999995</v>
      </c>
      <c r="H47" s="2">
        <v>3.3333333333000001</v>
      </c>
      <c r="I47" s="19">
        <v>4.38</v>
      </c>
      <c r="J47" s="2">
        <v>2.69</v>
      </c>
      <c r="K47" s="2">
        <v>0</v>
      </c>
      <c r="L47" s="22">
        <f t="shared" si="0"/>
        <v>0</v>
      </c>
    </row>
    <row r="48" spans="1:12" x14ac:dyDescent="0.2">
      <c r="A48" s="1">
        <v>32789</v>
      </c>
      <c r="B48" s="1">
        <v>212</v>
      </c>
      <c r="C48" s="1">
        <v>348</v>
      </c>
      <c r="D48" s="2">
        <v>112.8694365858</v>
      </c>
      <c r="E48" s="1">
        <v>120.0680780174</v>
      </c>
      <c r="F48" s="1">
        <v>91.816419118200002</v>
      </c>
      <c r="G48" s="1">
        <v>1.0585707383</v>
      </c>
      <c r="H48" s="2">
        <v>19</v>
      </c>
      <c r="I48" s="19">
        <v>1.1056520000000001</v>
      </c>
      <c r="J48" s="2">
        <v>0.61391300000000004</v>
      </c>
      <c r="K48" s="2">
        <v>0</v>
      </c>
      <c r="L48" s="22">
        <f t="shared" si="0"/>
        <v>0</v>
      </c>
    </row>
    <row r="49" spans="1:12" x14ac:dyDescent="0.2">
      <c r="A49" s="1">
        <v>32813</v>
      </c>
      <c r="B49" s="1">
        <v>212</v>
      </c>
      <c r="C49" s="1">
        <v>348</v>
      </c>
      <c r="D49" s="2">
        <v>82.112379118299998</v>
      </c>
      <c r="E49" s="1">
        <v>123.7117573565</v>
      </c>
      <c r="F49" s="1">
        <v>98.8079131115</v>
      </c>
      <c r="G49" s="1">
        <v>1.2470187264000001</v>
      </c>
      <c r="H49" s="2">
        <v>28.666666666699999</v>
      </c>
      <c r="I49" s="19">
        <v>1.368889</v>
      </c>
      <c r="J49" s="2">
        <v>0.73055599999999998</v>
      </c>
      <c r="K49" s="2">
        <v>1</v>
      </c>
      <c r="L49" s="22">
        <f t="shared" si="0"/>
        <v>20.942605333357683</v>
      </c>
    </row>
    <row r="50" spans="1:12" x14ac:dyDescent="0.2">
      <c r="A50" s="1">
        <v>32798</v>
      </c>
      <c r="B50" s="1">
        <v>212</v>
      </c>
      <c r="C50" s="1">
        <v>348</v>
      </c>
      <c r="D50" s="2">
        <v>88.990773678599993</v>
      </c>
      <c r="E50" s="1">
        <v>100.275229053</v>
      </c>
      <c r="F50" s="1">
        <v>112.2779813092</v>
      </c>
      <c r="G50" s="1">
        <v>1.1560711281</v>
      </c>
      <c r="H50" s="2">
        <v>25.333333333300001</v>
      </c>
      <c r="I50" s="19">
        <v>1.1017859999999999</v>
      </c>
      <c r="J50" s="2">
        <v>0.56388899999999997</v>
      </c>
      <c r="K50" s="2">
        <v>0</v>
      </c>
      <c r="L50" s="22">
        <f t="shared" si="0"/>
        <v>0</v>
      </c>
    </row>
    <row r="51" spans="1:12" x14ac:dyDescent="0.2">
      <c r="A51" s="1">
        <v>32819</v>
      </c>
      <c r="B51" s="1">
        <v>212</v>
      </c>
      <c r="C51" s="1">
        <v>348</v>
      </c>
      <c r="D51" s="2">
        <v>120.74250416949999</v>
      </c>
      <c r="E51" s="1">
        <v>81.566030034500002</v>
      </c>
      <c r="F51" s="1">
        <v>93.438795743300005</v>
      </c>
      <c r="G51" s="1">
        <v>0.84950567669999999</v>
      </c>
      <c r="H51" s="2">
        <v>15.333333333300001</v>
      </c>
      <c r="I51" s="19">
        <v>4.3787500000000001</v>
      </c>
      <c r="J51" s="2">
        <v>2.4728569999999999</v>
      </c>
      <c r="K51" s="2">
        <v>1</v>
      </c>
      <c r="L51" s="22">
        <f t="shared" si="0"/>
        <v>37.917140666584238</v>
      </c>
    </row>
    <row r="52" spans="1:12" x14ac:dyDescent="0.2">
      <c r="A52" s="1">
        <v>32810</v>
      </c>
      <c r="B52" s="1">
        <v>212</v>
      </c>
      <c r="C52" s="1">
        <v>348</v>
      </c>
      <c r="D52" s="2">
        <v>85.157115318799995</v>
      </c>
      <c r="E52" s="1">
        <v>77.508549208299996</v>
      </c>
      <c r="F52" s="1">
        <v>107.2759201455</v>
      </c>
      <c r="G52" s="1">
        <v>0.95235449930000005</v>
      </c>
      <c r="H52" s="2">
        <v>17.666666666699999</v>
      </c>
      <c r="I52" s="19">
        <v>1.139375</v>
      </c>
      <c r="J52" s="2">
        <v>0.61937500000000001</v>
      </c>
      <c r="K52" s="2">
        <v>0</v>
      </c>
      <c r="L52" s="22">
        <f t="shared" si="0"/>
        <v>0</v>
      </c>
    </row>
    <row r="53" spans="1:12" x14ac:dyDescent="0.2">
      <c r="A53" s="1">
        <v>34541</v>
      </c>
      <c r="B53" s="1">
        <v>212</v>
      </c>
      <c r="C53" s="1">
        <v>371</v>
      </c>
      <c r="D53" s="2">
        <v>101.9540782303</v>
      </c>
      <c r="E53" s="1">
        <v>117.4712507989</v>
      </c>
      <c r="F53" s="1">
        <v>123.9426845598</v>
      </c>
      <c r="G53" s="1">
        <v>1.1323934606999999</v>
      </c>
      <c r="H53" s="2">
        <v>79.333333333300004</v>
      </c>
      <c r="I53" s="19">
        <v>1.193784</v>
      </c>
      <c r="J53" s="2">
        <v>0.62126400000000004</v>
      </c>
      <c r="K53" s="2">
        <v>1</v>
      </c>
      <c r="L53" s="21">
        <f t="shared" si="0"/>
        <v>49.2869439999793</v>
      </c>
    </row>
    <row r="54" spans="1:12" x14ac:dyDescent="0.2">
      <c r="A54" s="1">
        <v>113011</v>
      </c>
      <c r="B54" s="1">
        <v>212</v>
      </c>
      <c r="C54" s="1">
        <v>371</v>
      </c>
      <c r="D54" s="2">
        <v>92</v>
      </c>
      <c r="E54" s="1">
        <v>146</v>
      </c>
      <c r="F54" s="1">
        <v>157</v>
      </c>
      <c r="G54" s="3">
        <v>8.4999999999999995E-4</v>
      </c>
      <c r="H54" s="2">
        <v>11.333333333300001</v>
      </c>
      <c r="I54" s="19">
        <v>1.265833</v>
      </c>
      <c r="J54" s="2">
        <v>0.72</v>
      </c>
      <c r="K54" s="2">
        <v>0</v>
      </c>
      <c r="L54" s="21">
        <f t="shared" si="0"/>
        <v>0</v>
      </c>
    </row>
    <row r="55" spans="1:12" x14ac:dyDescent="0.2">
      <c r="A55" s="1">
        <v>113010</v>
      </c>
      <c r="B55" s="1">
        <v>212</v>
      </c>
      <c r="C55" s="1">
        <v>371</v>
      </c>
      <c r="D55" s="2">
        <v>92</v>
      </c>
      <c r="E55" s="1">
        <v>146</v>
      </c>
      <c r="F55" s="1">
        <v>157</v>
      </c>
      <c r="G55" s="3">
        <v>8.4999999999999995E-4</v>
      </c>
      <c r="H55" s="2">
        <v>8</v>
      </c>
      <c r="I55" s="19">
        <v>1.433238</v>
      </c>
      <c r="J55" s="2">
        <v>0.85823799999999995</v>
      </c>
      <c r="K55" s="2">
        <v>0</v>
      </c>
      <c r="L55" s="21">
        <f t="shared" si="0"/>
        <v>0</v>
      </c>
    </row>
    <row r="56" spans="1:12" x14ac:dyDescent="0.2">
      <c r="A56" s="1">
        <v>34538</v>
      </c>
      <c r="B56" s="1">
        <v>212</v>
      </c>
      <c r="C56" s="1">
        <v>371</v>
      </c>
      <c r="D56" s="2">
        <v>94.819373463299996</v>
      </c>
      <c r="E56" s="1">
        <v>88.795895504900002</v>
      </c>
      <c r="F56" s="1">
        <v>118.1959180595</v>
      </c>
      <c r="G56" s="1">
        <v>1.0403785825</v>
      </c>
      <c r="H56" s="2">
        <v>117.6666666667</v>
      </c>
      <c r="I56" s="19">
        <v>1.2078260000000001</v>
      </c>
      <c r="J56" s="2">
        <v>0.67881999999999998</v>
      </c>
      <c r="K56" s="2">
        <v>1</v>
      </c>
      <c r="L56" s="21">
        <f t="shared" si="0"/>
        <v>79.874486666689293</v>
      </c>
    </row>
    <row r="57" spans="1:12" x14ac:dyDescent="0.2">
      <c r="A57" s="1">
        <v>34537</v>
      </c>
      <c r="B57" s="1">
        <v>212</v>
      </c>
      <c r="C57" s="1">
        <v>371</v>
      </c>
      <c r="D57" s="2">
        <v>82.236027631699997</v>
      </c>
      <c r="E57" s="1">
        <v>121.9455938502</v>
      </c>
      <c r="F57" s="1">
        <v>120.075070432</v>
      </c>
      <c r="G57" s="1">
        <v>0.77648931580000002</v>
      </c>
      <c r="H57" s="2">
        <v>107.6666666667</v>
      </c>
      <c r="I57" s="19">
        <v>1.2228000000000001</v>
      </c>
      <c r="J57" s="2">
        <v>0.65820000000000001</v>
      </c>
      <c r="K57" s="2">
        <v>1</v>
      </c>
      <c r="L57" s="21">
        <f t="shared" si="0"/>
        <v>70.866200000021934</v>
      </c>
    </row>
    <row r="58" spans="1:12" x14ac:dyDescent="0.2">
      <c r="A58" s="1">
        <v>34540</v>
      </c>
      <c r="B58" s="1">
        <v>212</v>
      </c>
      <c r="C58" s="1">
        <v>371</v>
      </c>
      <c r="D58" s="2">
        <v>87.776375010500004</v>
      </c>
      <c r="E58" s="1">
        <v>84.459730200799996</v>
      </c>
      <c r="F58" s="1">
        <v>78.871089192699998</v>
      </c>
      <c r="G58" s="1">
        <v>0.82607314139999999</v>
      </c>
      <c r="H58" s="2">
        <v>69</v>
      </c>
      <c r="I58" s="19">
        <v>1.208</v>
      </c>
      <c r="J58" s="2">
        <v>0.67036399999999996</v>
      </c>
      <c r="K58" s="2">
        <v>1</v>
      </c>
      <c r="L58" s="21">
        <f t="shared" si="0"/>
        <v>46.255115999999994</v>
      </c>
    </row>
    <row r="59" spans="1:12" x14ac:dyDescent="0.2">
      <c r="A59" s="1">
        <v>113014</v>
      </c>
      <c r="B59" s="1">
        <v>212</v>
      </c>
      <c r="C59" s="1">
        <v>371</v>
      </c>
      <c r="D59" s="2">
        <v>92</v>
      </c>
      <c r="E59" s="1">
        <v>146</v>
      </c>
      <c r="F59" s="1">
        <v>157</v>
      </c>
      <c r="G59" s="3">
        <v>8.4999999999999995E-4</v>
      </c>
      <c r="H59" s="2">
        <v>12.666666666699999</v>
      </c>
      <c r="I59" s="19">
        <v>1.3064290000000001</v>
      </c>
      <c r="J59" s="2">
        <v>0.76285700000000001</v>
      </c>
      <c r="K59" s="2">
        <v>0</v>
      </c>
      <c r="L59" s="21">
        <f t="shared" si="0"/>
        <v>0</v>
      </c>
    </row>
    <row r="60" spans="1:12" x14ac:dyDescent="0.2">
      <c r="A60" s="1">
        <v>113016</v>
      </c>
      <c r="B60" s="1">
        <v>212</v>
      </c>
      <c r="C60" s="1">
        <v>371</v>
      </c>
      <c r="D60" s="2">
        <v>92</v>
      </c>
      <c r="E60" s="1">
        <v>146</v>
      </c>
      <c r="F60" s="1">
        <v>157</v>
      </c>
      <c r="G60" s="1">
        <v>6.7999999999999996E-3</v>
      </c>
      <c r="H60" s="2">
        <v>8.3333333333000006</v>
      </c>
      <c r="I60" s="19">
        <v>9.8428570000000004</v>
      </c>
      <c r="J60" s="2">
        <v>5.64</v>
      </c>
      <c r="K60" s="2">
        <v>1</v>
      </c>
      <c r="L60" s="21">
        <f t="shared" si="0"/>
        <v>46.999999999811997</v>
      </c>
    </row>
    <row r="61" spans="1:12" x14ac:dyDescent="0.2">
      <c r="A61" s="1">
        <v>109678</v>
      </c>
      <c r="B61" s="1">
        <v>212</v>
      </c>
      <c r="C61" s="1">
        <v>423</v>
      </c>
      <c r="D61" s="2">
        <v>105</v>
      </c>
      <c r="E61" s="1">
        <v>95</v>
      </c>
      <c r="F61" s="1">
        <v>370</v>
      </c>
      <c r="G61" s="3">
        <v>8.4999999999999995E-4</v>
      </c>
      <c r="H61" s="2">
        <v>17.666666666699999</v>
      </c>
      <c r="I61" s="19">
        <v>0.96444399999999997</v>
      </c>
      <c r="J61" s="2">
        <v>0.44</v>
      </c>
      <c r="K61" s="2">
        <v>0</v>
      </c>
      <c r="L61" s="20">
        <f t="shared" si="0"/>
        <v>0</v>
      </c>
    </row>
    <row r="62" spans="1:12" x14ac:dyDescent="0.2">
      <c r="A62" s="1">
        <v>109669</v>
      </c>
      <c r="B62" s="1">
        <v>212</v>
      </c>
      <c r="C62" s="1">
        <v>423</v>
      </c>
      <c r="D62" s="2">
        <v>105</v>
      </c>
      <c r="E62" s="1">
        <v>95</v>
      </c>
      <c r="F62" s="1">
        <v>370</v>
      </c>
      <c r="G62" s="3">
        <v>8.4999999999999995E-4</v>
      </c>
      <c r="H62" s="2">
        <v>21.666666666699999</v>
      </c>
      <c r="I62" s="19">
        <v>1.018947</v>
      </c>
      <c r="J62" s="2">
        <v>0.44631599999999999</v>
      </c>
      <c r="K62" s="2">
        <v>0</v>
      </c>
      <c r="L62" s="20">
        <f t="shared" si="0"/>
        <v>0</v>
      </c>
    </row>
    <row r="63" spans="1:12" x14ac:dyDescent="0.2">
      <c r="A63" s="1">
        <v>109671</v>
      </c>
      <c r="B63" s="1">
        <v>212</v>
      </c>
      <c r="C63" s="1">
        <v>423</v>
      </c>
      <c r="D63" s="2">
        <v>105</v>
      </c>
      <c r="E63" s="1">
        <v>95</v>
      </c>
      <c r="F63" s="1">
        <v>370</v>
      </c>
      <c r="G63" s="3">
        <v>8.4999999999999995E-4</v>
      </c>
      <c r="H63" s="2">
        <v>16.333333333300001</v>
      </c>
      <c r="I63" s="19">
        <v>0.996286</v>
      </c>
      <c r="J63" s="2">
        <v>0.41799999999999998</v>
      </c>
      <c r="K63" s="2">
        <v>0</v>
      </c>
      <c r="L63" s="20">
        <f t="shared" si="0"/>
        <v>0</v>
      </c>
    </row>
    <row r="64" spans="1:12" x14ac:dyDescent="0.2">
      <c r="A64" s="1">
        <v>109672</v>
      </c>
      <c r="B64" s="1">
        <v>212</v>
      </c>
      <c r="C64" s="1">
        <v>423</v>
      </c>
      <c r="D64" s="2">
        <v>105</v>
      </c>
      <c r="E64" s="1">
        <v>95</v>
      </c>
      <c r="F64" s="1">
        <v>370</v>
      </c>
      <c r="G64" s="3">
        <v>8.4999999999999995E-4</v>
      </c>
      <c r="H64" s="2">
        <v>15.333333333300001</v>
      </c>
      <c r="I64" s="19">
        <v>1.0134030000000001</v>
      </c>
      <c r="J64" s="2">
        <v>0.47395799999999999</v>
      </c>
      <c r="K64" s="2">
        <v>0</v>
      </c>
      <c r="L64" s="20">
        <f t="shared" si="0"/>
        <v>0</v>
      </c>
    </row>
    <row r="65" spans="1:12" x14ac:dyDescent="0.2">
      <c r="A65" s="1">
        <v>109675</v>
      </c>
      <c r="B65" s="1">
        <v>212</v>
      </c>
      <c r="C65" s="1">
        <v>423</v>
      </c>
      <c r="D65" s="2">
        <v>105</v>
      </c>
      <c r="E65" s="1">
        <v>95</v>
      </c>
      <c r="F65" s="1">
        <v>370</v>
      </c>
      <c r="G65" s="3">
        <v>8.4999999999999995E-4</v>
      </c>
      <c r="H65" s="2">
        <v>47.333333333299997</v>
      </c>
      <c r="I65" s="19">
        <v>0.92133299999999996</v>
      </c>
      <c r="J65" s="2">
        <v>0.42133300000000001</v>
      </c>
      <c r="K65" s="2">
        <v>1</v>
      </c>
      <c r="L65" s="20">
        <f t="shared" si="0"/>
        <v>19.943095333319288</v>
      </c>
    </row>
    <row r="66" spans="1:12" x14ac:dyDescent="0.2">
      <c r="A66" s="1">
        <v>109661</v>
      </c>
      <c r="B66" s="1">
        <v>212</v>
      </c>
      <c r="C66" s="1">
        <v>424</v>
      </c>
      <c r="D66" s="2">
        <v>100</v>
      </c>
      <c r="E66" s="1">
        <v>150</v>
      </c>
      <c r="F66" s="1">
        <v>110</v>
      </c>
      <c r="G66" s="3">
        <v>8.4999999999999995E-4</v>
      </c>
      <c r="H66" s="2">
        <v>30</v>
      </c>
      <c r="I66" s="19">
        <v>1.289722</v>
      </c>
      <c r="J66" s="2">
        <v>0.75777799999999995</v>
      </c>
      <c r="K66" s="2">
        <v>1</v>
      </c>
      <c r="L66" s="21">
        <f t="shared" si="0"/>
        <v>22.733339999999998</v>
      </c>
    </row>
    <row r="67" spans="1:12" x14ac:dyDescent="0.2">
      <c r="A67" s="1">
        <v>109656</v>
      </c>
      <c r="B67" s="1">
        <v>212</v>
      </c>
      <c r="C67" s="1">
        <v>424</v>
      </c>
      <c r="D67" s="2">
        <v>100</v>
      </c>
      <c r="E67" s="1">
        <v>150</v>
      </c>
      <c r="F67" s="1">
        <v>110</v>
      </c>
      <c r="G67" s="3">
        <v>8.4999999999999995E-4</v>
      </c>
      <c r="H67" s="2">
        <v>25</v>
      </c>
      <c r="I67" s="19">
        <v>1.259091</v>
      </c>
      <c r="J67" s="2">
        <v>0.78121200000000002</v>
      </c>
      <c r="K67" s="2">
        <v>1</v>
      </c>
      <c r="L67" s="21">
        <f t="shared" ref="L67:L70" si="1">H67*J67*K67</f>
        <v>19.5303</v>
      </c>
    </row>
    <row r="68" spans="1:12" x14ac:dyDescent="0.2">
      <c r="A68" s="1">
        <v>109659</v>
      </c>
      <c r="B68" s="1">
        <v>212</v>
      </c>
      <c r="C68" s="1">
        <v>424</v>
      </c>
      <c r="D68" s="2">
        <v>100</v>
      </c>
      <c r="E68" s="1">
        <v>150</v>
      </c>
      <c r="F68" s="1">
        <v>110</v>
      </c>
      <c r="G68" s="3">
        <v>8.4999999999999995E-4</v>
      </c>
      <c r="H68" s="2">
        <v>25</v>
      </c>
      <c r="I68" s="19">
        <v>1.3919999999999999</v>
      </c>
      <c r="J68" s="2">
        <v>0.86</v>
      </c>
      <c r="K68" s="2">
        <v>1</v>
      </c>
      <c r="L68" s="21">
        <f t="shared" si="1"/>
        <v>21.5</v>
      </c>
    </row>
    <row r="69" spans="1:12" x14ac:dyDescent="0.2">
      <c r="A69" s="1">
        <v>109660</v>
      </c>
      <c r="B69" s="1">
        <v>212</v>
      </c>
      <c r="C69" s="1">
        <v>424</v>
      </c>
      <c r="D69" s="2">
        <v>100</v>
      </c>
      <c r="E69" s="1">
        <v>150</v>
      </c>
      <c r="F69" s="1">
        <v>110</v>
      </c>
      <c r="G69" s="3">
        <v>8.4999999999999995E-4</v>
      </c>
      <c r="H69" s="2">
        <v>27.333333333300001</v>
      </c>
      <c r="I69" s="19">
        <v>1.241765</v>
      </c>
      <c r="J69" s="2">
        <v>0.76705900000000005</v>
      </c>
      <c r="K69" s="2">
        <v>1</v>
      </c>
      <c r="L69" s="21">
        <f t="shared" si="1"/>
        <v>20.966279333307767</v>
      </c>
    </row>
    <row r="70" spans="1:12" x14ac:dyDescent="0.2">
      <c r="A70" s="1">
        <v>109658</v>
      </c>
      <c r="B70" s="1">
        <v>212</v>
      </c>
      <c r="C70" s="1">
        <v>424</v>
      </c>
      <c r="D70" s="2">
        <v>100</v>
      </c>
      <c r="E70" s="1">
        <v>150</v>
      </c>
      <c r="F70" s="1">
        <v>110</v>
      </c>
      <c r="G70" s="3">
        <v>8.4999999999999995E-4</v>
      </c>
      <c r="H70" s="2">
        <v>33</v>
      </c>
      <c r="I70" s="19">
        <v>1.3925000000000001</v>
      </c>
      <c r="J70" s="2">
        <v>0.83125000000000004</v>
      </c>
      <c r="K70" s="2">
        <v>1</v>
      </c>
      <c r="L70" s="21">
        <f t="shared" si="1"/>
        <v>27.431250000000002</v>
      </c>
    </row>
    <row r="71" spans="1:12" x14ac:dyDescent="0.2">
      <c r="A71" s="5"/>
      <c r="B71" s="5"/>
      <c r="C71" s="5"/>
      <c r="D71" s="5"/>
      <c r="E71" s="5"/>
      <c r="F71" s="5"/>
      <c r="G71" s="5"/>
      <c r="H71" s="5"/>
      <c r="I71" s="20"/>
      <c r="J71" s="5"/>
      <c r="K71" s="5"/>
      <c r="L71" s="22"/>
    </row>
    <row r="72" spans="1:12" x14ac:dyDescent="0.2">
      <c r="A72" s="5"/>
      <c r="B72" s="5"/>
      <c r="C72" s="5"/>
      <c r="D72" s="5"/>
      <c r="E72" s="5"/>
      <c r="F72" s="5"/>
      <c r="G72" s="5"/>
      <c r="H72" s="5"/>
      <c r="I72" s="20"/>
      <c r="J72" s="5"/>
      <c r="K72" s="5"/>
      <c r="L72" s="22"/>
    </row>
    <row r="73" spans="1:12" x14ac:dyDescent="0.2">
      <c r="A73" s="5"/>
      <c r="B73" s="5"/>
      <c r="C73" s="5"/>
      <c r="D73" s="5"/>
      <c r="E73" s="5"/>
      <c r="F73" s="5"/>
      <c r="G73" s="5"/>
      <c r="H73" s="5"/>
      <c r="I73" s="20"/>
      <c r="J73" s="5"/>
      <c r="K73" s="5"/>
      <c r="L73" s="22"/>
    </row>
    <row r="74" spans="1:12" x14ac:dyDescent="0.2">
      <c r="A74" s="5"/>
      <c r="B74" s="5"/>
      <c r="C74" s="5"/>
      <c r="D74" s="5"/>
      <c r="E74" s="5"/>
      <c r="F74" s="5"/>
      <c r="G74" s="5"/>
      <c r="H74" s="5"/>
      <c r="I74" s="20"/>
      <c r="J74" s="5"/>
      <c r="K74" s="5"/>
      <c r="L74" s="22"/>
    </row>
    <row r="75" spans="1:12" x14ac:dyDescent="0.2">
      <c r="A75" s="5"/>
      <c r="B75" s="5"/>
      <c r="C75" s="5"/>
      <c r="D75" s="5"/>
      <c r="E75" s="5"/>
      <c r="F75" s="5"/>
      <c r="G75" s="5"/>
      <c r="H75" s="5"/>
      <c r="I75" s="20"/>
      <c r="J75" s="5"/>
      <c r="K75" s="5"/>
      <c r="L75" s="22"/>
    </row>
    <row r="76" spans="1:12" x14ac:dyDescent="0.2">
      <c r="A76" s="5"/>
      <c r="B76" s="5"/>
      <c r="C76" s="5"/>
      <c r="D76" s="5"/>
      <c r="E76" s="5"/>
      <c r="F76" s="5"/>
      <c r="G76" s="5"/>
      <c r="H76" s="5"/>
      <c r="I76" s="20"/>
      <c r="J76" s="5"/>
      <c r="K76" s="5"/>
      <c r="L76" s="22"/>
    </row>
    <row r="77" spans="1:12" x14ac:dyDescent="0.2">
      <c r="A77" s="5"/>
      <c r="B77" s="5"/>
      <c r="C77" s="5"/>
      <c r="D77" s="5"/>
      <c r="E77" s="5"/>
      <c r="F77" s="5"/>
      <c r="G77" s="5"/>
      <c r="H77" s="5"/>
      <c r="I77" s="20"/>
      <c r="J77" s="5"/>
      <c r="K77" s="5"/>
      <c r="L77" s="22"/>
    </row>
    <row r="78" spans="1:12" x14ac:dyDescent="0.2">
      <c r="A78" s="5"/>
      <c r="B78" s="5"/>
      <c r="C78" s="5"/>
      <c r="D78" s="5"/>
      <c r="E78" s="5"/>
      <c r="F78" s="5"/>
      <c r="G78" s="5"/>
      <c r="H78" s="5"/>
      <c r="I78" s="20"/>
      <c r="J78" s="5"/>
      <c r="K78" s="5"/>
      <c r="L78" s="22"/>
    </row>
    <row r="79" spans="1:12" x14ac:dyDescent="0.2">
      <c r="A79" s="5"/>
      <c r="B79" s="5"/>
      <c r="C79" s="5"/>
      <c r="D79" s="5"/>
      <c r="E79" s="5"/>
      <c r="F79" s="5"/>
      <c r="G79" s="5"/>
      <c r="H79" s="5"/>
      <c r="I79" s="20"/>
      <c r="J79" s="5"/>
      <c r="K79" s="5"/>
      <c r="L79" s="22"/>
    </row>
    <row r="80" spans="1:12" x14ac:dyDescent="0.2">
      <c r="A80" s="5"/>
      <c r="B80" s="5"/>
      <c r="C80" s="5"/>
      <c r="D80" s="5"/>
      <c r="E80" s="5"/>
      <c r="F80" s="5"/>
      <c r="G80" s="5"/>
      <c r="H80" s="5"/>
      <c r="I80" s="20"/>
      <c r="J80" s="5"/>
      <c r="K80" s="5"/>
      <c r="L80" s="22"/>
    </row>
    <row r="81" spans="1:12" x14ac:dyDescent="0.2">
      <c r="A81" s="5"/>
      <c r="B81" s="5"/>
      <c r="C81" s="5"/>
      <c r="D81" s="5"/>
      <c r="E81" s="5"/>
      <c r="F81" s="5"/>
      <c r="G81" s="5"/>
      <c r="H81" s="5"/>
      <c r="I81" s="20"/>
      <c r="J81" s="5"/>
      <c r="K81" s="5"/>
      <c r="L81" s="22"/>
    </row>
    <row r="82" spans="1:12" x14ac:dyDescent="0.2">
      <c r="A82" s="5"/>
      <c r="B82" s="5"/>
      <c r="C82" s="5"/>
      <c r="D82" s="5"/>
      <c r="E82" s="5"/>
      <c r="F82" s="5"/>
      <c r="G82" s="5"/>
      <c r="H82" s="5"/>
      <c r="I82" s="20"/>
      <c r="J82" s="5"/>
      <c r="K82" s="5"/>
      <c r="L82" s="22"/>
    </row>
    <row r="83" spans="1:12" x14ac:dyDescent="0.2">
      <c r="A83" s="5"/>
      <c r="B83" s="5"/>
      <c r="C83" s="5"/>
      <c r="D83" s="5"/>
      <c r="E83" s="5"/>
      <c r="F83" s="5"/>
      <c r="G83" s="5"/>
      <c r="H83" s="5"/>
      <c r="I83" s="20"/>
      <c r="J83" s="5"/>
      <c r="K83" s="5"/>
      <c r="L83" s="22"/>
    </row>
    <row r="84" spans="1:12" x14ac:dyDescent="0.2">
      <c r="A84" s="5"/>
      <c r="B84" s="5"/>
      <c r="C84" s="5"/>
      <c r="D84" s="5"/>
      <c r="E84" s="5"/>
      <c r="F84" s="5"/>
      <c r="G84" s="5"/>
      <c r="H84" s="5"/>
      <c r="I84" s="20"/>
      <c r="J84" s="5"/>
      <c r="K84" s="5"/>
      <c r="L84" s="22"/>
    </row>
    <row r="85" spans="1:12" x14ac:dyDescent="0.2">
      <c r="A85" s="5"/>
      <c r="B85" s="5"/>
      <c r="C85" s="5"/>
      <c r="D85" s="5"/>
      <c r="E85" s="5"/>
      <c r="F85" s="5"/>
      <c r="G85" s="5"/>
      <c r="H85" s="5"/>
      <c r="I85" s="20"/>
      <c r="J85" s="5"/>
      <c r="K85" s="5"/>
      <c r="L85" s="2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3E3A-98D3-344C-87CE-B83FA2465B70}">
  <sheetPr filterMode="1"/>
  <dimension ref="A1:R71"/>
  <sheetViews>
    <sheetView zoomScale="90" zoomScaleNormal="90" workbookViewId="0">
      <selection activeCell="K75" sqref="K75"/>
    </sheetView>
  </sheetViews>
  <sheetFormatPr baseColWidth="10" defaultRowHeight="16" x14ac:dyDescent="0.2"/>
  <cols>
    <col min="1" max="1" width="19.5" style="39" customWidth="1"/>
    <col min="2" max="2" width="17.6640625" style="39" customWidth="1"/>
    <col min="3" max="3" width="15" style="39" customWidth="1"/>
    <col min="4" max="4" width="12.6640625" style="39" customWidth="1"/>
    <col min="5" max="5" width="12.83203125" style="39" customWidth="1"/>
    <col min="6" max="6" width="13.1640625" style="39" customWidth="1"/>
    <col min="7" max="7" width="13.83203125" style="39" customWidth="1"/>
    <col min="8" max="8" width="22.5" style="39" customWidth="1"/>
    <col min="9" max="9" width="10.83203125" style="40"/>
    <col min="10" max="10" width="17.83203125" style="39" customWidth="1"/>
    <col min="11" max="11" width="18.1640625" style="39" customWidth="1"/>
    <col min="12" max="12" width="15.6640625" style="40" customWidth="1"/>
    <col min="13" max="13" width="10.83203125" style="39"/>
    <col min="14" max="14" width="21" style="1" customWidth="1"/>
    <col min="15" max="17" width="10.83203125" style="1"/>
    <col min="18" max="18" width="18.6640625" style="1" customWidth="1"/>
    <col min="19" max="16384" width="10.83203125" style="1"/>
  </cols>
  <sheetData>
    <row r="1" spans="1:18" s="4" customFormat="1" ht="17" thickBot="1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7" t="s">
        <v>8</v>
      </c>
      <c r="J1" s="36" t="s">
        <v>9</v>
      </c>
      <c r="K1" s="36" t="s">
        <v>10</v>
      </c>
      <c r="L1" s="37" t="s">
        <v>11</v>
      </c>
      <c r="M1" s="38"/>
    </row>
    <row r="2" spans="1:18" ht="17" thickBot="1" x14ac:dyDescent="0.25">
      <c r="A2" s="39">
        <v>22063</v>
      </c>
      <c r="B2" s="39">
        <v>212</v>
      </c>
      <c r="C2" s="39">
        <v>35</v>
      </c>
      <c r="D2" s="42">
        <v>97.276494469699998</v>
      </c>
      <c r="E2" s="42">
        <v>77.698934194900005</v>
      </c>
      <c r="F2" s="42">
        <v>121.9455938502</v>
      </c>
      <c r="G2" s="42">
        <v>1.2007507043000001</v>
      </c>
      <c r="H2" s="42">
        <v>4.3333333332999997</v>
      </c>
      <c r="I2" s="44">
        <v>15.217784999999999</v>
      </c>
      <c r="J2" s="42">
        <v>8.4133370000000003</v>
      </c>
      <c r="K2" s="39">
        <v>1</v>
      </c>
      <c r="L2" s="40">
        <f>H2*J2*K2</f>
        <v>36.457793666386223</v>
      </c>
    </row>
    <row r="3" spans="1:18" x14ac:dyDescent="0.2">
      <c r="A3" s="39">
        <v>103984</v>
      </c>
      <c r="B3" s="39">
        <v>212</v>
      </c>
      <c r="C3" s="39">
        <v>35</v>
      </c>
      <c r="D3" s="42">
        <v>99.590500471200002</v>
      </c>
      <c r="E3" s="42">
        <v>76.319076048499994</v>
      </c>
      <c r="F3" s="42">
        <v>76.682399851</v>
      </c>
      <c r="G3" s="42">
        <v>1.0710020892000001</v>
      </c>
      <c r="H3" s="42">
        <v>3.6666666666999999</v>
      </c>
      <c r="I3" s="44">
        <v>9.2352939999999997</v>
      </c>
      <c r="J3" s="42">
        <v>9.2352939999999997</v>
      </c>
      <c r="K3" s="39">
        <v>1</v>
      </c>
      <c r="L3" s="40">
        <f t="shared" ref="L3:L66" si="0">H3*J3*K3</f>
        <v>33.862744666974507</v>
      </c>
      <c r="N3" s="10" t="s">
        <v>12</v>
      </c>
      <c r="O3" s="11"/>
    </row>
    <row r="4" spans="1:18" ht="17" thickBot="1" x14ac:dyDescent="0.25">
      <c r="A4" s="39">
        <v>22064</v>
      </c>
      <c r="B4" s="39">
        <v>212</v>
      </c>
      <c r="C4" s="39">
        <v>35</v>
      </c>
      <c r="D4" s="42">
        <v>117.04473332409999</v>
      </c>
      <c r="E4" s="42">
        <v>80.860705564699998</v>
      </c>
      <c r="F4" s="42">
        <v>120.8853018356</v>
      </c>
      <c r="G4" s="42">
        <v>0.79516992710000001</v>
      </c>
      <c r="H4" s="42">
        <v>7.6666666667000003</v>
      </c>
      <c r="I4" s="44">
        <v>15.577781999999999</v>
      </c>
      <c r="J4" s="42">
        <v>9.9489529999999995</v>
      </c>
      <c r="K4" s="39">
        <v>1</v>
      </c>
      <c r="L4" s="40">
        <f t="shared" si="0"/>
        <v>76.275306333664957</v>
      </c>
      <c r="N4" s="24" t="s">
        <v>13</v>
      </c>
      <c r="O4" s="18">
        <f>SUM(L2:L70)</f>
        <v>1492.3012293331781</v>
      </c>
    </row>
    <row r="5" spans="1:18" x14ac:dyDescent="0.2">
      <c r="A5" s="39">
        <v>21822</v>
      </c>
      <c r="B5" s="39">
        <v>212</v>
      </c>
      <c r="C5" s="39">
        <v>35</v>
      </c>
      <c r="D5" s="42">
        <v>91.150901527499997</v>
      </c>
      <c r="E5" s="42">
        <v>105.6579715096</v>
      </c>
      <c r="F5" s="42">
        <v>98.101289242700005</v>
      </c>
      <c r="G5" s="42">
        <v>0.84063243170000002</v>
      </c>
      <c r="H5" s="42">
        <v>11.666666666699999</v>
      </c>
      <c r="I5" s="44">
        <v>15.246135000000001</v>
      </c>
      <c r="J5" s="42">
        <v>5.7483329999999997</v>
      </c>
      <c r="K5" s="39">
        <v>1</v>
      </c>
      <c r="L5" s="40">
        <f t="shared" si="0"/>
        <v>67.063885000191604</v>
      </c>
    </row>
    <row r="6" spans="1:18" hidden="1" x14ac:dyDescent="0.2">
      <c r="A6" s="1">
        <v>113792</v>
      </c>
      <c r="B6" s="1">
        <v>212</v>
      </c>
      <c r="C6" s="1">
        <v>35</v>
      </c>
      <c r="D6" s="2">
        <v>85.326893928100006</v>
      </c>
      <c r="E6" s="1">
        <v>113.53296089360001</v>
      </c>
      <c r="F6" s="1">
        <v>106.1450847445</v>
      </c>
      <c r="G6" s="1">
        <v>0.86041980549999997</v>
      </c>
      <c r="H6" s="2">
        <v>1.3333333332999999</v>
      </c>
      <c r="I6" s="19">
        <v>15.924051</v>
      </c>
      <c r="J6" s="2">
        <v>7.6392410000000002</v>
      </c>
      <c r="K6" s="2">
        <v>0</v>
      </c>
      <c r="L6" s="20">
        <f t="shared" si="0"/>
        <v>0</v>
      </c>
      <c r="M6" s="1"/>
      <c r="N6" s="10" t="s">
        <v>14</v>
      </c>
      <c r="O6" s="17" t="s">
        <v>15</v>
      </c>
      <c r="P6" s="17"/>
      <c r="Q6" s="17" t="s">
        <v>16</v>
      </c>
      <c r="R6" s="16" t="s">
        <v>28</v>
      </c>
    </row>
    <row r="7" spans="1:18" x14ac:dyDescent="0.2">
      <c r="A7" s="39">
        <v>101120</v>
      </c>
      <c r="B7" s="39">
        <v>212</v>
      </c>
      <c r="C7" s="39">
        <v>35</v>
      </c>
      <c r="D7" s="42">
        <v>116.09534341459999</v>
      </c>
      <c r="E7" s="42">
        <v>84.7268623967</v>
      </c>
      <c r="F7" s="42">
        <v>121.1804164409</v>
      </c>
      <c r="G7" s="42">
        <v>0.86335292969999999</v>
      </c>
      <c r="H7" s="42">
        <v>6.3333333332999997</v>
      </c>
      <c r="I7" s="44">
        <v>14.448980000000001</v>
      </c>
      <c r="J7" s="42">
        <v>10.785</v>
      </c>
      <c r="K7" s="39">
        <v>1</v>
      </c>
      <c r="L7" s="40">
        <f t="shared" si="0"/>
        <v>68.304999999640501</v>
      </c>
      <c r="N7" s="12" t="s">
        <v>17</v>
      </c>
      <c r="O7" s="27">
        <f>SUMPRODUCT(D2:D70,K2:K70)</f>
        <v>3597.0947717076006</v>
      </c>
      <c r="P7" s="13" t="s">
        <v>27</v>
      </c>
      <c r="Q7" s="13">
        <v>3600</v>
      </c>
      <c r="R7" s="14"/>
    </row>
    <row r="8" spans="1:18" x14ac:dyDescent="0.2">
      <c r="A8" s="39">
        <v>21824</v>
      </c>
      <c r="B8" s="39">
        <v>212</v>
      </c>
      <c r="C8" s="39">
        <v>35</v>
      </c>
      <c r="D8" s="42">
        <v>116.0221022608</v>
      </c>
      <c r="E8" s="42">
        <v>90.853203241299994</v>
      </c>
      <c r="F8" s="42">
        <v>104.05760662519999</v>
      </c>
      <c r="G8" s="42">
        <v>1.1574457682999999</v>
      </c>
      <c r="H8" s="42">
        <v>7.6666666667000003</v>
      </c>
      <c r="I8" s="44">
        <v>14.973333</v>
      </c>
      <c r="J8" s="42">
        <v>7.5911109999999997</v>
      </c>
      <c r="K8" s="39">
        <v>1</v>
      </c>
      <c r="L8" s="40">
        <f t="shared" si="0"/>
        <v>58.198517666919706</v>
      </c>
      <c r="N8" s="6" t="s">
        <v>18</v>
      </c>
      <c r="O8" s="15"/>
      <c r="P8" s="15"/>
      <c r="Q8" s="15"/>
      <c r="R8" s="14"/>
    </row>
    <row r="9" spans="1:18" x14ac:dyDescent="0.2">
      <c r="A9" s="39">
        <v>113790</v>
      </c>
      <c r="B9" s="39">
        <v>212</v>
      </c>
      <c r="C9" s="39">
        <v>35</v>
      </c>
      <c r="D9" s="42">
        <v>88.795895504900002</v>
      </c>
      <c r="E9" s="42">
        <v>118.1959180595</v>
      </c>
      <c r="F9" s="42">
        <v>104.0378582467</v>
      </c>
      <c r="G9" s="42">
        <v>0.96720840590000001</v>
      </c>
      <c r="H9" s="42">
        <v>2.3333333333000001</v>
      </c>
      <c r="I9" s="44">
        <v>16.524194000000001</v>
      </c>
      <c r="J9" s="42">
        <v>7.798387</v>
      </c>
      <c r="K9" s="39">
        <v>1</v>
      </c>
      <c r="L9" s="40">
        <f t="shared" si="0"/>
        <v>18.196236333073387</v>
      </c>
      <c r="N9" s="6" t="s">
        <v>19</v>
      </c>
      <c r="O9">
        <f>SUM(K2:K15)</f>
        <v>12</v>
      </c>
      <c r="P9" s="15"/>
      <c r="Q9" s="15"/>
      <c r="R9" s="25">
        <f>SUM(L2:L15)</f>
        <v>717.58494566698641</v>
      </c>
    </row>
    <row r="10" spans="1:18" x14ac:dyDescent="0.2">
      <c r="A10" s="39">
        <v>24214</v>
      </c>
      <c r="B10" s="39">
        <v>212</v>
      </c>
      <c r="C10" s="39">
        <v>35</v>
      </c>
      <c r="D10" s="42">
        <v>121.95623056380001</v>
      </c>
      <c r="E10" s="42">
        <v>98.943959059700006</v>
      </c>
      <c r="F10" s="42">
        <v>89.911346406800007</v>
      </c>
      <c r="G10" s="42">
        <v>0.97959533659999998</v>
      </c>
      <c r="H10" s="42">
        <v>4.3333333332999997</v>
      </c>
      <c r="I10" s="44">
        <v>15.390003999999999</v>
      </c>
      <c r="J10" s="42">
        <v>6.4252209999999996</v>
      </c>
      <c r="K10" s="39">
        <v>1</v>
      </c>
      <c r="L10" s="40">
        <f t="shared" si="0"/>
        <v>27.842624333119154</v>
      </c>
      <c r="N10" s="6" t="s">
        <v>21</v>
      </c>
      <c r="O10">
        <f>SUM(K16:K22)</f>
        <v>4</v>
      </c>
      <c r="P10" s="15"/>
      <c r="Q10" s="15"/>
      <c r="R10" s="25">
        <f>SUM(L16:L22)</f>
        <v>113.26165333329318</v>
      </c>
    </row>
    <row r="11" spans="1:18" x14ac:dyDescent="0.2">
      <c r="A11" s="39">
        <v>32857</v>
      </c>
      <c r="B11" s="39">
        <v>212</v>
      </c>
      <c r="C11" s="39">
        <v>35</v>
      </c>
      <c r="D11" s="42">
        <v>123.95250600360001</v>
      </c>
      <c r="E11" s="42">
        <v>112.41012679390001</v>
      </c>
      <c r="F11" s="42">
        <v>76.651918639599998</v>
      </c>
      <c r="G11" s="42">
        <v>0.82643822310000004</v>
      </c>
      <c r="H11" s="42">
        <v>2.6666666666999999</v>
      </c>
      <c r="I11" s="44">
        <v>16.25</v>
      </c>
      <c r="J11" s="42">
        <v>10.642856999999999</v>
      </c>
      <c r="K11" s="39">
        <v>1</v>
      </c>
      <c r="L11" s="40">
        <f t="shared" si="0"/>
        <v>28.380952000354757</v>
      </c>
      <c r="N11" s="6" t="s">
        <v>22</v>
      </c>
      <c r="O11">
        <f>SUM(K23:K52)</f>
        <v>9</v>
      </c>
      <c r="P11" s="15"/>
      <c r="Q11" s="15"/>
      <c r="R11" s="25">
        <f>SUM(L23:L52)</f>
        <v>236.06761899976905</v>
      </c>
    </row>
    <row r="12" spans="1:18" x14ac:dyDescent="0.2">
      <c r="A12" s="39">
        <v>21823</v>
      </c>
      <c r="B12" s="39">
        <v>212</v>
      </c>
      <c r="C12" s="39">
        <v>35</v>
      </c>
      <c r="D12" s="42">
        <v>117.9933338566</v>
      </c>
      <c r="E12" s="42">
        <v>75.588496145999997</v>
      </c>
      <c r="F12" s="42">
        <v>108.8633669614</v>
      </c>
      <c r="G12" s="42">
        <v>0.87649652020000002</v>
      </c>
      <c r="H12" s="42">
        <v>11.666666666699999</v>
      </c>
      <c r="I12" s="44">
        <v>15.276304</v>
      </c>
      <c r="J12" s="42">
        <v>8.1740630000000003</v>
      </c>
      <c r="K12" s="39">
        <v>1</v>
      </c>
      <c r="L12" s="40">
        <f t="shared" si="0"/>
        <v>95.3640683336058</v>
      </c>
      <c r="N12" s="6" t="s">
        <v>23</v>
      </c>
      <c r="O12">
        <f>SUM(K53:K60)</f>
        <v>5</v>
      </c>
      <c r="P12" s="15"/>
      <c r="Q12" s="15"/>
      <c r="R12" s="25">
        <f>SUM(L53:L60)</f>
        <v>293.28274666650253</v>
      </c>
    </row>
    <row r="13" spans="1:18" x14ac:dyDescent="0.2">
      <c r="A13" s="39">
        <v>28643</v>
      </c>
      <c r="B13" s="39">
        <v>212</v>
      </c>
      <c r="C13" s="39">
        <v>35</v>
      </c>
      <c r="D13" s="42">
        <v>80.341426885100006</v>
      </c>
      <c r="E13" s="42">
        <v>113.2683075054</v>
      </c>
      <c r="F13" s="42">
        <v>103.57428974920001</v>
      </c>
      <c r="G13" s="42">
        <v>1.0517256947</v>
      </c>
      <c r="H13" s="42">
        <v>14.333333333300001</v>
      </c>
      <c r="I13" s="44">
        <v>14.939252</v>
      </c>
      <c r="J13" s="42">
        <v>8.3263239999999996</v>
      </c>
      <c r="K13" s="39">
        <v>1</v>
      </c>
      <c r="L13" s="40">
        <f t="shared" si="0"/>
        <v>119.34397733305579</v>
      </c>
      <c r="N13" s="6" t="s">
        <v>24</v>
      </c>
      <c r="O13">
        <f>SUM(K61:K65)</f>
        <v>1</v>
      </c>
      <c r="P13" s="15"/>
      <c r="Q13" s="15"/>
      <c r="R13" s="25">
        <f>SUM(L61:L65)</f>
        <v>19.943095333319288</v>
      </c>
    </row>
    <row r="14" spans="1:18" hidden="1" x14ac:dyDescent="0.2">
      <c r="A14" s="1">
        <v>30713</v>
      </c>
      <c r="B14" s="1">
        <v>212</v>
      </c>
      <c r="C14" s="1">
        <v>35</v>
      </c>
      <c r="D14" s="2">
        <v>78.205521107799996</v>
      </c>
      <c r="E14" s="1">
        <v>97.863610606699893</v>
      </c>
      <c r="F14" s="1">
        <v>97.863610606699893</v>
      </c>
      <c r="G14" s="1">
        <v>0.97863610609999996</v>
      </c>
      <c r="H14" s="2">
        <v>1</v>
      </c>
      <c r="I14" s="19">
        <v>33.987045000000002</v>
      </c>
      <c r="J14" s="2">
        <v>14.547045000000001</v>
      </c>
      <c r="K14" s="2">
        <v>0</v>
      </c>
      <c r="L14" s="20">
        <f t="shared" si="0"/>
        <v>0</v>
      </c>
      <c r="M14" s="1"/>
      <c r="N14" s="6" t="s">
        <v>25</v>
      </c>
      <c r="O14">
        <f>SUM(K66:K70)</f>
        <v>5</v>
      </c>
      <c r="P14" s="15"/>
      <c r="Q14" s="15"/>
      <c r="R14" s="25">
        <f>SUM(L66:L70)</f>
        <v>112.16116933330777</v>
      </c>
    </row>
    <row r="15" spans="1:18" ht="17" thickBot="1" x14ac:dyDescent="0.25">
      <c r="A15" s="39">
        <v>32858</v>
      </c>
      <c r="B15" s="39">
        <v>212</v>
      </c>
      <c r="C15" s="39">
        <v>35</v>
      </c>
      <c r="D15" s="42">
        <v>103.8842624637</v>
      </c>
      <c r="E15" s="42">
        <v>83.3847328417</v>
      </c>
      <c r="F15" s="42">
        <v>92.340909959800001</v>
      </c>
      <c r="G15" s="42">
        <v>0.929073539</v>
      </c>
      <c r="H15" s="42">
        <v>10</v>
      </c>
      <c r="I15" s="44">
        <v>15.392856999999999</v>
      </c>
      <c r="J15" s="42">
        <v>8.8293839999999992</v>
      </c>
      <c r="K15" s="39">
        <v>1</v>
      </c>
      <c r="L15" s="40">
        <f t="shared" si="0"/>
        <v>88.293839999999989</v>
      </c>
      <c r="N15" s="7"/>
      <c r="O15" s="8"/>
      <c r="P15" s="9"/>
      <c r="Q15" s="9"/>
      <c r="R15" s="26"/>
    </row>
    <row r="16" spans="1:18" x14ac:dyDescent="0.2">
      <c r="A16" s="39">
        <v>19493</v>
      </c>
      <c r="B16" s="39">
        <v>212</v>
      </c>
      <c r="C16" s="39">
        <v>128</v>
      </c>
      <c r="D16" s="42">
        <v>89.018796477099997</v>
      </c>
      <c r="E16" s="42">
        <v>87.005151503299999</v>
      </c>
      <c r="F16" s="42">
        <v>79.7667450239</v>
      </c>
      <c r="G16" s="42">
        <v>0.94936755159999997</v>
      </c>
      <c r="H16" s="42">
        <v>50</v>
      </c>
      <c r="I16" s="44">
        <v>1.0889660000000001</v>
      </c>
      <c r="J16" s="42">
        <v>0.59428599999999998</v>
      </c>
      <c r="K16" s="39">
        <v>1</v>
      </c>
      <c r="L16" s="40">
        <f t="shared" si="0"/>
        <v>29.714299999999998</v>
      </c>
    </row>
    <row r="17" spans="1:13" x14ac:dyDescent="0.2">
      <c r="A17" s="39">
        <v>31269</v>
      </c>
      <c r="B17" s="39">
        <v>212</v>
      </c>
      <c r="C17" s="39">
        <v>128</v>
      </c>
      <c r="D17" s="42">
        <v>88.772973191299997</v>
      </c>
      <c r="E17" s="42">
        <v>120.0029109578</v>
      </c>
      <c r="F17" s="42">
        <v>113.9408216282</v>
      </c>
      <c r="G17" s="42">
        <v>0.92340909959999995</v>
      </c>
      <c r="H17" s="42">
        <v>37.333333333299997</v>
      </c>
      <c r="I17" s="44">
        <v>1.0375000000000001</v>
      </c>
      <c r="J17" s="42">
        <v>0.58611100000000005</v>
      </c>
      <c r="K17" s="39">
        <v>1</v>
      </c>
      <c r="L17" s="40">
        <f t="shared" si="0"/>
        <v>21.881477333313796</v>
      </c>
    </row>
    <row r="18" spans="1:13" x14ac:dyDescent="0.2">
      <c r="A18" s="39">
        <v>31266</v>
      </c>
      <c r="B18" s="39">
        <v>212</v>
      </c>
      <c r="C18" s="39">
        <v>128</v>
      </c>
      <c r="D18" s="42">
        <v>76.484958475699997</v>
      </c>
      <c r="E18" s="42">
        <v>117.0703444248</v>
      </c>
      <c r="F18" s="42">
        <v>118.76457360729999</v>
      </c>
      <c r="G18" s="42">
        <v>1.0213481819000001</v>
      </c>
      <c r="H18" s="42">
        <v>54.333333333299997</v>
      </c>
      <c r="I18" s="44">
        <v>1.087</v>
      </c>
      <c r="J18" s="42">
        <v>0.61799999999999999</v>
      </c>
      <c r="K18" s="39">
        <v>1</v>
      </c>
      <c r="L18" s="40">
        <f t="shared" si="0"/>
        <v>33.577999999979397</v>
      </c>
    </row>
    <row r="19" spans="1:13" x14ac:dyDescent="0.2">
      <c r="A19" s="39">
        <v>31267</v>
      </c>
      <c r="B19" s="39">
        <v>212</v>
      </c>
      <c r="C19" s="39">
        <v>128</v>
      </c>
      <c r="D19" s="42">
        <v>114.07791480589999</v>
      </c>
      <c r="E19" s="42">
        <v>104.62840405439999</v>
      </c>
      <c r="F19" s="42">
        <v>107.46997241210001</v>
      </c>
      <c r="G19" s="42">
        <v>1.0573734473</v>
      </c>
      <c r="H19" s="42">
        <v>46</v>
      </c>
      <c r="I19" s="44">
        <v>1.079583</v>
      </c>
      <c r="J19" s="42">
        <v>0.61060599999999998</v>
      </c>
      <c r="K19" s="39">
        <v>1</v>
      </c>
      <c r="L19" s="40">
        <f t="shared" si="0"/>
        <v>28.087875999999998</v>
      </c>
    </row>
    <row r="20" spans="1:13" hidden="1" x14ac:dyDescent="0.2">
      <c r="A20" s="1">
        <v>19495</v>
      </c>
      <c r="B20" s="1">
        <v>212</v>
      </c>
      <c r="C20" s="1">
        <v>128</v>
      </c>
      <c r="D20" s="2">
        <v>110.8653120777</v>
      </c>
      <c r="E20" s="1">
        <v>90.163320348499994</v>
      </c>
      <c r="F20" s="1">
        <v>109.66540071129999</v>
      </c>
      <c r="G20" s="1">
        <v>0.86854315329999998</v>
      </c>
      <c r="H20" s="2">
        <v>32</v>
      </c>
      <c r="I20" s="19">
        <v>1.089286</v>
      </c>
      <c r="J20" s="2">
        <v>0.606429</v>
      </c>
      <c r="K20" s="2">
        <v>0</v>
      </c>
      <c r="L20" s="21">
        <f t="shared" si="0"/>
        <v>0</v>
      </c>
      <c r="M20" s="1"/>
    </row>
    <row r="21" spans="1:13" hidden="1" x14ac:dyDescent="0.2">
      <c r="A21" s="1">
        <v>31268</v>
      </c>
      <c r="B21" s="1">
        <v>212</v>
      </c>
      <c r="C21" s="1">
        <v>128</v>
      </c>
      <c r="D21" s="2">
        <v>95.084286908400003</v>
      </c>
      <c r="E21" s="1">
        <v>107.1034105504</v>
      </c>
      <c r="F21" s="1">
        <v>113.2383031267</v>
      </c>
      <c r="G21" s="1">
        <v>0.91187667289999996</v>
      </c>
      <c r="H21" s="2">
        <v>18</v>
      </c>
      <c r="I21" s="19">
        <v>1.1499999999999999</v>
      </c>
      <c r="J21" s="2">
        <v>0.68076899999999996</v>
      </c>
      <c r="K21" s="2">
        <v>0</v>
      </c>
      <c r="L21" s="21">
        <f t="shared" si="0"/>
        <v>0</v>
      </c>
      <c r="M21" s="1"/>
    </row>
    <row r="22" spans="1:13" hidden="1" x14ac:dyDescent="0.2">
      <c r="A22" s="1">
        <v>19497</v>
      </c>
      <c r="B22" s="1">
        <v>212</v>
      </c>
      <c r="C22" s="1">
        <v>128</v>
      </c>
      <c r="D22" s="2">
        <v>84.858129405400007</v>
      </c>
      <c r="E22" s="1">
        <v>124.6683837811</v>
      </c>
      <c r="F22" s="1">
        <v>97.542256707299998</v>
      </c>
      <c r="G22" s="1">
        <v>0.94111184950000004</v>
      </c>
      <c r="H22" s="2">
        <v>30</v>
      </c>
      <c r="I22" s="19">
        <v>1.0646150000000001</v>
      </c>
      <c r="J22" s="2">
        <v>0.55461499999999997</v>
      </c>
      <c r="K22" s="2">
        <v>0</v>
      </c>
      <c r="L22" s="21">
        <f t="shared" si="0"/>
        <v>0</v>
      </c>
      <c r="M22" s="1"/>
    </row>
    <row r="23" spans="1:13" hidden="1" x14ac:dyDescent="0.2">
      <c r="A23" s="1">
        <v>32814</v>
      </c>
      <c r="B23" s="1">
        <v>212</v>
      </c>
      <c r="C23" s="1">
        <v>348</v>
      </c>
      <c r="D23" s="2">
        <v>120.0029109578</v>
      </c>
      <c r="E23" s="1">
        <v>113.9408216282</v>
      </c>
      <c r="F23" s="1">
        <v>92.340909959800001</v>
      </c>
      <c r="G23" s="1">
        <v>0.929073539</v>
      </c>
      <c r="H23" s="2">
        <v>22.666666666699999</v>
      </c>
      <c r="I23" s="19">
        <v>1.4127270000000001</v>
      </c>
      <c r="J23" s="2">
        <v>0.84409100000000004</v>
      </c>
      <c r="K23" s="2">
        <v>0</v>
      </c>
      <c r="L23" s="22">
        <f t="shared" si="0"/>
        <v>0</v>
      </c>
      <c r="M23" s="1"/>
    </row>
    <row r="24" spans="1:13" x14ac:dyDescent="0.2">
      <c r="A24" s="39">
        <v>32785</v>
      </c>
      <c r="B24" s="39">
        <v>212</v>
      </c>
      <c r="C24" s="39">
        <v>348</v>
      </c>
      <c r="D24" s="42">
        <v>82.038546303000004</v>
      </c>
      <c r="E24" s="42">
        <v>91.129598898599994</v>
      </c>
      <c r="F24" s="42">
        <v>76.527766009399997</v>
      </c>
      <c r="G24" s="42">
        <v>1.1618000045000001</v>
      </c>
      <c r="H24" s="42">
        <v>42</v>
      </c>
      <c r="I24" s="44">
        <v>1.105464</v>
      </c>
      <c r="J24" s="42">
        <v>0.60172400000000004</v>
      </c>
      <c r="K24" s="39">
        <v>1</v>
      </c>
      <c r="L24" s="40">
        <f t="shared" si="0"/>
        <v>25.272408000000002</v>
      </c>
    </row>
    <row r="25" spans="1:13" x14ac:dyDescent="0.2">
      <c r="A25" s="39">
        <v>32791</v>
      </c>
      <c r="B25" s="39">
        <v>212</v>
      </c>
      <c r="C25" s="39">
        <v>348</v>
      </c>
      <c r="D25" s="42">
        <v>95.911837416200001</v>
      </c>
      <c r="E25" s="42">
        <v>100.2970206885</v>
      </c>
      <c r="F25" s="42">
        <v>86.854315325499996</v>
      </c>
      <c r="G25" s="42">
        <v>0.96115098480000005</v>
      </c>
      <c r="H25" s="42">
        <v>50.666666666700003</v>
      </c>
      <c r="I25" s="44">
        <v>1.0935090000000001</v>
      </c>
      <c r="J25" s="42">
        <v>0.49912299999999998</v>
      </c>
      <c r="K25" s="39">
        <v>1</v>
      </c>
      <c r="L25" s="40">
        <f t="shared" si="0"/>
        <v>25.288898666683306</v>
      </c>
    </row>
    <row r="26" spans="1:13" hidden="1" x14ac:dyDescent="0.2">
      <c r="A26" s="1">
        <v>32809</v>
      </c>
      <c r="B26" s="1">
        <v>212</v>
      </c>
      <c r="C26" s="1">
        <v>348</v>
      </c>
      <c r="D26" s="2">
        <v>95.573457806299999</v>
      </c>
      <c r="E26" s="1">
        <v>87.745346817500007</v>
      </c>
      <c r="F26" s="1">
        <v>87.175888135500003</v>
      </c>
      <c r="G26" s="1">
        <v>1.0027522904999999</v>
      </c>
      <c r="H26" s="2">
        <v>13</v>
      </c>
      <c r="I26" s="19">
        <v>1.1274999999999999</v>
      </c>
      <c r="J26" s="2">
        <v>0.5675</v>
      </c>
      <c r="K26" s="2">
        <v>0</v>
      </c>
      <c r="L26" s="22">
        <f t="shared" si="0"/>
        <v>0</v>
      </c>
      <c r="M26" s="1"/>
    </row>
    <row r="27" spans="1:13" hidden="1" x14ac:dyDescent="0.2">
      <c r="A27" s="1">
        <v>32807</v>
      </c>
      <c r="B27" s="1">
        <v>212</v>
      </c>
      <c r="C27" s="1">
        <v>348</v>
      </c>
      <c r="D27" s="2">
        <v>112.1058638718</v>
      </c>
      <c r="E27" s="1">
        <v>92.845408926399998</v>
      </c>
      <c r="F27" s="1">
        <v>90.479266810200002</v>
      </c>
      <c r="G27" s="1">
        <v>1.159903098</v>
      </c>
      <c r="H27" s="2">
        <v>24.333333333300001</v>
      </c>
      <c r="I27" s="19">
        <v>1.0595239999999999</v>
      </c>
      <c r="J27" s="2">
        <v>0.51619000000000004</v>
      </c>
      <c r="K27" s="2">
        <v>0</v>
      </c>
      <c r="L27" s="22">
        <f t="shared" si="0"/>
        <v>0</v>
      </c>
      <c r="M27" s="1"/>
    </row>
    <row r="28" spans="1:13" x14ac:dyDescent="0.2">
      <c r="A28" s="39">
        <v>32820</v>
      </c>
      <c r="B28" s="39">
        <v>212</v>
      </c>
      <c r="C28" s="39">
        <v>348</v>
      </c>
      <c r="D28" s="42">
        <v>103.6288369671</v>
      </c>
      <c r="E28" s="42">
        <v>113.1789387354</v>
      </c>
      <c r="F28" s="42">
        <v>102.07103439470001</v>
      </c>
      <c r="G28" s="42">
        <v>1.1257432557</v>
      </c>
      <c r="H28" s="42">
        <v>8.3333333333000006</v>
      </c>
      <c r="I28" s="44">
        <v>4.2681250000000004</v>
      </c>
      <c r="J28" s="42">
        <v>2.640625</v>
      </c>
      <c r="K28" s="39">
        <v>1</v>
      </c>
      <c r="L28" s="40">
        <f t="shared" si="0"/>
        <v>22.005208333245314</v>
      </c>
    </row>
    <row r="29" spans="1:13" hidden="1" x14ac:dyDescent="0.2">
      <c r="A29" s="1">
        <v>32821</v>
      </c>
      <c r="B29" s="1">
        <v>212</v>
      </c>
      <c r="C29" s="1">
        <v>348</v>
      </c>
      <c r="D29" s="2">
        <v>109.44422054020001</v>
      </c>
      <c r="E29" s="1">
        <v>92.561874472499994</v>
      </c>
      <c r="F29" s="1">
        <v>123.7117573565</v>
      </c>
      <c r="G29" s="1">
        <v>0.98807913110000001</v>
      </c>
      <c r="H29" s="2">
        <v>6</v>
      </c>
      <c r="I29" s="19">
        <v>4.38</v>
      </c>
      <c r="J29" s="2">
        <v>2.726667</v>
      </c>
      <c r="K29" s="2">
        <v>0</v>
      </c>
      <c r="L29" s="22">
        <f t="shared" si="0"/>
        <v>0</v>
      </c>
      <c r="M29" s="1"/>
    </row>
    <row r="30" spans="1:13" hidden="1" x14ac:dyDescent="0.2">
      <c r="A30" s="1">
        <v>32801</v>
      </c>
      <c r="B30" s="1">
        <v>212</v>
      </c>
      <c r="C30" s="1">
        <v>348</v>
      </c>
      <c r="D30" s="2">
        <v>116.47633194709999</v>
      </c>
      <c r="E30" s="1">
        <v>98.145917737199994</v>
      </c>
      <c r="F30" s="1">
        <v>78.812281862899994</v>
      </c>
      <c r="G30" s="1">
        <v>0.80341426890000001</v>
      </c>
      <c r="H30" s="2">
        <v>28.333333333300001</v>
      </c>
      <c r="I30" s="19">
        <v>1.0545</v>
      </c>
      <c r="J30" s="2">
        <v>0.499</v>
      </c>
      <c r="K30" s="2">
        <v>0</v>
      </c>
      <c r="L30" s="22">
        <f t="shared" si="0"/>
        <v>0</v>
      </c>
      <c r="M30" s="1"/>
    </row>
    <row r="31" spans="1:13" hidden="1" x14ac:dyDescent="0.2">
      <c r="A31" s="1">
        <v>32790</v>
      </c>
      <c r="B31" s="1">
        <v>212</v>
      </c>
      <c r="C31" s="1">
        <v>348</v>
      </c>
      <c r="D31" s="2">
        <v>77.418871914600004</v>
      </c>
      <c r="E31" s="1">
        <v>78.172391763799993</v>
      </c>
      <c r="F31" s="1">
        <v>117.22109257629999</v>
      </c>
      <c r="G31" s="1">
        <v>0.9481937346</v>
      </c>
      <c r="H31" s="2">
        <v>21</v>
      </c>
      <c r="I31" s="19">
        <v>1.0978570000000001</v>
      </c>
      <c r="J31" s="2">
        <v>0.59428599999999998</v>
      </c>
      <c r="K31" s="2">
        <v>0</v>
      </c>
      <c r="L31" s="22">
        <f t="shared" si="0"/>
        <v>0</v>
      </c>
      <c r="M31" s="1"/>
    </row>
    <row r="32" spans="1:13" x14ac:dyDescent="0.2">
      <c r="A32" s="39">
        <v>32818</v>
      </c>
      <c r="B32" s="39">
        <v>212</v>
      </c>
      <c r="C32" s="39">
        <v>348</v>
      </c>
      <c r="D32" s="42">
        <v>93.740187771999999</v>
      </c>
      <c r="E32" s="42">
        <v>94.377814755499998</v>
      </c>
      <c r="F32" s="42">
        <v>101.4574097725</v>
      </c>
      <c r="G32" s="42">
        <v>1.1520515232999999</v>
      </c>
      <c r="H32" s="42">
        <v>13</v>
      </c>
      <c r="I32" s="44">
        <v>4.38</v>
      </c>
      <c r="J32" s="42">
        <v>2.4773329999999998</v>
      </c>
      <c r="K32" s="39">
        <v>1</v>
      </c>
      <c r="L32" s="40">
        <f t="shared" si="0"/>
        <v>32.205328999999999</v>
      </c>
    </row>
    <row r="33" spans="1:13" hidden="1" x14ac:dyDescent="0.2">
      <c r="A33" s="1">
        <v>32786</v>
      </c>
      <c r="B33" s="1">
        <v>212</v>
      </c>
      <c r="C33" s="1">
        <v>348</v>
      </c>
      <c r="D33" s="2">
        <v>101.485310747</v>
      </c>
      <c r="E33" s="1">
        <v>93.219058384299998</v>
      </c>
      <c r="F33" s="1">
        <v>92.937418440200005</v>
      </c>
      <c r="G33" s="1">
        <v>1.1000225391</v>
      </c>
      <c r="H33" s="2">
        <v>27</v>
      </c>
      <c r="I33" s="19">
        <v>1.097143</v>
      </c>
      <c r="J33" s="2">
        <v>0.59357099999999996</v>
      </c>
      <c r="K33" s="2">
        <v>0</v>
      </c>
      <c r="L33" s="22">
        <f t="shared" si="0"/>
        <v>0</v>
      </c>
      <c r="M33" s="1"/>
    </row>
    <row r="34" spans="1:13" hidden="1" x14ac:dyDescent="0.2">
      <c r="A34" s="1">
        <v>32822</v>
      </c>
      <c r="B34" s="1">
        <v>212</v>
      </c>
      <c r="C34" s="1">
        <v>348</v>
      </c>
      <c r="D34" s="2">
        <v>115.99030980329999</v>
      </c>
      <c r="E34" s="1">
        <v>114.4831958067</v>
      </c>
      <c r="F34" s="1">
        <v>118.80466344449999</v>
      </c>
      <c r="G34" s="1">
        <v>0.80607950129999995</v>
      </c>
      <c r="H34" s="2">
        <v>8</v>
      </c>
      <c r="I34" s="19">
        <v>4.3781819999999998</v>
      </c>
      <c r="J34" s="2">
        <v>2.6145450000000001</v>
      </c>
      <c r="K34" s="2">
        <v>0</v>
      </c>
      <c r="L34" s="22">
        <f t="shared" si="0"/>
        <v>0</v>
      </c>
      <c r="M34" s="1"/>
    </row>
    <row r="35" spans="1:13" hidden="1" x14ac:dyDescent="0.2">
      <c r="A35" s="1">
        <v>32788</v>
      </c>
      <c r="B35" s="1">
        <v>212</v>
      </c>
      <c r="C35" s="1">
        <v>348</v>
      </c>
      <c r="D35" s="2">
        <v>81.033355496200002</v>
      </c>
      <c r="E35" s="1">
        <v>102.5309286743</v>
      </c>
      <c r="F35" s="1">
        <v>97.009974794100003</v>
      </c>
      <c r="G35" s="1">
        <v>0.85492562230000002</v>
      </c>
      <c r="H35" s="2">
        <v>21.666666666699999</v>
      </c>
      <c r="I35" s="19">
        <v>1.1175999999999999</v>
      </c>
      <c r="J35" s="2">
        <v>0.60599999999999998</v>
      </c>
      <c r="K35" s="2">
        <v>0</v>
      </c>
      <c r="L35" s="22">
        <f t="shared" si="0"/>
        <v>0</v>
      </c>
      <c r="M35" s="1"/>
    </row>
    <row r="36" spans="1:13" x14ac:dyDescent="0.2">
      <c r="A36" s="39">
        <v>32804</v>
      </c>
      <c r="B36" s="39">
        <v>212</v>
      </c>
      <c r="C36" s="39">
        <v>348</v>
      </c>
      <c r="D36" s="42">
        <v>104.72554261880001</v>
      </c>
      <c r="E36" s="42">
        <v>100.5009253372</v>
      </c>
      <c r="F36" s="42">
        <v>95.213532877000006</v>
      </c>
      <c r="G36" s="42">
        <v>1.0677355077999999</v>
      </c>
      <c r="H36" s="42">
        <v>36.333333333299997</v>
      </c>
      <c r="I36" s="44">
        <v>1.08</v>
      </c>
      <c r="J36" s="42">
        <v>0.55049999999999999</v>
      </c>
      <c r="K36" s="39">
        <v>1</v>
      </c>
      <c r="L36" s="40">
        <f t="shared" si="0"/>
        <v>20.001499999981647</v>
      </c>
    </row>
    <row r="37" spans="1:13" hidden="1" x14ac:dyDescent="0.2">
      <c r="A37" s="1">
        <v>32797</v>
      </c>
      <c r="B37" s="1">
        <v>212</v>
      </c>
      <c r="C37" s="1">
        <v>348</v>
      </c>
      <c r="D37" s="2">
        <v>78.887100810999996</v>
      </c>
      <c r="E37" s="1">
        <v>88.541186711500004</v>
      </c>
      <c r="F37" s="1">
        <v>102.4078914208</v>
      </c>
      <c r="G37" s="1">
        <v>0.90771759439999999</v>
      </c>
      <c r="H37" s="2">
        <v>19.666666666699999</v>
      </c>
      <c r="I37" s="19">
        <v>1.0974999999999999</v>
      </c>
      <c r="J37" s="2">
        <v>0.54249999999999998</v>
      </c>
      <c r="K37" s="2">
        <v>0</v>
      </c>
      <c r="L37" s="22">
        <f t="shared" si="0"/>
        <v>0</v>
      </c>
      <c r="M37" s="1"/>
    </row>
    <row r="38" spans="1:13" hidden="1" x14ac:dyDescent="0.2">
      <c r="A38" s="1">
        <v>32793</v>
      </c>
      <c r="B38" s="1">
        <v>212</v>
      </c>
      <c r="C38" s="1">
        <v>348</v>
      </c>
      <c r="D38" s="2">
        <v>83.3847328417</v>
      </c>
      <c r="E38" s="1">
        <v>92.340909959800001</v>
      </c>
      <c r="F38" s="1">
        <v>92.907353904000004</v>
      </c>
      <c r="G38" s="1">
        <v>0.93358407259999998</v>
      </c>
      <c r="H38" s="2">
        <v>19.666666666699999</v>
      </c>
      <c r="I38" s="19">
        <v>1.144107</v>
      </c>
      <c r="J38" s="2">
        <v>0.71599999999999997</v>
      </c>
      <c r="K38" s="2">
        <v>0</v>
      </c>
      <c r="L38" s="22">
        <f t="shared" si="0"/>
        <v>0</v>
      </c>
      <c r="M38" s="1"/>
    </row>
    <row r="39" spans="1:13" hidden="1" x14ac:dyDescent="0.2">
      <c r="A39" s="1">
        <v>32782</v>
      </c>
      <c r="B39" s="1">
        <v>212</v>
      </c>
      <c r="C39" s="1">
        <v>348</v>
      </c>
      <c r="D39" s="2">
        <v>124.397648346</v>
      </c>
      <c r="E39" s="1">
        <v>85.157115318799995</v>
      </c>
      <c r="F39" s="1">
        <v>77.508549208299996</v>
      </c>
      <c r="G39" s="1">
        <v>1.0727592015</v>
      </c>
      <c r="H39" s="2">
        <v>28</v>
      </c>
      <c r="I39" s="19">
        <v>1.1024</v>
      </c>
      <c r="J39" s="2">
        <v>0.64200000000000002</v>
      </c>
      <c r="K39" s="2">
        <v>0</v>
      </c>
      <c r="L39" s="22">
        <f t="shared" si="0"/>
        <v>0</v>
      </c>
      <c r="M39" s="1"/>
    </row>
    <row r="40" spans="1:13" hidden="1" x14ac:dyDescent="0.2">
      <c r="A40" s="1">
        <v>32787</v>
      </c>
      <c r="B40" s="1">
        <v>212</v>
      </c>
      <c r="C40" s="1">
        <v>348</v>
      </c>
      <c r="D40" s="2">
        <v>117.9139642983</v>
      </c>
      <c r="E40" s="1">
        <v>78.8320411869</v>
      </c>
      <c r="F40" s="1">
        <v>106.0980105021</v>
      </c>
      <c r="G40" s="1">
        <v>0.95280782119999996</v>
      </c>
      <c r="H40" s="2">
        <v>32.333333333299997</v>
      </c>
      <c r="I40" s="19">
        <v>1.0686359999999999</v>
      </c>
      <c r="J40" s="2">
        <v>0.53129000000000004</v>
      </c>
      <c r="K40" s="2">
        <v>0</v>
      </c>
      <c r="L40" s="22">
        <f t="shared" si="0"/>
        <v>0</v>
      </c>
      <c r="M40" s="1"/>
    </row>
    <row r="41" spans="1:13" hidden="1" x14ac:dyDescent="0.2">
      <c r="A41" s="1">
        <v>32792</v>
      </c>
      <c r="B41" s="1">
        <v>212</v>
      </c>
      <c r="C41" s="1">
        <v>348</v>
      </c>
      <c r="D41" s="2">
        <v>116.0471382554</v>
      </c>
      <c r="E41" s="1">
        <v>106.55503467939999</v>
      </c>
      <c r="F41" s="1">
        <v>91.816419118200002</v>
      </c>
      <c r="G41" s="1">
        <v>1.0585707383</v>
      </c>
      <c r="H41" s="2">
        <v>14.333333333300001</v>
      </c>
      <c r="I41" s="19">
        <v>1.08</v>
      </c>
      <c r="J41" s="2">
        <v>0.60967700000000002</v>
      </c>
      <c r="K41" s="2">
        <v>0</v>
      </c>
      <c r="L41" s="22">
        <f t="shared" si="0"/>
        <v>0</v>
      </c>
      <c r="M41" s="1"/>
    </row>
    <row r="42" spans="1:13" hidden="1" x14ac:dyDescent="0.2">
      <c r="A42" s="1">
        <v>32811</v>
      </c>
      <c r="B42" s="1">
        <v>212</v>
      </c>
      <c r="C42" s="1">
        <v>348</v>
      </c>
      <c r="D42" s="2">
        <v>123.3029965571</v>
      </c>
      <c r="E42" s="1">
        <v>92.935560273099995</v>
      </c>
      <c r="F42" s="1">
        <v>124.7847349215</v>
      </c>
      <c r="G42" s="1">
        <v>1.2109559854</v>
      </c>
      <c r="H42" s="2">
        <v>28.333333333300001</v>
      </c>
      <c r="I42" s="19">
        <v>1.1486959999999999</v>
      </c>
      <c r="J42" s="2">
        <v>0.68130400000000002</v>
      </c>
      <c r="K42" s="2">
        <v>0</v>
      </c>
      <c r="L42" s="22">
        <f t="shared" si="0"/>
        <v>0</v>
      </c>
      <c r="M42" s="1"/>
    </row>
    <row r="43" spans="1:13" hidden="1" x14ac:dyDescent="0.2">
      <c r="A43" s="1">
        <v>32799</v>
      </c>
      <c r="B43" s="1">
        <v>212</v>
      </c>
      <c r="C43" s="1">
        <v>348</v>
      </c>
      <c r="D43" s="2">
        <v>92.936580608400007</v>
      </c>
      <c r="E43" s="1">
        <v>76.993959406900004</v>
      </c>
      <c r="F43" s="1">
        <v>116.5847374785</v>
      </c>
      <c r="G43" s="1">
        <v>1.2305706055000001</v>
      </c>
      <c r="H43" s="2">
        <v>25</v>
      </c>
      <c r="I43" s="19">
        <v>1.089</v>
      </c>
      <c r="J43" s="2">
        <v>0.50849999999999995</v>
      </c>
      <c r="K43" s="2">
        <v>0</v>
      </c>
      <c r="L43" s="22">
        <f t="shared" si="0"/>
        <v>0</v>
      </c>
      <c r="M43" s="1"/>
    </row>
    <row r="44" spans="1:13" hidden="1" x14ac:dyDescent="0.2">
      <c r="A44" s="1">
        <v>32806</v>
      </c>
      <c r="B44" s="1">
        <v>212</v>
      </c>
      <c r="C44" s="1">
        <v>348</v>
      </c>
      <c r="D44" s="2">
        <v>78.739687843699997</v>
      </c>
      <c r="E44" s="1">
        <v>88.920750776700004</v>
      </c>
      <c r="F44" s="1">
        <v>95.573457806299999</v>
      </c>
      <c r="G44" s="1">
        <v>0.87745346820000003</v>
      </c>
      <c r="H44" s="2">
        <v>29.333333333300001</v>
      </c>
      <c r="I44" s="19">
        <v>1.159286</v>
      </c>
      <c r="J44" s="2">
        <v>0.57799999999999996</v>
      </c>
      <c r="K44" s="2">
        <v>0</v>
      </c>
      <c r="L44" s="22">
        <f t="shared" si="0"/>
        <v>0</v>
      </c>
      <c r="M44" s="1"/>
    </row>
    <row r="45" spans="1:13" x14ac:dyDescent="0.2">
      <c r="A45" s="39">
        <v>32817</v>
      </c>
      <c r="B45" s="39">
        <v>212</v>
      </c>
      <c r="C45" s="39">
        <v>348</v>
      </c>
      <c r="D45" s="42">
        <v>95.844845439500006</v>
      </c>
      <c r="E45" s="42">
        <v>99.552817344299996</v>
      </c>
      <c r="F45" s="42">
        <v>123.3029965571</v>
      </c>
      <c r="G45" s="42">
        <v>0.92935560269999995</v>
      </c>
      <c r="H45" s="42">
        <v>11.333333333300001</v>
      </c>
      <c r="I45" s="44">
        <v>4.3791669999999998</v>
      </c>
      <c r="J45" s="42">
        <v>2.493636</v>
      </c>
      <c r="K45" s="39">
        <v>1</v>
      </c>
      <c r="L45" s="40">
        <f t="shared" si="0"/>
        <v>28.261207999916881</v>
      </c>
    </row>
    <row r="46" spans="1:13" x14ac:dyDescent="0.2">
      <c r="A46" s="39">
        <v>32783</v>
      </c>
      <c r="B46" s="39">
        <v>212</v>
      </c>
      <c r="C46" s="39">
        <v>348</v>
      </c>
      <c r="D46" s="42">
        <v>112.1058638718</v>
      </c>
      <c r="E46" s="42">
        <v>92.845408926399998</v>
      </c>
      <c r="F46" s="42">
        <v>90.479266810200002</v>
      </c>
      <c r="G46" s="42">
        <v>1.159903098</v>
      </c>
      <c r="H46" s="42">
        <v>37</v>
      </c>
      <c r="I46" s="44">
        <v>1.1033329999999999</v>
      </c>
      <c r="J46" s="42">
        <v>0.65333300000000005</v>
      </c>
      <c r="K46" s="39">
        <v>1</v>
      </c>
      <c r="L46" s="40">
        <f t="shared" si="0"/>
        <v>24.173321000000001</v>
      </c>
    </row>
    <row r="47" spans="1:13" hidden="1" x14ac:dyDescent="0.2">
      <c r="A47" s="1">
        <v>32823</v>
      </c>
      <c r="B47" s="1">
        <v>212</v>
      </c>
      <c r="C47" s="1">
        <v>348</v>
      </c>
      <c r="D47" s="2">
        <v>89.911346406800007</v>
      </c>
      <c r="E47" s="1">
        <v>97.959533657899996</v>
      </c>
      <c r="F47" s="1">
        <v>99.178451171099994</v>
      </c>
      <c r="G47" s="1">
        <v>0.82958011369999995</v>
      </c>
      <c r="H47" s="2">
        <v>3.3333333333000001</v>
      </c>
      <c r="I47" s="19">
        <v>4.38</v>
      </c>
      <c r="J47" s="2">
        <v>2.69</v>
      </c>
      <c r="K47" s="2">
        <v>0</v>
      </c>
      <c r="L47" s="22">
        <f t="shared" si="0"/>
        <v>0</v>
      </c>
      <c r="M47" s="1"/>
    </row>
    <row r="48" spans="1:13" hidden="1" x14ac:dyDescent="0.2">
      <c r="A48" s="1">
        <v>32789</v>
      </c>
      <c r="B48" s="1">
        <v>212</v>
      </c>
      <c r="C48" s="1">
        <v>348</v>
      </c>
      <c r="D48" s="2">
        <v>112.8694365858</v>
      </c>
      <c r="E48" s="1">
        <v>120.0680780174</v>
      </c>
      <c r="F48" s="1">
        <v>91.816419118200002</v>
      </c>
      <c r="G48" s="1">
        <v>1.0585707383</v>
      </c>
      <c r="H48" s="2">
        <v>19</v>
      </c>
      <c r="I48" s="19">
        <v>1.1056520000000001</v>
      </c>
      <c r="J48" s="2">
        <v>0.61391300000000004</v>
      </c>
      <c r="K48" s="2">
        <v>0</v>
      </c>
      <c r="L48" s="22">
        <f t="shared" si="0"/>
        <v>0</v>
      </c>
      <c r="M48" s="1"/>
    </row>
    <row r="49" spans="1:13" x14ac:dyDescent="0.2">
      <c r="A49" s="39">
        <v>32813</v>
      </c>
      <c r="B49" s="39">
        <v>212</v>
      </c>
      <c r="C49" s="39">
        <v>348</v>
      </c>
      <c r="D49" s="42">
        <v>82.112379118299998</v>
      </c>
      <c r="E49" s="42">
        <v>123.7117573565</v>
      </c>
      <c r="F49" s="42">
        <v>98.8079131115</v>
      </c>
      <c r="G49" s="42">
        <v>1.2470187264000001</v>
      </c>
      <c r="H49" s="42">
        <v>28.666666666699999</v>
      </c>
      <c r="I49" s="44">
        <v>1.368889</v>
      </c>
      <c r="J49" s="42">
        <v>0.73055599999999998</v>
      </c>
      <c r="K49" s="39">
        <v>1</v>
      </c>
      <c r="L49" s="40">
        <f t="shared" si="0"/>
        <v>20.942605333357683</v>
      </c>
    </row>
    <row r="50" spans="1:13" hidden="1" x14ac:dyDescent="0.2">
      <c r="A50" s="1">
        <v>32798</v>
      </c>
      <c r="B50" s="1">
        <v>212</v>
      </c>
      <c r="C50" s="1">
        <v>348</v>
      </c>
      <c r="D50" s="2">
        <v>88.990773678599993</v>
      </c>
      <c r="E50" s="1">
        <v>100.275229053</v>
      </c>
      <c r="F50" s="1">
        <v>112.2779813092</v>
      </c>
      <c r="G50" s="1">
        <v>1.1560711281</v>
      </c>
      <c r="H50" s="2">
        <v>25.333333333300001</v>
      </c>
      <c r="I50" s="19">
        <v>1.1017859999999999</v>
      </c>
      <c r="J50" s="2">
        <v>0.56388899999999997</v>
      </c>
      <c r="K50" s="2">
        <v>0</v>
      </c>
      <c r="L50" s="22">
        <f t="shared" si="0"/>
        <v>0</v>
      </c>
      <c r="M50" s="1"/>
    </row>
    <row r="51" spans="1:13" x14ac:dyDescent="0.2">
      <c r="A51" s="39">
        <v>32819</v>
      </c>
      <c r="B51" s="39">
        <v>212</v>
      </c>
      <c r="C51" s="39">
        <v>348</v>
      </c>
      <c r="D51" s="42">
        <v>120.74250416949999</v>
      </c>
      <c r="E51" s="42">
        <v>81.566030034500002</v>
      </c>
      <c r="F51" s="42">
        <v>93.438795743300005</v>
      </c>
      <c r="G51" s="42">
        <v>0.84950567669999999</v>
      </c>
      <c r="H51" s="42">
        <v>15.333333333300001</v>
      </c>
      <c r="I51" s="44">
        <v>4.3787500000000001</v>
      </c>
      <c r="J51" s="42">
        <v>2.4728569999999999</v>
      </c>
      <c r="K51" s="39">
        <v>1</v>
      </c>
      <c r="L51" s="40">
        <f t="shared" si="0"/>
        <v>37.917140666584238</v>
      </c>
    </row>
    <row r="52" spans="1:13" hidden="1" x14ac:dyDescent="0.2">
      <c r="A52" s="1">
        <v>32810</v>
      </c>
      <c r="B52" s="1">
        <v>212</v>
      </c>
      <c r="C52" s="1">
        <v>348</v>
      </c>
      <c r="D52" s="2">
        <v>85.157115318799995</v>
      </c>
      <c r="E52" s="1">
        <v>77.508549208299996</v>
      </c>
      <c r="F52" s="1">
        <v>107.2759201455</v>
      </c>
      <c r="G52" s="1">
        <v>0.95235449930000005</v>
      </c>
      <c r="H52" s="2">
        <v>17.666666666699999</v>
      </c>
      <c r="I52" s="19">
        <v>1.139375</v>
      </c>
      <c r="J52" s="2">
        <v>0.61937500000000001</v>
      </c>
      <c r="K52" s="2">
        <v>0</v>
      </c>
      <c r="L52" s="22">
        <f t="shared" si="0"/>
        <v>0</v>
      </c>
      <c r="M52" s="1"/>
    </row>
    <row r="53" spans="1:13" x14ac:dyDescent="0.2">
      <c r="A53" s="39">
        <v>34541</v>
      </c>
      <c r="B53" s="39">
        <v>212</v>
      </c>
      <c r="C53" s="39">
        <v>371</v>
      </c>
      <c r="D53" s="42">
        <v>101.9540782303</v>
      </c>
      <c r="E53" s="42">
        <v>117.4712507989</v>
      </c>
      <c r="F53" s="42">
        <v>123.9426845598</v>
      </c>
      <c r="G53" s="42">
        <v>1.1323934606999999</v>
      </c>
      <c r="H53" s="42">
        <v>79.333333333300004</v>
      </c>
      <c r="I53" s="44">
        <v>1.193784</v>
      </c>
      <c r="J53" s="42">
        <v>0.62126400000000004</v>
      </c>
      <c r="K53" s="39">
        <v>1</v>
      </c>
      <c r="L53" s="40">
        <f t="shared" si="0"/>
        <v>49.2869439999793</v>
      </c>
    </row>
    <row r="54" spans="1:13" hidden="1" x14ac:dyDescent="0.2">
      <c r="A54" s="1">
        <v>113011</v>
      </c>
      <c r="B54" s="1">
        <v>212</v>
      </c>
      <c r="C54" s="1">
        <v>371</v>
      </c>
      <c r="D54" s="2">
        <v>92</v>
      </c>
      <c r="E54" s="1">
        <v>146</v>
      </c>
      <c r="F54" s="1">
        <v>157</v>
      </c>
      <c r="G54" s="3">
        <v>8.4999999999999995E-4</v>
      </c>
      <c r="H54" s="2">
        <v>11.333333333300001</v>
      </c>
      <c r="I54" s="19">
        <v>1.265833</v>
      </c>
      <c r="J54" s="2">
        <v>0.72</v>
      </c>
      <c r="K54" s="2">
        <v>0</v>
      </c>
      <c r="L54" s="21">
        <f t="shared" si="0"/>
        <v>0</v>
      </c>
      <c r="M54" s="1"/>
    </row>
    <row r="55" spans="1:13" hidden="1" x14ac:dyDescent="0.2">
      <c r="A55" s="1">
        <v>113010</v>
      </c>
      <c r="B55" s="1">
        <v>212</v>
      </c>
      <c r="C55" s="1">
        <v>371</v>
      </c>
      <c r="D55" s="2">
        <v>92</v>
      </c>
      <c r="E55" s="1">
        <v>146</v>
      </c>
      <c r="F55" s="1">
        <v>157</v>
      </c>
      <c r="G55" s="3">
        <v>8.4999999999999995E-4</v>
      </c>
      <c r="H55" s="2">
        <v>8</v>
      </c>
      <c r="I55" s="19">
        <v>1.433238</v>
      </c>
      <c r="J55" s="2">
        <v>0.85823799999999995</v>
      </c>
      <c r="K55" s="2">
        <v>0</v>
      </c>
      <c r="L55" s="21">
        <f t="shared" si="0"/>
        <v>0</v>
      </c>
      <c r="M55" s="1"/>
    </row>
    <row r="56" spans="1:13" x14ac:dyDescent="0.2">
      <c r="A56" s="39">
        <v>34538</v>
      </c>
      <c r="B56" s="39">
        <v>212</v>
      </c>
      <c r="C56" s="39">
        <v>371</v>
      </c>
      <c r="D56" s="42">
        <v>94.819373463299996</v>
      </c>
      <c r="E56" s="42">
        <v>88.795895504900002</v>
      </c>
      <c r="F56" s="42">
        <v>118.1959180595</v>
      </c>
      <c r="G56" s="42">
        <v>1.0403785825</v>
      </c>
      <c r="H56" s="42">
        <v>117.6666666667</v>
      </c>
      <c r="I56" s="44">
        <v>1.2078260000000001</v>
      </c>
      <c r="J56" s="42">
        <v>0.67881999999999998</v>
      </c>
      <c r="K56" s="39">
        <v>1</v>
      </c>
      <c r="L56" s="40">
        <f t="shared" si="0"/>
        <v>79.874486666689293</v>
      </c>
    </row>
    <row r="57" spans="1:13" x14ac:dyDescent="0.2">
      <c r="A57" s="39">
        <v>34537</v>
      </c>
      <c r="B57" s="39">
        <v>212</v>
      </c>
      <c r="C57" s="39">
        <v>371</v>
      </c>
      <c r="D57" s="42">
        <v>82.236027631699997</v>
      </c>
      <c r="E57" s="42">
        <v>121.9455938502</v>
      </c>
      <c r="F57" s="42">
        <v>120.075070432</v>
      </c>
      <c r="G57" s="42">
        <v>0.77648931580000002</v>
      </c>
      <c r="H57" s="42">
        <v>107.6666666667</v>
      </c>
      <c r="I57" s="44">
        <v>1.2228000000000001</v>
      </c>
      <c r="J57" s="42">
        <v>0.65820000000000001</v>
      </c>
      <c r="K57" s="39">
        <v>1</v>
      </c>
      <c r="L57" s="40">
        <f t="shared" si="0"/>
        <v>70.866200000021934</v>
      </c>
    </row>
    <row r="58" spans="1:13" x14ac:dyDescent="0.2">
      <c r="A58" s="39">
        <v>34540</v>
      </c>
      <c r="B58" s="39">
        <v>212</v>
      </c>
      <c r="C58" s="39">
        <v>371</v>
      </c>
      <c r="D58" s="42">
        <v>87.776375010500004</v>
      </c>
      <c r="E58" s="42">
        <v>84.459730200799996</v>
      </c>
      <c r="F58" s="42">
        <v>78.871089192699998</v>
      </c>
      <c r="G58" s="42">
        <v>0.82607314139999999</v>
      </c>
      <c r="H58" s="42">
        <v>69</v>
      </c>
      <c r="I58" s="44">
        <v>1.208</v>
      </c>
      <c r="J58" s="42">
        <v>0.67036399999999996</v>
      </c>
      <c r="K58" s="39">
        <v>1</v>
      </c>
      <c r="L58" s="40">
        <f t="shared" si="0"/>
        <v>46.255115999999994</v>
      </c>
    </row>
    <row r="59" spans="1:13" hidden="1" x14ac:dyDescent="0.2">
      <c r="A59" s="1">
        <v>113014</v>
      </c>
      <c r="B59" s="1">
        <v>212</v>
      </c>
      <c r="C59" s="1">
        <v>371</v>
      </c>
      <c r="D59" s="2">
        <v>92</v>
      </c>
      <c r="E59" s="1">
        <v>146</v>
      </c>
      <c r="F59" s="1">
        <v>157</v>
      </c>
      <c r="G59" s="3">
        <v>8.4999999999999995E-4</v>
      </c>
      <c r="H59" s="2">
        <v>12.666666666699999</v>
      </c>
      <c r="I59" s="19">
        <v>1.3064290000000001</v>
      </c>
      <c r="J59" s="2">
        <v>0.76285700000000001</v>
      </c>
      <c r="K59" s="2">
        <v>0</v>
      </c>
      <c r="L59" s="21">
        <f t="shared" si="0"/>
        <v>0</v>
      </c>
      <c r="M59" s="1"/>
    </row>
    <row r="60" spans="1:13" x14ac:dyDescent="0.2">
      <c r="A60" s="39">
        <v>113016</v>
      </c>
      <c r="B60" s="39">
        <v>212</v>
      </c>
      <c r="C60" s="39">
        <v>371</v>
      </c>
      <c r="D60" s="42">
        <v>92</v>
      </c>
      <c r="E60" s="42">
        <v>146</v>
      </c>
      <c r="F60" s="42">
        <v>157</v>
      </c>
      <c r="G60" s="42">
        <v>6.7999999999999996E-3</v>
      </c>
      <c r="H60" s="42">
        <v>8.3333333333000006</v>
      </c>
      <c r="I60" s="44">
        <v>9.8428570000000004</v>
      </c>
      <c r="J60" s="42">
        <v>5.64</v>
      </c>
      <c r="K60" s="39">
        <v>1</v>
      </c>
      <c r="L60" s="40">
        <f t="shared" si="0"/>
        <v>46.999999999811997</v>
      </c>
    </row>
    <row r="61" spans="1:13" hidden="1" x14ac:dyDescent="0.2">
      <c r="A61" s="1">
        <v>109678</v>
      </c>
      <c r="B61" s="1">
        <v>212</v>
      </c>
      <c r="C61" s="1">
        <v>423</v>
      </c>
      <c r="D61" s="2">
        <v>105</v>
      </c>
      <c r="E61" s="1">
        <v>95</v>
      </c>
      <c r="F61" s="1">
        <v>370</v>
      </c>
      <c r="G61" s="3">
        <v>8.4999999999999995E-4</v>
      </c>
      <c r="H61" s="2">
        <v>17.666666666699999</v>
      </c>
      <c r="I61" s="19">
        <v>0.96444399999999997</v>
      </c>
      <c r="J61" s="2">
        <v>0.44</v>
      </c>
      <c r="K61" s="2">
        <v>0</v>
      </c>
      <c r="L61" s="20">
        <f t="shared" si="0"/>
        <v>0</v>
      </c>
      <c r="M61" s="1"/>
    </row>
    <row r="62" spans="1:13" hidden="1" x14ac:dyDescent="0.2">
      <c r="A62" s="1">
        <v>109669</v>
      </c>
      <c r="B62" s="1">
        <v>212</v>
      </c>
      <c r="C62" s="1">
        <v>423</v>
      </c>
      <c r="D62" s="2">
        <v>105</v>
      </c>
      <c r="E62" s="1">
        <v>95</v>
      </c>
      <c r="F62" s="1">
        <v>370</v>
      </c>
      <c r="G62" s="3">
        <v>8.4999999999999995E-4</v>
      </c>
      <c r="H62" s="2">
        <v>21.666666666699999</v>
      </c>
      <c r="I62" s="19">
        <v>1.018947</v>
      </c>
      <c r="J62" s="2">
        <v>0.44631599999999999</v>
      </c>
      <c r="K62" s="2">
        <v>0</v>
      </c>
      <c r="L62" s="20">
        <f t="shared" si="0"/>
        <v>0</v>
      </c>
      <c r="M62" s="1"/>
    </row>
    <row r="63" spans="1:13" hidden="1" x14ac:dyDescent="0.2">
      <c r="A63" s="1">
        <v>109671</v>
      </c>
      <c r="B63" s="1">
        <v>212</v>
      </c>
      <c r="C63" s="1">
        <v>423</v>
      </c>
      <c r="D63" s="2">
        <v>105</v>
      </c>
      <c r="E63" s="1">
        <v>95</v>
      </c>
      <c r="F63" s="1">
        <v>370</v>
      </c>
      <c r="G63" s="3">
        <v>8.4999999999999995E-4</v>
      </c>
      <c r="H63" s="2">
        <v>16.333333333300001</v>
      </c>
      <c r="I63" s="19">
        <v>0.996286</v>
      </c>
      <c r="J63" s="2">
        <v>0.41799999999999998</v>
      </c>
      <c r="K63" s="2">
        <v>0</v>
      </c>
      <c r="L63" s="20">
        <f t="shared" si="0"/>
        <v>0</v>
      </c>
      <c r="M63" s="1"/>
    </row>
    <row r="64" spans="1:13" hidden="1" x14ac:dyDescent="0.2">
      <c r="A64" s="1">
        <v>109672</v>
      </c>
      <c r="B64" s="1">
        <v>212</v>
      </c>
      <c r="C64" s="1">
        <v>423</v>
      </c>
      <c r="D64" s="2">
        <v>105</v>
      </c>
      <c r="E64" s="1">
        <v>95</v>
      </c>
      <c r="F64" s="1">
        <v>370</v>
      </c>
      <c r="G64" s="3">
        <v>8.4999999999999995E-4</v>
      </c>
      <c r="H64" s="2">
        <v>15.333333333300001</v>
      </c>
      <c r="I64" s="19">
        <v>1.0134030000000001</v>
      </c>
      <c r="J64" s="2">
        <v>0.47395799999999999</v>
      </c>
      <c r="K64" s="2">
        <v>0</v>
      </c>
      <c r="L64" s="20">
        <f t="shared" si="0"/>
        <v>0</v>
      </c>
      <c r="M64" s="1"/>
    </row>
    <row r="65" spans="1:12" x14ac:dyDescent="0.2">
      <c r="A65" s="39">
        <v>109675</v>
      </c>
      <c r="B65" s="39">
        <v>212</v>
      </c>
      <c r="C65" s="39">
        <v>423</v>
      </c>
      <c r="D65" s="42">
        <v>105</v>
      </c>
      <c r="E65" s="42">
        <v>95</v>
      </c>
      <c r="F65" s="42">
        <v>370</v>
      </c>
      <c r="G65" s="42">
        <v>8.4999999999999995E-4</v>
      </c>
      <c r="H65" s="42">
        <v>47.333333333299997</v>
      </c>
      <c r="I65" s="44">
        <v>0.92133299999999996</v>
      </c>
      <c r="J65" s="42">
        <v>0.42133300000000001</v>
      </c>
      <c r="K65" s="39">
        <v>1</v>
      </c>
      <c r="L65" s="40">
        <f t="shared" si="0"/>
        <v>19.943095333319288</v>
      </c>
    </row>
    <row r="66" spans="1:12" x14ac:dyDescent="0.2">
      <c r="A66" s="39">
        <v>109661</v>
      </c>
      <c r="B66" s="39">
        <v>212</v>
      </c>
      <c r="C66" s="39">
        <v>424</v>
      </c>
      <c r="D66" s="42">
        <v>100</v>
      </c>
      <c r="E66" s="42">
        <v>150</v>
      </c>
      <c r="F66" s="42">
        <v>110</v>
      </c>
      <c r="G66" s="42">
        <v>8.4999999999999995E-4</v>
      </c>
      <c r="H66" s="42">
        <v>30</v>
      </c>
      <c r="I66" s="44">
        <v>1.289722</v>
      </c>
      <c r="J66" s="42">
        <v>0.75777799999999995</v>
      </c>
      <c r="K66" s="39">
        <v>1</v>
      </c>
      <c r="L66" s="40">
        <f t="shared" si="0"/>
        <v>22.733339999999998</v>
      </c>
    </row>
    <row r="67" spans="1:12" x14ac:dyDescent="0.2">
      <c r="A67" s="39">
        <v>109656</v>
      </c>
      <c r="B67" s="39">
        <v>212</v>
      </c>
      <c r="C67" s="39">
        <v>424</v>
      </c>
      <c r="D67" s="42">
        <v>100</v>
      </c>
      <c r="E67" s="42">
        <v>150</v>
      </c>
      <c r="F67" s="42">
        <v>110</v>
      </c>
      <c r="G67" s="42">
        <v>8.4999999999999995E-4</v>
      </c>
      <c r="H67" s="42">
        <v>25</v>
      </c>
      <c r="I67" s="44">
        <v>1.259091</v>
      </c>
      <c r="J67" s="42">
        <v>0.78121200000000002</v>
      </c>
      <c r="K67" s="39">
        <v>1</v>
      </c>
      <c r="L67" s="40">
        <f t="shared" ref="L67:L70" si="1">H67*J67*K67</f>
        <v>19.5303</v>
      </c>
    </row>
    <row r="68" spans="1:12" x14ac:dyDescent="0.2">
      <c r="A68" s="39">
        <v>109659</v>
      </c>
      <c r="B68" s="39">
        <v>212</v>
      </c>
      <c r="C68" s="39">
        <v>424</v>
      </c>
      <c r="D68" s="42">
        <v>100</v>
      </c>
      <c r="E68" s="42">
        <v>150</v>
      </c>
      <c r="F68" s="42">
        <v>110</v>
      </c>
      <c r="G68" s="42">
        <v>8.4999999999999995E-4</v>
      </c>
      <c r="H68" s="42">
        <v>25</v>
      </c>
      <c r="I68" s="44">
        <v>1.3919999999999999</v>
      </c>
      <c r="J68" s="42">
        <v>0.86</v>
      </c>
      <c r="K68" s="39">
        <v>1</v>
      </c>
      <c r="L68" s="40">
        <f t="shared" si="1"/>
        <v>21.5</v>
      </c>
    </row>
    <row r="69" spans="1:12" x14ac:dyDescent="0.2">
      <c r="A69" s="39">
        <v>109660</v>
      </c>
      <c r="B69" s="39">
        <v>212</v>
      </c>
      <c r="C69" s="39">
        <v>424</v>
      </c>
      <c r="D69" s="42">
        <v>100</v>
      </c>
      <c r="E69" s="42">
        <v>150</v>
      </c>
      <c r="F69" s="42">
        <v>110</v>
      </c>
      <c r="G69" s="42">
        <v>8.4999999999999995E-4</v>
      </c>
      <c r="H69" s="42">
        <v>27.333333333300001</v>
      </c>
      <c r="I69" s="44">
        <v>1.241765</v>
      </c>
      <c r="J69" s="42">
        <v>0.76705900000000005</v>
      </c>
      <c r="K69" s="39">
        <v>1</v>
      </c>
      <c r="L69" s="40">
        <f t="shared" si="1"/>
        <v>20.966279333307767</v>
      </c>
    </row>
    <row r="70" spans="1:12" x14ac:dyDescent="0.2">
      <c r="A70" s="39">
        <v>109658</v>
      </c>
      <c r="B70" s="39">
        <v>212</v>
      </c>
      <c r="C70" s="39">
        <v>424</v>
      </c>
      <c r="D70" s="42">
        <v>100</v>
      </c>
      <c r="E70" s="42">
        <v>150</v>
      </c>
      <c r="F70" s="42">
        <v>110</v>
      </c>
      <c r="G70" s="42">
        <v>8.4999999999999995E-4</v>
      </c>
      <c r="H70" s="42">
        <v>33</v>
      </c>
      <c r="I70" s="44">
        <v>1.3925000000000001</v>
      </c>
      <c r="J70" s="42">
        <v>0.83125000000000004</v>
      </c>
      <c r="K70" s="39">
        <v>1</v>
      </c>
      <c r="L70" s="40">
        <f t="shared" si="1"/>
        <v>27.431250000000002</v>
      </c>
    </row>
    <row r="71" spans="1:12" x14ac:dyDescent="0.2">
      <c r="L71" s="43">
        <f>SUM(L2:L70)</f>
        <v>1492.3012293331781</v>
      </c>
    </row>
  </sheetData>
  <autoFilter ref="A1:R70" xr:uid="{A63884E3-02BD-0846-8F01-3B3CFC3791D0}">
    <filterColumn colId="10">
      <filters>
        <filter val="1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2B45-0721-D340-90AD-2E4882311885}">
  <dimension ref="A1:R85"/>
  <sheetViews>
    <sheetView topLeftCell="D1" workbookViewId="0">
      <selection sqref="A1:L1"/>
    </sheetView>
  </sheetViews>
  <sheetFormatPr baseColWidth="10" defaultRowHeight="16" x14ac:dyDescent="0.2"/>
  <cols>
    <col min="1" max="3" width="10.83203125" style="1"/>
    <col min="4" max="4" width="10.83203125" style="2"/>
    <col min="5" max="7" width="10.83203125" style="1"/>
    <col min="8" max="8" width="10.83203125" style="2"/>
    <col min="9" max="9" width="10.83203125" style="19"/>
    <col min="10" max="10" width="10.83203125" style="2"/>
    <col min="11" max="11" width="18.1640625" style="2" customWidth="1"/>
    <col min="12" max="12" width="15.6640625" style="23" customWidth="1"/>
    <col min="13" max="13" width="10.83203125" style="1"/>
    <col min="14" max="14" width="21" style="1" customWidth="1"/>
    <col min="15" max="17" width="10.83203125" style="1"/>
    <col min="18" max="18" width="18.6640625" style="1" customWidth="1"/>
    <col min="19" max="16384" width="10.83203125" style="1"/>
  </cols>
  <sheetData>
    <row r="1" spans="1:18" s="4" customFormat="1" ht="17" thickBot="1" x14ac:dyDescent="0.25">
      <c r="A1" s="28" t="s">
        <v>0</v>
      </c>
      <c r="B1" s="28" t="s">
        <v>1</v>
      </c>
      <c r="C1" s="28" t="s">
        <v>2</v>
      </c>
      <c r="D1" s="29" t="s">
        <v>3</v>
      </c>
      <c r="E1" s="28" t="s">
        <v>4</v>
      </c>
      <c r="F1" s="28" t="s">
        <v>5</v>
      </c>
      <c r="G1" s="28" t="s">
        <v>6</v>
      </c>
      <c r="H1" s="29" t="s">
        <v>7</v>
      </c>
      <c r="I1" s="30" t="s">
        <v>8</v>
      </c>
      <c r="J1" s="29" t="s">
        <v>9</v>
      </c>
      <c r="K1" s="29" t="s">
        <v>10</v>
      </c>
      <c r="L1" s="31" t="s">
        <v>11</v>
      </c>
    </row>
    <row r="2" spans="1:18" ht="17" thickBot="1" x14ac:dyDescent="0.25">
      <c r="A2" s="1">
        <v>22063</v>
      </c>
      <c r="B2" s="1">
        <v>212</v>
      </c>
      <c r="C2" s="1">
        <v>35</v>
      </c>
      <c r="D2" s="2">
        <v>97.276494469699998</v>
      </c>
      <c r="E2" s="1">
        <v>77.698934194900005</v>
      </c>
      <c r="F2" s="1">
        <v>121.9455938502</v>
      </c>
      <c r="G2" s="1">
        <v>1.2007507043000001</v>
      </c>
      <c r="H2" s="2">
        <v>4.3333333332999997</v>
      </c>
      <c r="I2" s="19">
        <v>15.217784999999999</v>
      </c>
      <c r="J2" s="2">
        <v>8.4133370000000003</v>
      </c>
      <c r="K2" s="2">
        <v>1</v>
      </c>
      <c r="L2" s="20">
        <f>H2*J2*K2</f>
        <v>36.457793666386223</v>
      </c>
    </row>
    <row r="3" spans="1:18" x14ac:dyDescent="0.2">
      <c r="A3" s="1">
        <v>103984</v>
      </c>
      <c r="B3" s="1">
        <v>212</v>
      </c>
      <c r="C3" s="1">
        <v>35</v>
      </c>
      <c r="D3" s="2">
        <v>99.590500471200002</v>
      </c>
      <c r="E3" s="1">
        <v>76.319076048499994</v>
      </c>
      <c r="F3" s="1">
        <v>76.682399851</v>
      </c>
      <c r="G3" s="1">
        <v>1.0710020892000001</v>
      </c>
      <c r="H3" s="2">
        <v>3.6666666666999999</v>
      </c>
      <c r="I3" s="19">
        <v>9.2352939999999997</v>
      </c>
      <c r="J3" s="2">
        <v>9.2352939999999997</v>
      </c>
      <c r="K3" s="2">
        <v>1</v>
      </c>
      <c r="L3" s="20">
        <f t="shared" ref="L3:L66" si="0">H3*J3*K3</f>
        <v>33.862744666974507</v>
      </c>
      <c r="N3" s="10" t="s">
        <v>12</v>
      </c>
      <c r="O3" s="11"/>
    </row>
    <row r="4" spans="1:18" ht="17" thickBot="1" x14ac:dyDescent="0.25">
      <c r="A4" s="1">
        <v>22064</v>
      </c>
      <c r="B4" s="1">
        <v>212</v>
      </c>
      <c r="C4" s="1">
        <v>35</v>
      </c>
      <c r="D4" s="2">
        <v>117.04473332409999</v>
      </c>
      <c r="E4" s="1">
        <v>80.860705564699998</v>
      </c>
      <c r="F4" s="1">
        <v>120.8853018356</v>
      </c>
      <c r="G4" s="1">
        <v>0.79516992710000001</v>
      </c>
      <c r="H4" s="2">
        <v>7.6666666667000003</v>
      </c>
      <c r="I4" s="19">
        <v>15.577781999999999</v>
      </c>
      <c r="J4" s="2">
        <v>9.9489529999999995</v>
      </c>
      <c r="K4" s="2">
        <v>1</v>
      </c>
      <c r="L4" s="20">
        <f t="shared" si="0"/>
        <v>76.275306333664957</v>
      </c>
      <c r="N4" s="24" t="s">
        <v>13</v>
      </c>
      <c r="O4" s="18">
        <f>SUM(L2:L70)</f>
        <v>1468.9713730001338</v>
      </c>
    </row>
    <row r="5" spans="1:18" ht="17" thickBot="1" x14ac:dyDescent="0.25">
      <c r="A5" s="1">
        <v>21822</v>
      </c>
      <c r="B5" s="1">
        <v>212</v>
      </c>
      <c r="C5" s="1">
        <v>35</v>
      </c>
      <c r="D5" s="2">
        <v>91.150901527499997</v>
      </c>
      <c r="E5" s="1">
        <v>105.6579715096</v>
      </c>
      <c r="F5" s="1">
        <v>98.101289242700005</v>
      </c>
      <c r="G5" s="1">
        <v>0.84063243170000002</v>
      </c>
      <c r="H5" s="2">
        <v>11.666666666699999</v>
      </c>
      <c r="I5" s="19">
        <v>15.246135000000001</v>
      </c>
      <c r="J5" s="2">
        <v>5.7483329999999997</v>
      </c>
      <c r="K5" s="2">
        <v>1</v>
      </c>
      <c r="L5" s="20">
        <f t="shared" si="0"/>
        <v>67.063885000191604</v>
      </c>
    </row>
    <row r="6" spans="1:18" x14ac:dyDescent="0.2">
      <c r="A6" s="1">
        <v>113792</v>
      </c>
      <c r="B6" s="1">
        <v>212</v>
      </c>
      <c r="C6" s="1">
        <v>35</v>
      </c>
      <c r="D6" s="2">
        <v>85.326893928100006</v>
      </c>
      <c r="E6" s="1">
        <v>113.53296089360001</v>
      </c>
      <c r="F6" s="1">
        <v>106.1450847445</v>
      </c>
      <c r="G6" s="1">
        <v>0.86041980549999997</v>
      </c>
      <c r="H6" s="2">
        <v>1.3333333332999999</v>
      </c>
      <c r="I6" s="19">
        <v>15.924051</v>
      </c>
      <c r="J6" s="2">
        <v>7.6392410000000002</v>
      </c>
      <c r="K6" s="2">
        <v>0</v>
      </c>
      <c r="L6" s="20">
        <f t="shared" si="0"/>
        <v>0</v>
      </c>
      <c r="N6" s="10" t="s">
        <v>14</v>
      </c>
      <c r="O6" s="17" t="s">
        <v>15</v>
      </c>
      <c r="P6" s="17"/>
      <c r="Q6" s="17" t="s">
        <v>16</v>
      </c>
      <c r="R6" s="16" t="s">
        <v>28</v>
      </c>
    </row>
    <row r="7" spans="1:18" x14ac:dyDescent="0.2">
      <c r="A7" s="1">
        <v>101120</v>
      </c>
      <c r="B7" s="1">
        <v>212</v>
      </c>
      <c r="C7" s="1">
        <v>35</v>
      </c>
      <c r="D7" s="2">
        <v>116.09534341459999</v>
      </c>
      <c r="E7" s="1">
        <v>84.7268623967</v>
      </c>
      <c r="F7" s="1">
        <v>121.1804164409</v>
      </c>
      <c r="G7" s="1">
        <v>0.86335292969999999</v>
      </c>
      <c r="H7" s="2">
        <v>6.3333333332999997</v>
      </c>
      <c r="I7" s="19">
        <v>14.448980000000001</v>
      </c>
      <c r="J7" s="2">
        <v>10.785</v>
      </c>
      <c r="K7" s="2">
        <v>1</v>
      </c>
      <c r="L7" s="20">
        <f t="shared" si="0"/>
        <v>68.304999999640501</v>
      </c>
      <c r="N7" s="12" t="s">
        <v>17</v>
      </c>
      <c r="O7" s="27">
        <f>SUMPRODUCT(D2:D70,K2:K70)</f>
        <v>3592.3130214276002</v>
      </c>
      <c r="P7" s="13" t="s">
        <v>27</v>
      </c>
      <c r="Q7" s="13">
        <v>3600</v>
      </c>
      <c r="R7" s="14"/>
    </row>
    <row r="8" spans="1:18" x14ac:dyDescent="0.2">
      <c r="A8" s="1">
        <v>21824</v>
      </c>
      <c r="B8" s="1">
        <v>212</v>
      </c>
      <c r="C8" s="1">
        <v>35</v>
      </c>
      <c r="D8" s="2">
        <v>116.0221022608</v>
      </c>
      <c r="E8" s="1">
        <v>90.853203241299994</v>
      </c>
      <c r="F8" s="1">
        <v>104.05760662519999</v>
      </c>
      <c r="G8" s="1">
        <v>1.1574457682999999</v>
      </c>
      <c r="H8" s="2">
        <v>7.6666666667000003</v>
      </c>
      <c r="I8" s="19">
        <v>14.973333</v>
      </c>
      <c r="J8" s="2">
        <v>7.5911109999999997</v>
      </c>
      <c r="K8" s="2">
        <v>1</v>
      </c>
      <c r="L8" s="20">
        <f t="shared" si="0"/>
        <v>58.198517666919706</v>
      </c>
      <c r="N8" s="6" t="s">
        <v>18</v>
      </c>
      <c r="O8" s="15"/>
      <c r="P8" s="15"/>
      <c r="Q8" s="15"/>
      <c r="R8" s="14"/>
    </row>
    <row r="9" spans="1:18" x14ac:dyDescent="0.2">
      <c r="A9" s="1">
        <v>113790</v>
      </c>
      <c r="B9" s="1">
        <v>212</v>
      </c>
      <c r="C9" s="1">
        <v>35</v>
      </c>
      <c r="D9" s="2">
        <v>88.795895504900002</v>
      </c>
      <c r="E9" s="1">
        <v>118.1959180595</v>
      </c>
      <c r="F9" s="1">
        <v>104.0378582467</v>
      </c>
      <c r="G9" s="1">
        <v>0.96720840590000001</v>
      </c>
      <c r="H9" s="2">
        <v>2.3333333333000001</v>
      </c>
      <c r="I9" s="19">
        <v>16.524194000000001</v>
      </c>
      <c r="J9" s="2">
        <v>7.798387</v>
      </c>
      <c r="K9" s="2">
        <v>0</v>
      </c>
      <c r="L9" s="20">
        <f t="shared" si="0"/>
        <v>0</v>
      </c>
      <c r="N9" s="6" t="s">
        <v>19</v>
      </c>
      <c r="O9">
        <f>SUM(K2:K15)</f>
        <v>11</v>
      </c>
      <c r="P9" s="15" t="s">
        <v>20</v>
      </c>
      <c r="Q9" s="15">
        <v>3</v>
      </c>
      <c r="R9" s="25">
        <f>SUM(L2:L15)</f>
        <v>699.38870933391308</v>
      </c>
    </row>
    <row r="10" spans="1:18" x14ac:dyDescent="0.2">
      <c r="A10" s="1">
        <v>24214</v>
      </c>
      <c r="B10" s="1">
        <v>212</v>
      </c>
      <c r="C10" s="1">
        <v>35</v>
      </c>
      <c r="D10" s="2">
        <v>121.95623056380001</v>
      </c>
      <c r="E10" s="1">
        <v>98.943959059700006</v>
      </c>
      <c r="F10" s="1">
        <v>89.911346406800007</v>
      </c>
      <c r="G10" s="1">
        <v>0.97959533659999998</v>
      </c>
      <c r="H10" s="2">
        <v>4.3333333332999997</v>
      </c>
      <c r="I10" s="19">
        <v>15.390003999999999</v>
      </c>
      <c r="J10" s="2">
        <v>6.4252209999999996</v>
      </c>
      <c r="K10" s="2">
        <v>1</v>
      </c>
      <c r="L10" s="20">
        <f t="shared" si="0"/>
        <v>27.842624333119154</v>
      </c>
      <c r="N10" s="6" t="s">
        <v>21</v>
      </c>
      <c r="O10">
        <f>SUM(K16:K22)</f>
        <v>4</v>
      </c>
      <c r="P10" s="15" t="s">
        <v>20</v>
      </c>
      <c r="Q10" s="15">
        <v>3</v>
      </c>
      <c r="R10" s="25">
        <f>SUM(L16:L22)</f>
        <v>113.26165333329318</v>
      </c>
    </row>
    <row r="11" spans="1:18" x14ac:dyDescent="0.2">
      <c r="A11" s="1">
        <v>32857</v>
      </c>
      <c r="B11" s="1">
        <v>212</v>
      </c>
      <c r="C11" s="1">
        <v>35</v>
      </c>
      <c r="D11" s="2">
        <v>123.95250600360001</v>
      </c>
      <c r="E11" s="1">
        <v>112.41012679390001</v>
      </c>
      <c r="F11" s="1">
        <v>76.651918639599998</v>
      </c>
      <c r="G11" s="1">
        <v>0.82643822310000004</v>
      </c>
      <c r="H11" s="2">
        <v>2.6666666666999999</v>
      </c>
      <c r="I11" s="19">
        <v>16.25</v>
      </c>
      <c r="J11" s="2">
        <v>10.642856999999999</v>
      </c>
      <c r="K11" s="2">
        <v>1</v>
      </c>
      <c r="L11" s="20">
        <f t="shared" si="0"/>
        <v>28.380952000354757</v>
      </c>
      <c r="N11" s="6" t="s">
        <v>22</v>
      </c>
      <c r="O11">
        <f>SUM(K23:K52)</f>
        <v>9</v>
      </c>
      <c r="P11" s="15" t="s">
        <v>20</v>
      </c>
      <c r="Q11" s="15">
        <v>3</v>
      </c>
      <c r="R11" s="25">
        <f>SUM(L23:L52)</f>
        <v>233.02078566643482</v>
      </c>
    </row>
    <row r="12" spans="1:18" x14ac:dyDescent="0.2">
      <c r="A12" s="1">
        <v>21823</v>
      </c>
      <c r="B12" s="1">
        <v>212</v>
      </c>
      <c r="C12" s="1">
        <v>35</v>
      </c>
      <c r="D12" s="2">
        <v>117.9933338566</v>
      </c>
      <c r="E12" s="1">
        <v>75.588496145999997</v>
      </c>
      <c r="F12" s="1">
        <v>108.8633669614</v>
      </c>
      <c r="G12" s="1">
        <v>0.87649652020000002</v>
      </c>
      <c r="H12" s="2">
        <v>11.666666666699999</v>
      </c>
      <c r="I12" s="19">
        <v>15.276304</v>
      </c>
      <c r="J12" s="2">
        <v>8.1740630000000003</v>
      </c>
      <c r="K12" s="2">
        <v>1</v>
      </c>
      <c r="L12" s="20">
        <f t="shared" si="0"/>
        <v>95.3640683336058</v>
      </c>
      <c r="N12" s="6" t="s">
        <v>23</v>
      </c>
      <c r="O12">
        <f>SUM(K53:K60)</f>
        <v>5</v>
      </c>
      <c r="P12" s="15" t="s">
        <v>20</v>
      </c>
      <c r="Q12" s="15">
        <v>3</v>
      </c>
      <c r="R12" s="25">
        <f>SUM(L53:L60)</f>
        <v>293.28274666650253</v>
      </c>
    </row>
    <row r="13" spans="1:18" x14ac:dyDescent="0.2">
      <c r="A13" s="1">
        <v>28643</v>
      </c>
      <c r="B13" s="1">
        <v>212</v>
      </c>
      <c r="C13" s="1">
        <v>35</v>
      </c>
      <c r="D13" s="2">
        <v>80.341426885100006</v>
      </c>
      <c r="E13" s="1">
        <v>113.2683075054</v>
      </c>
      <c r="F13" s="1">
        <v>103.57428974920001</v>
      </c>
      <c r="G13" s="1">
        <v>1.0517256947</v>
      </c>
      <c r="H13" s="2">
        <v>14.333333333300001</v>
      </c>
      <c r="I13" s="19">
        <v>14.939252</v>
      </c>
      <c r="J13" s="2">
        <v>8.3263239999999996</v>
      </c>
      <c r="K13" s="2">
        <v>1</v>
      </c>
      <c r="L13" s="20">
        <f t="shared" si="0"/>
        <v>119.34397733305579</v>
      </c>
      <c r="N13" s="6" t="s">
        <v>24</v>
      </c>
      <c r="O13">
        <f>SUM(K61:K65)</f>
        <v>3</v>
      </c>
      <c r="P13" s="15" t="s">
        <v>20</v>
      </c>
      <c r="Q13" s="15">
        <v>3</v>
      </c>
      <c r="R13" s="25">
        <f>SUM(L61:L65)</f>
        <v>37.386608666682164</v>
      </c>
    </row>
    <row r="14" spans="1:18" x14ac:dyDescent="0.2">
      <c r="A14" s="1">
        <v>30713</v>
      </c>
      <c r="B14" s="1">
        <v>212</v>
      </c>
      <c r="C14" s="1">
        <v>35</v>
      </c>
      <c r="D14" s="2">
        <v>78.205521107799996</v>
      </c>
      <c r="E14" s="1">
        <v>97.863610606699893</v>
      </c>
      <c r="F14" s="1">
        <v>97.863610606699893</v>
      </c>
      <c r="G14" s="1">
        <v>0.97863610609999996</v>
      </c>
      <c r="H14" s="2">
        <v>1</v>
      </c>
      <c r="I14" s="19">
        <v>33.987045000000002</v>
      </c>
      <c r="J14" s="2">
        <v>14.547045000000001</v>
      </c>
      <c r="K14" s="2">
        <v>0</v>
      </c>
      <c r="L14" s="20">
        <f t="shared" si="0"/>
        <v>0</v>
      </c>
      <c r="N14" s="6" t="s">
        <v>25</v>
      </c>
      <c r="O14">
        <f>SUM(K66:K70)</f>
        <v>4</v>
      </c>
      <c r="P14" s="15" t="s">
        <v>20</v>
      </c>
      <c r="Q14" s="15">
        <v>3</v>
      </c>
      <c r="R14" s="25">
        <f>SUM(L66:L70)</f>
        <v>92.630869333307771</v>
      </c>
    </row>
    <row r="15" spans="1:18" ht="17" thickBot="1" x14ac:dyDescent="0.25">
      <c r="A15" s="1">
        <v>32858</v>
      </c>
      <c r="B15" s="1">
        <v>212</v>
      </c>
      <c r="C15" s="1">
        <v>35</v>
      </c>
      <c r="D15" s="2">
        <v>103.8842624637</v>
      </c>
      <c r="E15" s="1">
        <v>83.3847328417</v>
      </c>
      <c r="F15" s="1">
        <v>92.340909959800001</v>
      </c>
      <c r="G15" s="1">
        <v>0.929073539</v>
      </c>
      <c r="H15" s="2">
        <v>10</v>
      </c>
      <c r="I15" s="19">
        <v>15.392856999999999</v>
      </c>
      <c r="J15" s="2">
        <v>8.8293839999999992</v>
      </c>
      <c r="K15" s="2">
        <v>1</v>
      </c>
      <c r="L15" s="20">
        <f t="shared" si="0"/>
        <v>88.293839999999989</v>
      </c>
      <c r="N15" s="7"/>
      <c r="O15" s="8"/>
      <c r="P15" s="9"/>
      <c r="Q15" s="9"/>
      <c r="R15" s="26"/>
    </row>
    <row r="16" spans="1:18" x14ac:dyDescent="0.2">
      <c r="A16" s="1">
        <v>19493</v>
      </c>
      <c r="B16" s="1">
        <v>212</v>
      </c>
      <c r="C16" s="1">
        <v>128</v>
      </c>
      <c r="D16" s="2">
        <v>89.018796477099997</v>
      </c>
      <c r="E16" s="1">
        <v>87.005151503299999</v>
      </c>
      <c r="F16" s="1">
        <v>79.7667450239</v>
      </c>
      <c r="G16" s="1">
        <v>0.94936755159999997</v>
      </c>
      <c r="H16" s="2">
        <v>50</v>
      </c>
      <c r="I16" s="19">
        <v>1.0889660000000001</v>
      </c>
      <c r="J16" s="2">
        <v>0.59428599999999998</v>
      </c>
      <c r="K16" s="2">
        <v>1</v>
      </c>
      <c r="L16" s="21">
        <f t="shared" si="0"/>
        <v>29.714299999999998</v>
      </c>
    </row>
    <row r="17" spans="1:12" x14ac:dyDescent="0.2">
      <c r="A17" s="1">
        <v>31269</v>
      </c>
      <c r="B17" s="1">
        <v>212</v>
      </c>
      <c r="C17" s="1">
        <v>128</v>
      </c>
      <c r="D17" s="2">
        <v>88.772973191299997</v>
      </c>
      <c r="E17" s="1">
        <v>120.0029109578</v>
      </c>
      <c r="F17" s="1">
        <v>113.9408216282</v>
      </c>
      <c r="G17" s="1">
        <v>0.92340909959999995</v>
      </c>
      <c r="H17" s="2">
        <v>37.333333333299997</v>
      </c>
      <c r="I17" s="19">
        <v>1.0375000000000001</v>
      </c>
      <c r="J17" s="2">
        <v>0.58611100000000005</v>
      </c>
      <c r="K17" s="2">
        <v>1</v>
      </c>
      <c r="L17" s="21">
        <f t="shared" si="0"/>
        <v>21.881477333313796</v>
      </c>
    </row>
    <row r="18" spans="1:12" x14ac:dyDescent="0.2">
      <c r="A18" s="1">
        <v>31266</v>
      </c>
      <c r="B18" s="1">
        <v>212</v>
      </c>
      <c r="C18" s="1">
        <v>128</v>
      </c>
      <c r="D18" s="2">
        <v>76.484958475699997</v>
      </c>
      <c r="E18" s="1">
        <v>117.0703444248</v>
      </c>
      <c r="F18" s="1">
        <v>118.76457360729999</v>
      </c>
      <c r="G18" s="1">
        <v>1.0213481819000001</v>
      </c>
      <c r="H18" s="2">
        <v>54.333333333299997</v>
      </c>
      <c r="I18" s="19">
        <v>1.087</v>
      </c>
      <c r="J18" s="2">
        <v>0.61799999999999999</v>
      </c>
      <c r="K18" s="2">
        <v>1</v>
      </c>
      <c r="L18" s="21">
        <f t="shared" si="0"/>
        <v>33.577999999979397</v>
      </c>
    </row>
    <row r="19" spans="1:12" x14ac:dyDescent="0.2">
      <c r="A19" s="1">
        <v>31267</v>
      </c>
      <c r="B19" s="1">
        <v>212</v>
      </c>
      <c r="C19" s="1">
        <v>128</v>
      </c>
      <c r="D19" s="2">
        <v>114.07791480589999</v>
      </c>
      <c r="E19" s="1">
        <v>104.62840405439999</v>
      </c>
      <c r="F19" s="1">
        <v>107.46997241210001</v>
      </c>
      <c r="G19" s="1">
        <v>1.0573734473</v>
      </c>
      <c r="H19" s="2">
        <v>46</v>
      </c>
      <c r="I19" s="19">
        <v>1.079583</v>
      </c>
      <c r="J19" s="2">
        <v>0.61060599999999998</v>
      </c>
      <c r="K19" s="2">
        <v>1</v>
      </c>
      <c r="L19" s="21">
        <f t="shared" si="0"/>
        <v>28.087875999999998</v>
      </c>
    </row>
    <row r="20" spans="1:12" x14ac:dyDescent="0.2">
      <c r="A20" s="1">
        <v>19495</v>
      </c>
      <c r="B20" s="1">
        <v>212</v>
      </c>
      <c r="C20" s="1">
        <v>128</v>
      </c>
      <c r="D20" s="2">
        <v>110.8653120777</v>
      </c>
      <c r="E20" s="1">
        <v>90.163320348499994</v>
      </c>
      <c r="F20" s="1">
        <v>109.66540071129999</v>
      </c>
      <c r="G20" s="1">
        <v>0.86854315329999998</v>
      </c>
      <c r="H20" s="2">
        <v>32</v>
      </c>
      <c r="I20" s="19">
        <v>1.089286</v>
      </c>
      <c r="J20" s="2">
        <v>0.606429</v>
      </c>
      <c r="K20" s="2">
        <v>0</v>
      </c>
      <c r="L20" s="21">
        <f t="shared" si="0"/>
        <v>0</v>
      </c>
    </row>
    <row r="21" spans="1:12" x14ac:dyDescent="0.2">
      <c r="A21" s="1">
        <v>31268</v>
      </c>
      <c r="B21" s="1">
        <v>212</v>
      </c>
      <c r="C21" s="1">
        <v>128</v>
      </c>
      <c r="D21" s="2">
        <v>95.084286908400003</v>
      </c>
      <c r="E21" s="1">
        <v>107.1034105504</v>
      </c>
      <c r="F21" s="1">
        <v>113.2383031267</v>
      </c>
      <c r="G21" s="1">
        <v>0.91187667289999996</v>
      </c>
      <c r="H21" s="2">
        <v>18</v>
      </c>
      <c r="I21" s="19">
        <v>1.1499999999999999</v>
      </c>
      <c r="J21" s="2">
        <v>0.68076899999999996</v>
      </c>
      <c r="K21" s="2">
        <v>0</v>
      </c>
      <c r="L21" s="21">
        <f t="shared" si="0"/>
        <v>0</v>
      </c>
    </row>
    <row r="22" spans="1:12" x14ac:dyDescent="0.2">
      <c r="A22" s="1">
        <v>19497</v>
      </c>
      <c r="B22" s="1">
        <v>212</v>
      </c>
      <c r="C22" s="1">
        <v>128</v>
      </c>
      <c r="D22" s="2">
        <v>84.858129405400007</v>
      </c>
      <c r="E22" s="1">
        <v>124.6683837811</v>
      </c>
      <c r="F22" s="1">
        <v>97.542256707299998</v>
      </c>
      <c r="G22" s="1">
        <v>0.94111184950000004</v>
      </c>
      <c r="H22" s="2">
        <v>30</v>
      </c>
      <c r="I22" s="19">
        <v>1.0646150000000001</v>
      </c>
      <c r="J22" s="2">
        <v>0.55461499999999997</v>
      </c>
      <c r="K22" s="2">
        <v>0</v>
      </c>
      <c r="L22" s="21">
        <f t="shared" si="0"/>
        <v>0</v>
      </c>
    </row>
    <row r="23" spans="1:12" x14ac:dyDescent="0.2">
      <c r="A23" s="1">
        <v>32814</v>
      </c>
      <c r="B23" s="1">
        <v>212</v>
      </c>
      <c r="C23" s="1">
        <v>348</v>
      </c>
      <c r="D23" s="2">
        <v>120.0029109578</v>
      </c>
      <c r="E23" s="1">
        <v>113.9408216282</v>
      </c>
      <c r="F23" s="1">
        <v>92.340909959800001</v>
      </c>
      <c r="G23" s="1">
        <v>0.929073539</v>
      </c>
      <c r="H23" s="2">
        <v>22.666666666699999</v>
      </c>
      <c r="I23" s="19">
        <v>1.4127270000000001</v>
      </c>
      <c r="J23" s="2">
        <v>0.84409100000000004</v>
      </c>
      <c r="K23" s="2">
        <v>0</v>
      </c>
      <c r="L23" s="22">
        <f t="shared" si="0"/>
        <v>0</v>
      </c>
    </row>
    <row r="24" spans="1:12" x14ac:dyDescent="0.2">
      <c r="A24" s="1">
        <v>32785</v>
      </c>
      <c r="B24" s="1">
        <v>212</v>
      </c>
      <c r="C24" s="1">
        <v>348</v>
      </c>
      <c r="D24" s="2">
        <v>82.038546303000004</v>
      </c>
      <c r="E24" s="1">
        <v>91.129598898599994</v>
      </c>
      <c r="F24" s="1">
        <v>76.527766009399997</v>
      </c>
      <c r="G24" s="1">
        <v>1.1618000045000001</v>
      </c>
      <c r="H24" s="2">
        <v>42</v>
      </c>
      <c r="I24" s="19">
        <v>1.105464</v>
      </c>
      <c r="J24" s="2">
        <v>0.60172400000000004</v>
      </c>
      <c r="K24" s="2">
        <v>1</v>
      </c>
      <c r="L24" s="22">
        <f t="shared" si="0"/>
        <v>25.272408000000002</v>
      </c>
    </row>
    <row r="25" spans="1:12" x14ac:dyDescent="0.2">
      <c r="A25" s="1">
        <v>32791</v>
      </c>
      <c r="B25" s="1">
        <v>212</v>
      </c>
      <c r="C25" s="1">
        <v>348</v>
      </c>
      <c r="D25" s="2">
        <v>95.911837416200001</v>
      </c>
      <c r="E25" s="1">
        <v>100.2970206885</v>
      </c>
      <c r="F25" s="1">
        <v>86.854315325499996</v>
      </c>
      <c r="G25" s="1">
        <v>0.96115098480000005</v>
      </c>
      <c r="H25" s="2">
        <v>50.666666666700003</v>
      </c>
      <c r="I25" s="19">
        <v>1.0935090000000001</v>
      </c>
      <c r="J25" s="2">
        <v>0.49912299999999998</v>
      </c>
      <c r="K25" s="2">
        <v>1</v>
      </c>
      <c r="L25" s="22">
        <f t="shared" si="0"/>
        <v>25.288898666683306</v>
      </c>
    </row>
    <row r="26" spans="1:12" x14ac:dyDescent="0.2">
      <c r="A26" s="1">
        <v>32809</v>
      </c>
      <c r="B26" s="1">
        <v>212</v>
      </c>
      <c r="C26" s="1">
        <v>348</v>
      </c>
      <c r="D26" s="2">
        <v>95.573457806299999</v>
      </c>
      <c r="E26" s="1">
        <v>87.745346817500007</v>
      </c>
      <c r="F26" s="1">
        <v>87.175888135500003</v>
      </c>
      <c r="G26" s="1">
        <v>1.0027522904999999</v>
      </c>
      <c r="H26" s="2">
        <v>13</v>
      </c>
      <c r="I26" s="19">
        <v>1.1274999999999999</v>
      </c>
      <c r="J26" s="2">
        <v>0.5675</v>
      </c>
      <c r="K26" s="2">
        <v>0</v>
      </c>
      <c r="L26" s="22">
        <f t="shared" si="0"/>
        <v>0</v>
      </c>
    </row>
    <row r="27" spans="1:12" x14ac:dyDescent="0.2">
      <c r="A27" s="1">
        <v>32807</v>
      </c>
      <c r="B27" s="1">
        <v>212</v>
      </c>
      <c r="C27" s="1">
        <v>348</v>
      </c>
      <c r="D27" s="2">
        <v>112.1058638718</v>
      </c>
      <c r="E27" s="1">
        <v>92.845408926399998</v>
      </c>
      <c r="F27" s="1">
        <v>90.479266810200002</v>
      </c>
      <c r="G27" s="1">
        <v>1.159903098</v>
      </c>
      <c r="H27" s="2">
        <v>24.333333333300001</v>
      </c>
      <c r="I27" s="19">
        <v>1.0595239999999999</v>
      </c>
      <c r="J27" s="2">
        <v>0.51619000000000004</v>
      </c>
      <c r="K27" s="2">
        <v>0</v>
      </c>
      <c r="L27" s="22">
        <f t="shared" si="0"/>
        <v>0</v>
      </c>
    </row>
    <row r="28" spans="1:12" x14ac:dyDescent="0.2">
      <c r="A28" s="1">
        <v>32820</v>
      </c>
      <c r="B28" s="1">
        <v>212</v>
      </c>
      <c r="C28" s="1">
        <v>348</v>
      </c>
      <c r="D28" s="2">
        <v>103.6288369671</v>
      </c>
      <c r="E28" s="1">
        <v>113.1789387354</v>
      </c>
      <c r="F28" s="1">
        <v>102.07103439470001</v>
      </c>
      <c r="G28" s="1">
        <v>1.1257432557</v>
      </c>
      <c r="H28" s="2">
        <v>8.3333333333000006</v>
      </c>
      <c r="I28" s="19">
        <v>4.2681250000000004</v>
      </c>
      <c r="J28" s="2">
        <v>2.640625</v>
      </c>
      <c r="K28" s="2">
        <v>1</v>
      </c>
      <c r="L28" s="22">
        <f t="shared" si="0"/>
        <v>22.005208333245314</v>
      </c>
    </row>
    <row r="29" spans="1:12" x14ac:dyDescent="0.2">
      <c r="A29" s="1">
        <v>32821</v>
      </c>
      <c r="B29" s="1">
        <v>212</v>
      </c>
      <c r="C29" s="1">
        <v>348</v>
      </c>
      <c r="D29" s="2">
        <v>109.44422054020001</v>
      </c>
      <c r="E29" s="1">
        <v>92.561874472499994</v>
      </c>
      <c r="F29" s="1">
        <v>123.7117573565</v>
      </c>
      <c r="G29" s="1">
        <v>0.98807913110000001</v>
      </c>
      <c r="H29" s="2">
        <v>6</v>
      </c>
      <c r="I29" s="19">
        <v>4.38</v>
      </c>
      <c r="J29" s="2">
        <v>2.726667</v>
      </c>
      <c r="K29" s="2">
        <v>0</v>
      </c>
      <c r="L29" s="22">
        <f t="shared" si="0"/>
        <v>0</v>
      </c>
    </row>
    <row r="30" spans="1:12" x14ac:dyDescent="0.2">
      <c r="A30" s="1">
        <v>32801</v>
      </c>
      <c r="B30" s="1">
        <v>212</v>
      </c>
      <c r="C30" s="1">
        <v>348</v>
      </c>
      <c r="D30" s="2">
        <v>116.47633194709999</v>
      </c>
      <c r="E30" s="1">
        <v>98.145917737199994</v>
      </c>
      <c r="F30" s="1">
        <v>78.812281862899994</v>
      </c>
      <c r="G30" s="1">
        <v>0.80341426890000001</v>
      </c>
      <c r="H30" s="2">
        <v>28.333333333300001</v>
      </c>
      <c r="I30" s="19">
        <v>1.0545</v>
      </c>
      <c r="J30" s="2">
        <v>0.499</v>
      </c>
      <c r="K30" s="2">
        <v>0</v>
      </c>
      <c r="L30" s="22">
        <f t="shared" si="0"/>
        <v>0</v>
      </c>
    </row>
    <row r="31" spans="1:12" x14ac:dyDescent="0.2">
      <c r="A31" s="1">
        <v>32790</v>
      </c>
      <c r="B31" s="1">
        <v>212</v>
      </c>
      <c r="C31" s="1">
        <v>348</v>
      </c>
      <c r="D31" s="2">
        <v>77.418871914600004</v>
      </c>
      <c r="E31" s="1">
        <v>78.172391763799993</v>
      </c>
      <c r="F31" s="1">
        <v>117.22109257629999</v>
      </c>
      <c r="G31" s="1">
        <v>0.9481937346</v>
      </c>
      <c r="H31" s="2">
        <v>21</v>
      </c>
      <c r="I31" s="19">
        <v>1.0978570000000001</v>
      </c>
      <c r="J31" s="2">
        <v>0.59428599999999998</v>
      </c>
      <c r="K31" s="2">
        <v>0</v>
      </c>
      <c r="L31" s="22">
        <f t="shared" si="0"/>
        <v>0</v>
      </c>
    </row>
    <row r="32" spans="1:12" x14ac:dyDescent="0.2">
      <c r="A32" s="1">
        <v>32818</v>
      </c>
      <c r="B32" s="1">
        <v>212</v>
      </c>
      <c r="C32" s="1">
        <v>348</v>
      </c>
      <c r="D32" s="2">
        <v>93.740187771999999</v>
      </c>
      <c r="E32" s="1">
        <v>94.377814755499998</v>
      </c>
      <c r="F32" s="1">
        <v>101.4574097725</v>
      </c>
      <c r="G32" s="1">
        <v>1.1520515232999999</v>
      </c>
      <c r="H32" s="2">
        <v>13</v>
      </c>
      <c r="I32" s="19">
        <v>4.38</v>
      </c>
      <c r="J32" s="2">
        <v>2.4773329999999998</v>
      </c>
      <c r="K32" s="2">
        <v>1</v>
      </c>
      <c r="L32" s="22">
        <f t="shared" si="0"/>
        <v>32.205328999999999</v>
      </c>
    </row>
    <row r="33" spans="1:12" x14ac:dyDescent="0.2">
      <c r="A33" s="1">
        <v>32786</v>
      </c>
      <c r="B33" s="1">
        <v>212</v>
      </c>
      <c r="C33" s="1">
        <v>348</v>
      </c>
      <c r="D33" s="2">
        <v>101.485310747</v>
      </c>
      <c r="E33" s="1">
        <v>93.219058384299998</v>
      </c>
      <c r="F33" s="1">
        <v>92.937418440200005</v>
      </c>
      <c r="G33" s="1">
        <v>1.1000225391</v>
      </c>
      <c r="H33" s="2">
        <v>27</v>
      </c>
      <c r="I33" s="19">
        <v>1.097143</v>
      </c>
      <c r="J33" s="2">
        <v>0.59357099999999996</v>
      </c>
      <c r="K33" s="2">
        <v>0</v>
      </c>
      <c r="L33" s="22">
        <f t="shared" si="0"/>
        <v>0</v>
      </c>
    </row>
    <row r="34" spans="1:12" x14ac:dyDescent="0.2">
      <c r="A34" s="1">
        <v>32822</v>
      </c>
      <c r="B34" s="1">
        <v>212</v>
      </c>
      <c r="C34" s="1">
        <v>348</v>
      </c>
      <c r="D34" s="2">
        <v>115.99030980329999</v>
      </c>
      <c r="E34" s="1">
        <v>114.4831958067</v>
      </c>
      <c r="F34" s="1">
        <v>118.80466344449999</v>
      </c>
      <c r="G34" s="1">
        <v>0.80607950129999995</v>
      </c>
      <c r="H34" s="2">
        <v>8</v>
      </c>
      <c r="I34" s="19">
        <v>4.3781819999999998</v>
      </c>
      <c r="J34" s="2">
        <v>2.6145450000000001</v>
      </c>
      <c r="K34" s="2">
        <v>0</v>
      </c>
      <c r="L34" s="22">
        <f t="shared" si="0"/>
        <v>0</v>
      </c>
    </row>
    <row r="35" spans="1:12" x14ac:dyDescent="0.2">
      <c r="A35" s="1">
        <v>32788</v>
      </c>
      <c r="B35" s="1">
        <v>212</v>
      </c>
      <c r="C35" s="1">
        <v>348</v>
      </c>
      <c r="D35" s="2">
        <v>81.033355496200002</v>
      </c>
      <c r="E35" s="1">
        <v>102.5309286743</v>
      </c>
      <c r="F35" s="1">
        <v>97.009974794100003</v>
      </c>
      <c r="G35" s="1">
        <v>0.85492562230000002</v>
      </c>
      <c r="H35" s="2">
        <v>21.666666666699999</v>
      </c>
      <c r="I35" s="19">
        <v>1.1175999999999999</v>
      </c>
      <c r="J35" s="2">
        <v>0.60599999999999998</v>
      </c>
      <c r="K35" s="2">
        <v>0</v>
      </c>
      <c r="L35" s="22">
        <f t="shared" si="0"/>
        <v>0</v>
      </c>
    </row>
    <row r="36" spans="1:12" x14ac:dyDescent="0.2">
      <c r="A36" s="1">
        <v>32804</v>
      </c>
      <c r="B36" s="1">
        <v>212</v>
      </c>
      <c r="C36" s="1">
        <v>348</v>
      </c>
      <c r="D36" s="2">
        <v>104.72554261880001</v>
      </c>
      <c r="E36" s="1">
        <v>100.5009253372</v>
      </c>
      <c r="F36" s="1">
        <v>95.213532877000006</v>
      </c>
      <c r="G36" s="1">
        <v>1.0677355077999999</v>
      </c>
      <c r="H36" s="2">
        <v>36.333333333299997</v>
      </c>
      <c r="I36" s="19">
        <v>1.08</v>
      </c>
      <c r="J36" s="2">
        <v>0.55049999999999999</v>
      </c>
      <c r="K36" s="2">
        <v>0</v>
      </c>
      <c r="L36" s="22">
        <f t="shared" si="0"/>
        <v>0</v>
      </c>
    </row>
    <row r="37" spans="1:12" x14ac:dyDescent="0.2">
      <c r="A37" s="1">
        <v>32797</v>
      </c>
      <c r="B37" s="1">
        <v>212</v>
      </c>
      <c r="C37" s="1">
        <v>348</v>
      </c>
      <c r="D37" s="2">
        <v>78.887100810999996</v>
      </c>
      <c r="E37" s="1">
        <v>88.541186711500004</v>
      </c>
      <c r="F37" s="1">
        <v>102.4078914208</v>
      </c>
      <c r="G37" s="1">
        <v>0.90771759439999999</v>
      </c>
      <c r="H37" s="2">
        <v>19.666666666699999</v>
      </c>
      <c r="I37" s="19">
        <v>1.0974999999999999</v>
      </c>
      <c r="J37" s="2">
        <v>0.54249999999999998</v>
      </c>
      <c r="K37" s="2">
        <v>0</v>
      </c>
      <c r="L37" s="22">
        <f t="shared" si="0"/>
        <v>0</v>
      </c>
    </row>
    <row r="38" spans="1:12" x14ac:dyDescent="0.2">
      <c r="A38" s="1">
        <v>32793</v>
      </c>
      <c r="B38" s="1">
        <v>212</v>
      </c>
      <c r="C38" s="1">
        <v>348</v>
      </c>
      <c r="D38" s="2">
        <v>83.3847328417</v>
      </c>
      <c r="E38" s="1">
        <v>92.340909959800001</v>
      </c>
      <c r="F38" s="1">
        <v>92.907353904000004</v>
      </c>
      <c r="G38" s="1">
        <v>0.93358407259999998</v>
      </c>
      <c r="H38" s="2">
        <v>19.666666666699999</v>
      </c>
      <c r="I38" s="19">
        <v>1.144107</v>
      </c>
      <c r="J38" s="2">
        <v>0.71599999999999997</v>
      </c>
      <c r="K38" s="2">
        <v>0</v>
      </c>
      <c r="L38" s="22">
        <f t="shared" si="0"/>
        <v>0</v>
      </c>
    </row>
    <row r="39" spans="1:12" x14ac:dyDescent="0.2">
      <c r="A39" s="1">
        <v>32782</v>
      </c>
      <c r="B39" s="1">
        <v>212</v>
      </c>
      <c r="C39" s="1">
        <v>348</v>
      </c>
      <c r="D39" s="2">
        <v>124.397648346</v>
      </c>
      <c r="E39" s="1">
        <v>85.157115318799995</v>
      </c>
      <c r="F39" s="1">
        <v>77.508549208299996</v>
      </c>
      <c r="G39" s="1">
        <v>1.0727592015</v>
      </c>
      <c r="H39" s="2">
        <v>28</v>
      </c>
      <c r="I39" s="19">
        <v>1.1024</v>
      </c>
      <c r="J39" s="2">
        <v>0.64200000000000002</v>
      </c>
      <c r="K39" s="2">
        <v>0</v>
      </c>
      <c r="L39" s="22">
        <f t="shared" si="0"/>
        <v>0</v>
      </c>
    </row>
    <row r="40" spans="1:12" x14ac:dyDescent="0.2">
      <c r="A40" s="1">
        <v>32787</v>
      </c>
      <c r="B40" s="1">
        <v>212</v>
      </c>
      <c r="C40" s="1">
        <v>348</v>
      </c>
      <c r="D40" s="2">
        <v>117.9139642983</v>
      </c>
      <c r="E40" s="1">
        <v>78.8320411869</v>
      </c>
      <c r="F40" s="1">
        <v>106.0980105021</v>
      </c>
      <c r="G40" s="1">
        <v>0.95280782119999996</v>
      </c>
      <c r="H40" s="2">
        <v>32.333333333299997</v>
      </c>
      <c r="I40" s="19">
        <v>1.0686359999999999</v>
      </c>
      <c r="J40" s="2">
        <v>0.53129000000000004</v>
      </c>
      <c r="K40" s="2">
        <v>0</v>
      </c>
      <c r="L40" s="22">
        <f t="shared" si="0"/>
        <v>0</v>
      </c>
    </row>
    <row r="41" spans="1:12" x14ac:dyDescent="0.2">
      <c r="A41" s="1">
        <v>32792</v>
      </c>
      <c r="B41" s="1">
        <v>212</v>
      </c>
      <c r="C41" s="1">
        <v>348</v>
      </c>
      <c r="D41" s="2">
        <v>116.0471382554</v>
      </c>
      <c r="E41" s="1">
        <v>106.55503467939999</v>
      </c>
      <c r="F41" s="1">
        <v>91.816419118200002</v>
      </c>
      <c r="G41" s="1">
        <v>1.0585707383</v>
      </c>
      <c r="H41" s="2">
        <v>14.333333333300001</v>
      </c>
      <c r="I41" s="19">
        <v>1.08</v>
      </c>
      <c r="J41" s="2">
        <v>0.60967700000000002</v>
      </c>
      <c r="K41" s="2">
        <v>0</v>
      </c>
      <c r="L41" s="22">
        <f t="shared" si="0"/>
        <v>0</v>
      </c>
    </row>
    <row r="42" spans="1:12" x14ac:dyDescent="0.2">
      <c r="A42" s="1">
        <v>32811</v>
      </c>
      <c r="B42" s="1">
        <v>212</v>
      </c>
      <c r="C42" s="1">
        <v>348</v>
      </c>
      <c r="D42" s="2">
        <v>123.3029965571</v>
      </c>
      <c r="E42" s="1">
        <v>92.935560273099995</v>
      </c>
      <c r="F42" s="1">
        <v>124.7847349215</v>
      </c>
      <c r="G42" s="1">
        <v>1.2109559854</v>
      </c>
      <c r="H42" s="2">
        <v>28.333333333300001</v>
      </c>
      <c r="I42" s="19">
        <v>1.1486959999999999</v>
      </c>
      <c r="J42" s="2">
        <v>0.68130400000000002</v>
      </c>
      <c r="K42" s="2">
        <v>0</v>
      </c>
      <c r="L42" s="22">
        <f t="shared" si="0"/>
        <v>0</v>
      </c>
    </row>
    <row r="43" spans="1:12" x14ac:dyDescent="0.2">
      <c r="A43" s="1">
        <v>32799</v>
      </c>
      <c r="B43" s="1">
        <v>212</v>
      </c>
      <c r="C43" s="1">
        <v>348</v>
      </c>
      <c r="D43" s="2">
        <v>92.936580608400007</v>
      </c>
      <c r="E43" s="1">
        <v>76.993959406900004</v>
      </c>
      <c r="F43" s="1">
        <v>116.5847374785</v>
      </c>
      <c r="G43" s="1">
        <v>1.2305706055000001</v>
      </c>
      <c r="H43" s="2">
        <v>25</v>
      </c>
      <c r="I43" s="19">
        <v>1.089</v>
      </c>
      <c r="J43" s="2">
        <v>0.50849999999999995</v>
      </c>
      <c r="K43" s="2">
        <v>0</v>
      </c>
      <c r="L43" s="22">
        <f t="shared" si="0"/>
        <v>0</v>
      </c>
    </row>
    <row r="44" spans="1:12" x14ac:dyDescent="0.2">
      <c r="A44" s="1">
        <v>32806</v>
      </c>
      <c r="B44" s="1">
        <v>212</v>
      </c>
      <c r="C44" s="1">
        <v>348</v>
      </c>
      <c r="D44" s="2">
        <v>78.739687843699997</v>
      </c>
      <c r="E44" s="1">
        <v>88.920750776700004</v>
      </c>
      <c r="F44" s="1">
        <v>95.573457806299999</v>
      </c>
      <c r="G44" s="1">
        <v>0.87745346820000003</v>
      </c>
      <c r="H44" s="2">
        <v>29.333333333300001</v>
      </c>
      <c r="I44" s="19">
        <v>1.159286</v>
      </c>
      <c r="J44" s="2">
        <v>0.57799999999999996</v>
      </c>
      <c r="K44" s="2">
        <v>1</v>
      </c>
      <c r="L44" s="22">
        <f t="shared" si="0"/>
        <v>16.954666666647398</v>
      </c>
    </row>
    <row r="45" spans="1:12" x14ac:dyDescent="0.2">
      <c r="A45" s="1">
        <v>32817</v>
      </c>
      <c r="B45" s="1">
        <v>212</v>
      </c>
      <c r="C45" s="1">
        <v>348</v>
      </c>
      <c r="D45" s="2">
        <v>95.844845439500006</v>
      </c>
      <c r="E45" s="1">
        <v>99.552817344299996</v>
      </c>
      <c r="F45" s="1">
        <v>123.3029965571</v>
      </c>
      <c r="G45" s="1">
        <v>0.92935560269999995</v>
      </c>
      <c r="H45" s="2">
        <v>11.333333333300001</v>
      </c>
      <c r="I45" s="19">
        <v>4.3791669999999998</v>
      </c>
      <c r="J45" s="2">
        <v>2.493636</v>
      </c>
      <c r="K45" s="2">
        <v>1</v>
      </c>
      <c r="L45" s="22">
        <f t="shared" si="0"/>
        <v>28.261207999916881</v>
      </c>
    </row>
    <row r="46" spans="1:12" x14ac:dyDescent="0.2">
      <c r="A46" s="1">
        <v>32783</v>
      </c>
      <c r="B46" s="1">
        <v>212</v>
      </c>
      <c r="C46" s="1">
        <v>348</v>
      </c>
      <c r="D46" s="2">
        <v>112.1058638718</v>
      </c>
      <c r="E46" s="1">
        <v>92.845408926399998</v>
      </c>
      <c r="F46" s="1">
        <v>90.479266810200002</v>
      </c>
      <c r="G46" s="1">
        <v>1.159903098</v>
      </c>
      <c r="H46" s="2">
        <v>37</v>
      </c>
      <c r="I46" s="19">
        <v>1.1033329999999999</v>
      </c>
      <c r="J46" s="2">
        <v>0.65333300000000005</v>
      </c>
      <c r="K46" s="2">
        <v>1</v>
      </c>
      <c r="L46" s="22">
        <f t="shared" si="0"/>
        <v>24.173321000000001</v>
      </c>
    </row>
    <row r="47" spans="1:12" x14ac:dyDescent="0.2">
      <c r="A47" s="1">
        <v>32823</v>
      </c>
      <c r="B47" s="1">
        <v>212</v>
      </c>
      <c r="C47" s="1">
        <v>348</v>
      </c>
      <c r="D47" s="2">
        <v>89.911346406800007</v>
      </c>
      <c r="E47" s="1">
        <v>97.959533657899996</v>
      </c>
      <c r="F47" s="1">
        <v>99.178451171099994</v>
      </c>
      <c r="G47" s="1">
        <v>0.82958011369999995</v>
      </c>
      <c r="H47" s="2">
        <v>3.3333333333000001</v>
      </c>
      <c r="I47" s="19">
        <v>4.38</v>
      </c>
      <c r="J47" s="2">
        <v>2.69</v>
      </c>
      <c r="K47" s="2">
        <v>0</v>
      </c>
      <c r="L47" s="22">
        <f t="shared" si="0"/>
        <v>0</v>
      </c>
    </row>
    <row r="48" spans="1:12" x14ac:dyDescent="0.2">
      <c r="A48" s="1">
        <v>32789</v>
      </c>
      <c r="B48" s="1">
        <v>212</v>
      </c>
      <c r="C48" s="1">
        <v>348</v>
      </c>
      <c r="D48" s="2">
        <v>112.8694365858</v>
      </c>
      <c r="E48" s="1">
        <v>120.0680780174</v>
      </c>
      <c r="F48" s="1">
        <v>91.816419118200002</v>
      </c>
      <c r="G48" s="1">
        <v>1.0585707383</v>
      </c>
      <c r="H48" s="2">
        <v>19</v>
      </c>
      <c r="I48" s="19">
        <v>1.1056520000000001</v>
      </c>
      <c r="J48" s="2">
        <v>0.61391300000000004</v>
      </c>
      <c r="K48" s="2">
        <v>0</v>
      </c>
      <c r="L48" s="22">
        <f t="shared" si="0"/>
        <v>0</v>
      </c>
    </row>
    <row r="49" spans="1:12" x14ac:dyDescent="0.2">
      <c r="A49" s="1">
        <v>32813</v>
      </c>
      <c r="B49" s="1">
        <v>212</v>
      </c>
      <c r="C49" s="1">
        <v>348</v>
      </c>
      <c r="D49" s="2">
        <v>82.112379118299998</v>
      </c>
      <c r="E49" s="1">
        <v>123.7117573565</v>
      </c>
      <c r="F49" s="1">
        <v>98.8079131115</v>
      </c>
      <c r="G49" s="1">
        <v>1.2470187264000001</v>
      </c>
      <c r="H49" s="2">
        <v>28.666666666699999</v>
      </c>
      <c r="I49" s="19">
        <v>1.368889</v>
      </c>
      <c r="J49" s="2">
        <v>0.73055599999999998</v>
      </c>
      <c r="K49" s="2">
        <v>1</v>
      </c>
      <c r="L49" s="22">
        <f t="shared" si="0"/>
        <v>20.942605333357683</v>
      </c>
    </row>
    <row r="50" spans="1:12" x14ac:dyDescent="0.2">
      <c r="A50" s="1">
        <v>32798</v>
      </c>
      <c r="B50" s="1">
        <v>212</v>
      </c>
      <c r="C50" s="1">
        <v>348</v>
      </c>
      <c r="D50" s="2">
        <v>88.990773678599993</v>
      </c>
      <c r="E50" s="1">
        <v>100.275229053</v>
      </c>
      <c r="F50" s="1">
        <v>112.2779813092</v>
      </c>
      <c r="G50" s="1">
        <v>1.1560711281</v>
      </c>
      <c r="H50" s="2">
        <v>25.333333333300001</v>
      </c>
      <c r="I50" s="19">
        <v>1.1017859999999999</v>
      </c>
      <c r="J50" s="2">
        <v>0.56388899999999997</v>
      </c>
      <c r="K50" s="2">
        <v>0</v>
      </c>
      <c r="L50" s="22">
        <f t="shared" si="0"/>
        <v>0</v>
      </c>
    </row>
    <row r="51" spans="1:12" x14ac:dyDescent="0.2">
      <c r="A51" s="1">
        <v>32819</v>
      </c>
      <c r="B51" s="1">
        <v>212</v>
      </c>
      <c r="C51" s="1">
        <v>348</v>
      </c>
      <c r="D51" s="2">
        <v>120.74250416949999</v>
      </c>
      <c r="E51" s="1">
        <v>81.566030034500002</v>
      </c>
      <c r="F51" s="1">
        <v>93.438795743300005</v>
      </c>
      <c r="G51" s="1">
        <v>0.84950567669999999</v>
      </c>
      <c r="H51" s="2">
        <v>15.333333333300001</v>
      </c>
      <c r="I51" s="19">
        <v>4.3787500000000001</v>
      </c>
      <c r="J51" s="2">
        <v>2.4728569999999999</v>
      </c>
      <c r="K51" s="2">
        <v>1</v>
      </c>
      <c r="L51" s="22">
        <f t="shared" si="0"/>
        <v>37.917140666584238</v>
      </c>
    </row>
    <row r="52" spans="1:12" x14ac:dyDescent="0.2">
      <c r="A52" s="1">
        <v>32810</v>
      </c>
      <c r="B52" s="1">
        <v>212</v>
      </c>
      <c r="C52" s="1">
        <v>348</v>
      </c>
      <c r="D52" s="2">
        <v>85.157115318799995</v>
      </c>
      <c r="E52" s="1">
        <v>77.508549208299996</v>
      </c>
      <c r="F52" s="1">
        <v>107.2759201455</v>
      </c>
      <c r="G52" s="1">
        <v>0.95235449930000005</v>
      </c>
      <c r="H52" s="2">
        <v>17.666666666699999</v>
      </c>
      <c r="I52" s="19">
        <v>1.139375</v>
      </c>
      <c r="J52" s="2">
        <v>0.61937500000000001</v>
      </c>
      <c r="K52" s="2">
        <v>0</v>
      </c>
      <c r="L52" s="22">
        <f t="shared" si="0"/>
        <v>0</v>
      </c>
    </row>
    <row r="53" spans="1:12" x14ac:dyDescent="0.2">
      <c r="A53" s="1">
        <v>34541</v>
      </c>
      <c r="B53" s="1">
        <v>212</v>
      </c>
      <c r="C53" s="1">
        <v>371</v>
      </c>
      <c r="D53" s="2">
        <v>101.9540782303</v>
      </c>
      <c r="E53" s="1">
        <v>117.4712507989</v>
      </c>
      <c r="F53" s="1">
        <v>123.9426845598</v>
      </c>
      <c r="G53" s="1">
        <v>1.1323934606999999</v>
      </c>
      <c r="H53" s="2">
        <v>79.333333333300004</v>
      </c>
      <c r="I53" s="19">
        <v>1.193784</v>
      </c>
      <c r="J53" s="2">
        <v>0.62126400000000004</v>
      </c>
      <c r="K53" s="2">
        <v>1</v>
      </c>
      <c r="L53" s="21">
        <f t="shared" si="0"/>
        <v>49.2869439999793</v>
      </c>
    </row>
    <row r="54" spans="1:12" x14ac:dyDescent="0.2">
      <c r="A54" s="1">
        <v>113011</v>
      </c>
      <c r="B54" s="1">
        <v>212</v>
      </c>
      <c r="C54" s="1">
        <v>371</v>
      </c>
      <c r="D54" s="2">
        <v>92</v>
      </c>
      <c r="E54" s="1">
        <v>146</v>
      </c>
      <c r="F54" s="1">
        <v>157</v>
      </c>
      <c r="G54" s="3">
        <v>8.4999999999999995E-4</v>
      </c>
      <c r="H54" s="2">
        <v>11.333333333300001</v>
      </c>
      <c r="I54" s="19">
        <v>1.265833</v>
      </c>
      <c r="J54" s="2">
        <v>0.72</v>
      </c>
      <c r="K54" s="2">
        <v>0</v>
      </c>
      <c r="L54" s="21">
        <f t="shared" si="0"/>
        <v>0</v>
      </c>
    </row>
    <row r="55" spans="1:12" x14ac:dyDescent="0.2">
      <c r="A55" s="1">
        <v>113010</v>
      </c>
      <c r="B55" s="1">
        <v>212</v>
      </c>
      <c r="C55" s="1">
        <v>371</v>
      </c>
      <c r="D55" s="2">
        <v>92</v>
      </c>
      <c r="E55" s="1">
        <v>146</v>
      </c>
      <c r="F55" s="1">
        <v>157</v>
      </c>
      <c r="G55" s="3">
        <v>8.4999999999999995E-4</v>
      </c>
      <c r="H55" s="2">
        <v>8</v>
      </c>
      <c r="I55" s="19">
        <v>1.433238</v>
      </c>
      <c r="J55" s="2">
        <v>0.85823799999999995</v>
      </c>
      <c r="K55" s="2">
        <v>0</v>
      </c>
      <c r="L55" s="21">
        <f t="shared" si="0"/>
        <v>0</v>
      </c>
    </row>
    <row r="56" spans="1:12" x14ac:dyDescent="0.2">
      <c r="A56" s="1">
        <v>34538</v>
      </c>
      <c r="B56" s="1">
        <v>212</v>
      </c>
      <c r="C56" s="1">
        <v>371</v>
      </c>
      <c r="D56" s="2">
        <v>94.819373463299996</v>
      </c>
      <c r="E56" s="1">
        <v>88.795895504900002</v>
      </c>
      <c r="F56" s="1">
        <v>118.1959180595</v>
      </c>
      <c r="G56" s="1">
        <v>1.0403785825</v>
      </c>
      <c r="H56" s="2">
        <v>117.6666666667</v>
      </c>
      <c r="I56" s="19">
        <v>1.2078260000000001</v>
      </c>
      <c r="J56" s="2">
        <v>0.67881999999999998</v>
      </c>
      <c r="K56" s="2">
        <v>1</v>
      </c>
      <c r="L56" s="21">
        <f t="shared" si="0"/>
        <v>79.874486666689293</v>
      </c>
    </row>
    <row r="57" spans="1:12" x14ac:dyDescent="0.2">
      <c r="A57" s="1">
        <v>34537</v>
      </c>
      <c r="B57" s="1">
        <v>212</v>
      </c>
      <c r="C57" s="1">
        <v>371</v>
      </c>
      <c r="D57" s="2">
        <v>82.236027631699997</v>
      </c>
      <c r="E57" s="1">
        <v>121.9455938502</v>
      </c>
      <c r="F57" s="1">
        <v>120.075070432</v>
      </c>
      <c r="G57" s="1">
        <v>0.77648931580000002</v>
      </c>
      <c r="H57" s="2">
        <v>107.6666666667</v>
      </c>
      <c r="I57" s="19">
        <v>1.2228000000000001</v>
      </c>
      <c r="J57" s="2">
        <v>0.65820000000000001</v>
      </c>
      <c r="K57" s="2">
        <v>1</v>
      </c>
      <c r="L57" s="21">
        <f t="shared" si="0"/>
        <v>70.866200000021934</v>
      </c>
    </row>
    <row r="58" spans="1:12" x14ac:dyDescent="0.2">
      <c r="A58" s="1">
        <v>34540</v>
      </c>
      <c r="B58" s="1">
        <v>212</v>
      </c>
      <c r="C58" s="1">
        <v>371</v>
      </c>
      <c r="D58" s="2">
        <v>87.776375010500004</v>
      </c>
      <c r="E58" s="1">
        <v>84.459730200799996</v>
      </c>
      <c r="F58" s="1">
        <v>78.871089192699998</v>
      </c>
      <c r="G58" s="1">
        <v>0.82607314139999999</v>
      </c>
      <c r="H58" s="2">
        <v>69</v>
      </c>
      <c r="I58" s="19">
        <v>1.208</v>
      </c>
      <c r="J58" s="2">
        <v>0.67036399999999996</v>
      </c>
      <c r="K58" s="2">
        <v>1</v>
      </c>
      <c r="L58" s="21">
        <f t="shared" si="0"/>
        <v>46.255115999999994</v>
      </c>
    </row>
    <row r="59" spans="1:12" x14ac:dyDescent="0.2">
      <c r="A59" s="1">
        <v>113014</v>
      </c>
      <c r="B59" s="1">
        <v>212</v>
      </c>
      <c r="C59" s="1">
        <v>371</v>
      </c>
      <c r="D59" s="2">
        <v>92</v>
      </c>
      <c r="E59" s="1">
        <v>146</v>
      </c>
      <c r="F59" s="1">
        <v>157</v>
      </c>
      <c r="G59" s="3">
        <v>8.4999999999999995E-4</v>
      </c>
      <c r="H59" s="2">
        <v>12.666666666699999</v>
      </c>
      <c r="I59" s="19">
        <v>1.3064290000000001</v>
      </c>
      <c r="J59" s="2">
        <v>0.76285700000000001</v>
      </c>
      <c r="K59" s="2">
        <v>0</v>
      </c>
      <c r="L59" s="21">
        <f t="shared" si="0"/>
        <v>0</v>
      </c>
    </row>
    <row r="60" spans="1:12" x14ac:dyDescent="0.2">
      <c r="A60" s="1">
        <v>113016</v>
      </c>
      <c r="B60" s="1">
        <v>212</v>
      </c>
      <c r="C60" s="1">
        <v>371</v>
      </c>
      <c r="D60" s="2">
        <v>92</v>
      </c>
      <c r="E60" s="1">
        <v>146</v>
      </c>
      <c r="F60" s="1">
        <v>157</v>
      </c>
      <c r="G60" s="1">
        <v>6.7999999999999996E-3</v>
      </c>
      <c r="H60" s="2">
        <v>8.3333333333000006</v>
      </c>
      <c r="I60" s="19">
        <v>9.8428570000000004</v>
      </c>
      <c r="J60" s="2">
        <v>5.64</v>
      </c>
      <c r="K60" s="2">
        <v>1</v>
      </c>
      <c r="L60" s="21">
        <f t="shared" si="0"/>
        <v>46.999999999811997</v>
      </c>
    </row>
    <row r="61" spans="1:12" x14ac:dyDescent="0.2">
      <c r="A61" s="1">
        <v>109678</v>
      </c>
      <c r="B61" s="1">
        <v>212</v>
      </c>
      <c r="C61" s="1">
        <v>423</v>
      </c>
      <c r="D61" s="2">
        <v>105</v>
      </c>
      <c r="E61" s="1">
        <v>95</v>
      </c>
      <c r="F61" s="1">
        <v>370</v>
      </c>
      <c r="G61" s="3">
        <v>8.4999999999999995E-4</v>
      </c>
      <c r="H61" s="2">
        <v>17.666666666699999</v>
      </c>
      <c r="I61" s="19">
        <v>0.96444399999999997</v>
      </c>
      <c r="J61" s="2">
        <v>0.44</v>
      </c>
      <c r="K61" s="2">
        <v>1</v>
      </c>
      <c r="L61" s="20">
        <f t="shared" si="0"/>
        <v>7.7733333333479999</v>
      </c>
    </row>
    <row r="62" spans="1:12" x14ac:dyDescent="0.2">
      <c r="A62" s="1">
        <v>109669</v>
      </c>
      <c r="B62" s="1">
        <v>212</v>
      </c>
      <c r="C62" s="1">
        <v>423</v>
      </c>
      <c r="D62" s="2">
        <v>105</v>
      </c>
      <c r="E62" s="1">
        <v>95</v>
      </c>
      <c r="F62" s="1">
        <v>370</v>
      </c>
      <c r="G62" s="3">
        <v>8.4999999999999995E-4</v>
      </c>
      <c r="H62" s="2">
        <v>21.666666666699999</v>
      </c>
      <c r="I62" s="19">
        <v>1.018947</v>
      </c>
      <c r="J62" s="2">
        <v>0.44631599999999999</v>
      </c>
      <c r="K62" s="2">
        <v>1</v>
      </c>
      <c r="L62" s="20">
        <f t="shared" si="0"/>
        <v>9.6701800000148772</v>
      </c>
    </row>
    <row r="63" spans="1:12" x14ac:dyDescent="0.2">
      <c r="A63" s="1">
        <v>109671</v>
      </c>
      <c r="B63" s="1">
        <v>212</v>
      </c>
      <c r="C63" s="1">
        <v>423</v>
      </c>
      <c r="D63" s="2">
        <v>105</v>
      </c>
      <c r="E63" s="1">
        <v>95</v>
      </c>
      <c r="F63" s="1">
        <v>370</v>
      </c>
      <c r="G63" s="3">
        <v>8.4999999999999995E-4</v>
      </c>
      <c r="H63" s="2">
        <v>16.333333333300001</v>
      </c>
      <c r="I63" s="19">
        <v>0.996286</v>
      </c>
      <c r="J63" s="2">
        <v>0.41799999999999998</v>
      </c>
      <c r="K63" s="2">
        <v>0</v>
      </c>
      <c r="L63" s="20">
        <f t="shared" si="0"/>
        <v>0</v>
      </c>
    </row>
    <row r="64" spans="1:12" x14ac:dyDescent="0.2">
      <c r="A64" s="1">
        <v>109672</v>
      </c>
      <c r="B64" s="1">
        <v>212</v>
      </c>
      <c r="C64" s="1">
        <v>423</v>
      </c>
      <c r="D64" s="2">
        <v>105</v>
      </c>
      <c r="E64" s="1">
        <v>95</v>
      </c>
      <c r="F64" s="1">
        <v>370</v>
      </c>
      <c r="G64" s="3">
        <v>8.4999999999999995E-4</v>
      </c>
      <c r="H64" s="2">
        <v>15.333333333300001</v>
      </c>
      <c r="I64" s="19">
        <v>1.0134030000000001</v>
      </c>
      <c r="J64" s="2">
        <v>0.47395799999999999</v>
      </c>
      <c r="K64" s="2">
        <v>0</v>
      </c>
      <c r="L64" s="20">
        <f t="shared" si="0"/>
        <v>0</v>
      </c>
    </row>
    <row r="65" spans="1:12" x14ac:dyDescent="0.2">
      <c r="A65" s="1">
        <v>109675</v>
      </c>
      <c r="B65" s="1">
        <v>212</v>
      </c>
      <c r="C65" s="1">
        <v>423</v>
      </c>
      <c r="D65" s="2">
        <v>105</v>
      </c>
      <c r="E65" s="1">
        <v>95</v>
      </c>
      <c r="F65" s="1">
        <v>370</v>
      </c>
      <c r="G65" s="3">
        <v>8.4999999999999995E-4</v>
      </c>
      <c r="H65" s="2">
        <v>47.333333333299997</v>
      </c>
      <c r="I65" s="19">
        <v>0.92133299999999996</v>
      </c>
      <c r="J65" s="2">
        <v>0.42133300000000001</v>
      </c>
      <c r="K65" s="2">
        <v>1</v>
      </c>
      <c r="L65" s="20">
        <f t="shared" si="0"/>
        <v>19.943095333319288</v>
      </c>
    </row>
    <row r="66" spans="1:12" x14ac:dyDescent="0.2">
      <c r="A66" s="1">
        <v>109661</v>
      </c>
      <c r="B66" s="1">
        <v>212</v>
      </c>
      <c r="C66" s="1">
        <v>424</v>
      </c>
      <c r="D66" s="2">
        <v>100</v>
      </c>
      <c r="E66" s="1">
        <v>150</v>
      </c>
      <c r="F66" s="1">
        <v>110</v>
      </c>
      <c r="G66" s="3">
        <v>8.4999999999999995E-4</v>
      </c>
      <c r="H66" s="2">
        <v>30</v>
      </c>
      <c r="I66" s="19">
        <v>1.289722</v>
      </c>
      <c r="J66" s="2">
        <v>0.75777799999999995</v>
      </c>
      <c r="K66" s="2">
        <v>1</v>
      </c>
      <c r="L66" s="21">
        <f t="shared" si="0"/>
        <v>22.733339999999998</v>
      </c>
    </row>
    <row r="67" spans="1:12" x14ac:dyDescent="0.2">
      <c r="A67" s="1">
        <v>109656</v>
      </c>
      <c r="B67" s="1">
        <v>212</v>
      </c>
      <c r="C67" s="1">
        <v>424</v>
      </c>
      <c r="D67" s="2">
        <v>100</v>
      </c>
      <c r="E67" s="1">
        <v>150</v>
      </c>
      <c r="F67" s="1">
        <v>110</v>
      </c>
      <c r="G67" s="3">
        <v>8.4999999999999995E-4</v>
      </c>
      <c r="H67" s="2">
        <v>25</v>
      </c>
      <c r="I67" s="19">
        <v>1.259091</v>
      </c>
      <c r="J67" s="2">
        <v>0.78121200000000002</v>
      </c>
      <c r="K67" s="2">
        <v>0</v>
      </c>
      <c r="L67" s="21">
        <f t="shared" ref="L67:L70" si="1">H67*J67*K67</f>
        <v>0</v>
      </c>
    </row>
    <row r="68" spans="1:12" x14ac:dyDescent="0.2">
      <c r="A68" s="1">
        <v>109659</v>
      </c>
      <c r="B68" s="1">
        <v>212</v>
      </c>
      <c r="C68" s="1">
        <v>424</v>
      </c>
      <c r="D68" s="2">
        <v>100</v>
      </c>
      <c r="E68" s="1">
        <v>150</v>
      </c>
      <c r="F68" s="1">
        <v>110</v>
      </c>
      <c r="G68" s="3">
        <v>8.4999999999999995E-4</v>
      </c>
      <c r="H68" s="2">
        <v>25</v>
      </c>
      <c r="I68" s="19">
        <v>1.3919999999999999</v>
      </c>
      <c r="J68" s="2">
        <v>0.86</v>
      </c>
      <c r="K68" s="2">
        <v>1</v>
      </c>
      <c r="L68" s="21">
        <f t="shared" si="1"/>
        <v>21.5</v>
      </c>
    </row>
    <row r="69" spans="1:12" x14ac:dyDescent="0.2">
      <c r="A69" s="1">
        <v>109660</v>
      </c>
      <c r="B69" s="1">
        <v>212</v>
      </c>
      <c r="C69" s="1">
        <v>424</v>
      </c>
      <c r="D69" s="2">
        <v>100</v>
      </c>
      <c r="E69" s="1">
        <v>150</v>
      </c>
      <c r="F69" s="1">
        <v>110</v>
      </c>
      <c r="G69" s="3">
        <v>8.4999999999999995E-4</v>
      </c>
      <c r="H69" s="2">
        <v>27.333333333300001</v>
      </c>
      <c r="I69" s="19">
        <v>1.241765</v>
      </c>
      <c r="J69" s="2">
        <v>0.76705900000000005</v>
      </c>
      <c r="K69" s="2">
        <v>1</v>
      </c>
      <c r="L69" s="21">
        <f t="shared" si="1"/>
        <v>20.966279333307767</v>
      </c>
    </row>
    <row r="70" spans="1:12" x14ac:dyDescent="0.2">
      <c r="A70" s="1">
        <v>109658</v>
      </c>
      <c r="B70" s="1">
        <v>212</v>
      </c>
      <c r="C70" s="1">
        <v>424</v>
      </c>
      <c r="D70" s="2">
        <v>100</v>
      </c>
      <c r="E70" s="1">
        <v>150</v>
      </c>
      <c r="F70" s="1">
        <v>110</v>
      </c>
      <c r="G70" s="3">
        <v>8.4999999999999995E-4</v>
      </c>
      <c r="H70" s="2">
        <v>33</v>
      </c>
      <c r="I70" s="19">
        <v>1.3925000000000001</v>
      </c>
      <c r="J70" s="2">
        <v>0.83125000000000004</v>
      </c>
      <c r="K70" s="2">
        <v>1</v>
      </c>
      <c r="L70" s="21">
        <f t="shared" si="1"/>
        <v>27.431250000000002</v>
      </c>
    </row>
    <row r="71" spans="1:12" x14ac:dyDescent="0.2">
      <c r="A71" s="5"/>
      <c r="B71" s="5"/>
      <c r="C71" s="5"/>
      <c r="D71" s="5"/>
      <c r="E71" s="5"/>
      <c r="F71" s="5"/>
      <c r="G71" s="5"/>
      <c r="H71" s="5"/>
      <c r="I71" s="20"/>
      <c r="J71" s="5"/>
      <c r="K71" s="5"/>
      <c r="L71" s="22"/>
    </row>
    <row r="72" spans="1:12" x14ac:dyDescent="0.2">
      <c r="A72" s="5"/>
      <c r="B72" s="5"/>
      <c r="C72" s="5"/>
      <c r="D72" s="5"/>
      <c r="E72" s="5"/>
      <c r="F72" s="5"/>
      <c r="G72" s="5"/>
      <c r="H72" s="5"/>
      <c r="I72" s="20"/>
      <c r="J72" s="5"/>
      <c r="K72" s="5"/>
      <c r="L72" s="22"/>
    </row>
    <row r="73" spans="1:12" x14ac:dyDescent="0.2">
      <c r="A73" s="5"/>
      <c r="B73" s="5"/>
      <c r="C73" s="5"/>
      <c r="D73" s="5"/>
      <c r="E73" s="5"/>
      <c r="F73" s="5"/>
      <c r="G73" s="5"/>
      <c r="H73" s="5"/>
      <c r="I73" s="20"/>
      <c r="J73" s="5"/>
      <c r="K73" s="5"/>
      <c r="L73" s="22"/>
    </row>
    <row r="74" spans="1:12" x14ac:dyDescent="0.2">
      <c r="A74" s="5"/>
      <c r="B74" s="5"/>
      <c r="C74" s="5"/>
      <c r="D74" s="5"/>
      <c r="E74" s="5"/>
      <c r="F74" s="5"/>
      <c r="G74" s="5"/>
      <c r="H74" s="5"/>
      <c r="I74" s="20"/>
      <c r="J74" s="5"/>
      <c r="K74" s="5"/>
      <c r="L74" s="22"/>
    </row>
    <row r="75" spans="1:12" x14ac:dyDescent="0.2">
      <c r="A75" s="5"/>
      <c r="B75" s="5"/>
      <c r="C75" s="5"/>
      <c r="D75" s="5"/>
      <c r="E75" s="5"/>
      <c r="F75" s="5"/>
      <c r="G75" s="5"/>
      <c r="H75" s="5"/>
      <c r="I75" s="20"/>
      <c r="J75" s="5"/>
      <c r="K75" s="5"/>
      <c r="L75" s="22"/>
    </row>
    <row r="76" spans="1:12" x14ac:dyDescent="0.2">
      <c r="A76" s="5"/>
      <c r="B76" s="5"/>
      <c r="C76" s="5"/>
      <c r="D76" s="5"/>
      <c r="E76" s="5"/>
      <c r="F76" s="5"/>
      <c r="G76" s="5"/>
      <c r="H76" s="5"/>
      <c r="I76" s="20"/>
      <c r="J76" s="5"/>
      <c r="K76" s="5"/>
      <c r="L76" s="22"/>
    </row>
    <row r="77" spans="1:12" x14ac:dyDescent="0.2">
      <c r="A77" s="5"/>
      <c r="B77" s="5"/>
      <c r="C77" s="5"/>
      <c r="D77" s="5"/>
      <c r="E77" s="5"/>
      <c r="F77" s="5"/>
      <c r="G77" s="5"/>
      <c r="H77" s="5"/>
      <c r="I77" s="20"/>
      <c r="J77" s="5"/>
      <c r="K77" s="5"/>
      <c r="L77" s="22"/>
    </row>
    <row r="78" spans="1:12" x14ac:dyDescent="0.2">
      <c r="A78" s="5"/>
      <c r="B78" s="5"/>
      <c r="C78" s="5"/>
      <c r="D78" s="5"/>
      <c r="E78" s="5"/>
      <c r="F78" s="5"/>
      <c r="G78" s="5"/>
      <c r="H78" s="5"/>
      <c r="I78" s="20"/>
      <c r="J78" s="5"/>
      <c r="K78" s="5"/>
      <c r="L78" s="22"/>
    </row>
    <row r="79" spans="1:12" x14ac:dyDescent="0.2">
      <c r="A79" s="5"/>
      <c r="B79" s="5"/>
      <c r="C79" s="5"/>
      <c r="D79" s="5"/>
      <c r="E79" s="5"/>
      <c r="F79" s="5"/>
      <c r="G79" s="5"/>
      <c r="H79" s="5"/>
      <c r="I79" s="20"/>
      <c r="J79" s="5"/>
      <c r="K79" s="5"/>
      <c r="L79" s="22"/>
    </row>
    <row r="80" spans="1:12" x14ac:dyDescent="0.2">
      <c r="A80" s="5"/>
      <c r="B80" s="5"/>
      <c r="C80" s="5"/>
      <c r="D80" s="5"/>
      <c r="E80" s="5"/>
      <c r="F80" s="5"/>
      <c r="G80" s="5"/>
      <c r="H80" s="5"/>
      <c r="I80" s="20"/>
      <c r="J80" s="5"/>
      <c r="K80" s="5"/>
      <c r="L80" s="22"/>
    </row>
    <row r="81" spans="1:12" x14ac:dyDescent="0.2">
      <c r="A81" s="5"/>
      <c r="B81" s="5"/>
      <c r="C81" s="5"/>
      <c r="D81" s="5"/>
      <c r="E81" s="5"/>
      <c r="F81" s="5"/>
      <c r="G81" s="5"/>
      <c r="H81" s="5"/>
      <c r="I81" s="20"/>
      <c r="J81" s="5"/>
      <c r="K81" s="5"/>
      <c r="L81" s="22"/>
    </row>
    <row r="82" spans="1:12" x14ac:dyDescent="0.2">
      <c r="A82" s="5"/>
      <c r="B82" s="5"/>
      <c r="C82" s="5"/>
      <c r="D82" s="5"/>
      <c r="E82" s="5"/>
      <c r="F82" s="5"/>
      <c r="G82" s="5"/>
      <c r="H82" s="5"/>
      <c r="I82" s="20"/>
      <c r="J82" s="5"/>
      <c r="K82" s="5"/>
      <c r="L82" s="22"/>
    </row>
    <row r="83" spans="1:12" x14ac:dyDescent="0.2">
      <c r="A83" s="5"/>
      <c r="B83" s="5"/>
      <c r="C83" s="5"/>
      <c r="D83" s="5"/>
      <c r="E83" s="5"/>
      <c r="F83" s="5"/>
      <c r="G83" s="5"/>
      <c r="H83" s="5"/>
      <c r="I83" s="20"/>
      <c r="J83" s="5"/>
      <c r="K83" s="5"/>
      <c r="L83" s="22"/>
    </row>
    <row r="84" spans="1:12" x14ac:dyDescent="0.2">
      <c r="A84" s="5"/>
      <c r="B84" s="5"/>
      <c r="C84" s="5"/>
      <c r="D84" s="5"/>
      <c r="E84" s="5"/>
      <c r="F84" s="5"/>
      <c r="G84" s="5"/>
      <c r="H84" s="5"/>
      <c r="I84" s="20"/>
      <c r="J84" s="5"/>
      <c r="K84" s="5"/>
      <c r="L84" s="22"/>
    </row>
    <row r="85" spans="1:12" x14ac:dyDescent="0.2">
      <c r="A85" s="5"/>
      <c r="B85" s="5"/>
      <c r="C85" s="5"/>
      <c r="D85" s="5"/>
      <c r="E85" s="5"/>
      <c r="F85" s="5"/>
      <c r="G85" s="5"/>
      <c r="H85" s="5"/>
      <c r="I85" s="20"/>
      <c r="J85" s="5"/>
      <c r="K85" s="5"/>
      <c r="L85" s="22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EBF23-29CB-D447-9B07-8A712B07D48E}">
  <sheetPr filterMode="1"/>
  <dimension ref="A1:R71"/>
  <sheetViews>
    <sheetView topLeftCell="F1" zoomScale="90" zoomScaleNormal="90" workbookViewId="0">
      <selection activeCell="N65" sqref="N65"/>
    </sheetView>
  </sheetViews>
  <sheetFormatPr baseColWidth="10" defaultRowHeight="16" x14ac:dyDescent="0.2"/>
  <cols>
    <col min="1" max="1" width="17" style="39" customWidth="1"/>
    <col min="2" max="2" width="16" style="39" customWidth="1"/>
    <col min="3" max="3" width="16.83203125" style="39" customWidth="1"/>
    <col min="4" max="6" width="13" style="39" bestFit="1" customWidth="1"/>
    <col min="7" max="7" width="12.33203125" style="39" customWidth="1"/>
    <col min="8" max="8" width="21.6640625" style="39" customWidth="1"/>
    <col min="9" max="9" width="12" style="40" bestFit="1" customWidth="1"/>
    <col min="10" max="10" width="17.33203125" style="39" customWidth="1"/>
    <col min="11" max="11" width="22.1640625" style="39" customWidth="1"/>
    <col min="12" max="12" width="15.6640625" style="40" customWidth="1"/>
    <col min="13" max="13" width="10.83203125" style="1"/>
    <col min="14" max="14" width="21" style="1" customWidth="1"/>
    <col min="15" max="17" width="10.83203125" style="1"/>
    <col min="18" max="18" width="18.6640625" style="1" customWidth="1"/>
    <col min="19" max="16384" width="10.83203125" style="1"/>
  </cols>
  <sheetData>
    <row r="1" spans="1:18" s="4" customFormat="1" ht="17" thickBot="1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7" t="s">
        <v>8</v>
      </c>
      <c r="J1" s="36" t="s">
        <v>9</v>
      </c>
      <c r="K1" s="36" t="s">
        <v>10</v>
      </c>
      <c r="L1" s="37" t="s">
        <v>11</v>
      </c>
    </row>
    <row r="2" spans="1:18" ht="17" thickBot="1" x14ac:dyDescent="0.25">
      <c r="A2" s="39">
        <v>22063</v>
      </c>
      <c r="B2" s="39">
        <v>212</v>
      </c>
      <c r="C2" s="39">
        <v>35</v>
      </c>
      <c r="D2" s="42">
        <v>97.276494469699998</v>
      </c>
      <c r="E2" s="42">
        <v>77.698934194900005</v>
      </c>
      <c r="F2" s="42">
        <v>121.9455938502</v>
      </c>
      <c r="G2" s="42">
        <v>1.2007507043000001</v>
      </c>
      <c r="H2" s="42">
        <v>4.3333333332999997</v>
      </c>
      <c r="I2" s="44">
        <v>15.217784999999999</v>
      </c>
      <c r="J2" s="42">
        <v>8.4133370000000003</v>
      </c>
      <c r="K2" s="39">
        <v>1</v>
      </c>
      <c r="L2" s="40">
        <f>H2*J2*K2</f>
        <v>36.457793666386223</v>
      </c>
    </row>
    <row r="3" spans="1:18" x14ac:dyDescent="0.2">
      <c r="A3" s="39">
        <v>103984</v>
      </c>
      <c r="B3" s="39">
        <v>212</v>
      </c>
      <c r="C3" s="39">
        <v>35</v>
      </c>
      <c r="D3" s="42">
        <v>99.590500471200002</v>
      </c>
      <c r="E3" s="42">
        <v>76.319076048499994</v>
      </c>
      <c r="F3" s="42">
        <v>76.682399851</v>
      </c>
      <c r="G3" s="42">
        <v>1.0710020892000001</v>
      </c>
      <c r="H3" s="42">
        <v>3.6666666666999999</v>
      </c>
      <c r="I3" s="44">
        <v>9.2352939999999997</v>
      </c>
      <c r="J3" s="42">
        <v>9.2352939999999997</v>
      </c>
      <c r="K3" s="39">
        <v>1</v>
      </c>
      <c r="L3" s="40">
        <f t="shared" ref="L3:L66" si="0">H3*J3*K3</f>
        <v>33.862744666974507</v>
      </c>
      <c r="N3" s="10" t="s">
        <v>12</v>
      </c>
      <c r="O3" s="11"/>
    </row>
    <row r="4" spans="1:18" ht="17" thickBot="1" x14ac:dyDescent="0.25">
      <c r="A4" s="39">
        <v>22064</v>
      </c>
      <c r="B4" s="39">
        <v>212</v>
      </c>
      <c r="C4" s="39">
        <v>35</v>
      </c>
      <c r="D4" s="42">
        <v>117.04473332409999</v>
      </c>
      <c r="E4" s="42">
        <v>80.860705564699998</v>
      </c>
      <c r="F4" s="42">
        <v>120.8853018356</v>
      </c>
      <c r="G4" s="42">
        <v>0.79516992710000001</v>
      </c>
      <c r="H4" s="42">
        <v>7.6666666667000003</v>
      </c>
      <c r="I4" s="44">
        <v>15.577781999999999</v>
      </c>
      <c r="J4" s="42">
        <v>9.9489529999999995</v>
      </c>
      <c r="K4" s="39">
        <v>1</v>
      </c>
      <c r="L4" s="40">
        <f t="shared" si="0"/>
        <v>76.275306333664957</v>
      </c>
      <c r="N4" s="24" t="s">
        <v>13</v>
      </c>
      <c r="O4" s="18">
        <f>SUM(L2:L70)</f>
        <v>1468.9713730001338</v>
      </c>
    </row>
    <row r="5" spans="1:18" x14ac:dyDescent="0.2">
      <c r="A5" s="39">
        <v>21822</v>
      </c>
      <c r="B5" s="39">
        <v>212</v>
      </c>
      <c r="C5" s="39">
        <v>35</v>
      </c>
      <c r="D5" s="42">
        <v>91.150901527499997</v>
      </c>
      <c r="E5" s="42">
        <v>105.6579715096</v>
      </c>
      <c r="F5" s="42">
        <v>98.101289242700005</v>
      </c>
      <c r="G5" s="42">
        <v>0.84063243170000002</v>
      </c>
      <c r="H5" s="42">
        <v>11.666666666699999</v>
      </c>
      <c r="I5" s="44">
        <v>15.246135000000001</v>
      </c>
      <c r="J5" s="42">
        <v>5.7483329999999997</v>
      </c>
      <c r="K5" s="39">
        <v>1</v>
      </c>
      <c r="L5" s="40">
        <f t="shared" si="0"/>
        <v>67.063885000191604</v>
      </c>
    </row>
    <row r="6" spans="1:18" hidden="1" x14ac:dyDescent="0.2">
      <c r="A6" s="39">
        <v>113792</v>
      </c>
      <c r="B6" s="39">
        <v>212</v>
      </c>
      <c r="C6" s="39">
        <v>35</v>
      </c>
      <c r="D6" s="39">
        <v>85.326893928100006</v>
      </c>
      <c r="E6" s="39">
        <v>113.53296089360001</v>
      </c>
      <c r="F6" s="39">
        <v>106.1450847445</v>
      </c>
      <c r="G6" s="39">
        <v>0.86041980549999997</v>
      </c>
      <c r="H6" s="39">
        <v>1.3333333332999999</v>
      </c>
      <c r="I6" s="40">
        <v>15.924051</v>
      </c>
      <c r="J6" s="39">
        <v>7.6392410000000002</v>
      </c>
      <c r="K6" s="39">
        <v>0</v>
      </c>
      <c r="L6" s="40">
        <f t="shared" si="0"/>
        <v>0</v>
      </c>
      <c r="N6" s="10" t="s">
        <v>14</v>
      </c>
      <c r="O6" s="17" t="s">
        <v>15</v>
      </c>
      <c r="P6" s="17"/>
      <c r="Q6" s="17" t="s">
        <v>16</v>
      </c>
      <c r="R6" s="16" t="s">
        <v>28</v>
      </c>
    </row>
    <row r="7" spans="1:18" x14ac:dyDescent="0.2">
      <c r="A7" s="39">
        <v>101120</v>
      </c>
      <c r="B7" s="39">
        <v>212</v>
      </c>
      <c r="C7" s="39">
        <v>35</v>
      </c>
      <c r="D7" s="42">
        <v>116.09534341459999</v>
      </c>
      <c r="E7" s="42">
        <v>84.7268623967</v>
      </c>
      <c r="F7" s="42">
        <v>121.1804164409</v>
      </c>
      <c r="G7" s="42">
        <v>0.86335292969999999</v>
      </c>
      <c r="H7" s="42">
        <v>6.3333333332999997</v>
      </c>
      <c r="I7" s="44">
        <v>14.448980000000001</v>
      </c>
      <c r="J7" s="42">
        <v>10.785</v>
      </c>
      <c r="K7" s="39">
        <v>1</v>
      </c>
      <c r="L7" s="40">
        <f t="shared" si="0"/>
        <v>68.304999999640501</v>
      </c>
      <c r="N7" s="12" t="s">
        <v>17</v>
      </c>
      <c r="O7" s="27">
        <f>SUMPRODUCT(D2:D70,K2:K70)</f>
        <v>3592.3130214276002</v>
      </c>
      <c r="P7" s="13" t="s">
        <v>27</v>
      </c>
      <c r="Q7" s="13">
        <v>3600</v>
      </c>
      <c r="R7" s="14"/>
    </row>
    <row r="8" spans="1:18" x14ac:dyDescent="0.2">
      <c r="A8" s="39">
        <v>21824</v>
      </c>
      <c r="B8" s="39">
        <v>212</v>
      </c>
      <c r="C8" s="39">
        <v>35</v>
      </c>
      <c r="D8" s="42">
        <v>116.0221022608</v>
      </c>
      <c r="E8" s="42">
        <v>90.853203241299994</v>
      </c>
      <c r="F8" s="42">
        <v>104.05760662519999</v>
      </c>
      <c r="G8" s="42">
        <v>1.1574457682999999</v>
      </c>
      <c r="H8" s="42">
        <v>7.6666666667000003</v>
      </c>
      <c r="I8" s="44">
        <v>14.973333</v>
      </c>
      <c r="J8" s="42">
        <v>7.5911109999999997</v>
      </c>
      <c r="K8" s="39">
        <v>1</v>
      </c>
      <c r="L8" s="40">
        <f t="shared" si="0"/>
        <v>58.198517666919706</v>
      </c>
      <c r="N8" s="6" t="s">
        <v>18</v>
      </c>
      <c r="O8" s="15"/>
      <c r="P8" s="15"/>
      <c r="Q8" s="15"/>
      <c r="R8" s="14"/>
    </row>
    <row r="9" spans="1:18" hidden="1" x14ac:dyDescent="0.2">
      <c r="A9" s="39">
        <v>113790</v>
      </c>
      <c r="B9" s="39">
        <v>212</v>
      </c>
      <c r="C9" s="39">
        <v>35</v>
      </c>
      <c r="D9" s="39">
        <v>88.795895504900002</v>
      </c>
      <c r="E9" s="39">
        <v>118.1959180595</v>
      </c>
      <c r="F9" s="39">
        <v>104.0378582467</v>
      </c>
      <c r="G9" s="39">
        <v>0.96720840590000001</v>
      </c>
      <c r="H9" s="39">
        <v>2.3333333333000001</v>
      </c>
      <c r="I9" s="40">
        <v>16.524194000000001</v>
      </c>
      <c r="J9" s="39">
        <v>7.798387</v>
      </c>
      <c r="K9" s="39">
        <v>0</v>
      </c>
      <c r="L9" s="40">
        <f t="shared" si="0"/>
        <v>0</v>
      </c>
      <c r="N9" s="6" t="s">
        <v>19</v>
      </c>
      <c r="O9">
        <f>SUM(K2:K15)</f>
        <v>11</v>
      </c>
      <c r="P9" s="15" t="s">
        <v>20</v>
      </c>
      <c r="Q9" s="15">
        <v>3</v>
      </c>
      <c r="R9" s="25">
        <f>SUM(L2:L15)</f>
        <v>699.38870933391308</v>
      </c>
    </row>
    <row r="10" spans="1:18" x14ac:dyDescent="0.2">
      <c r="A10" s="39">
        <v>24214</v>
      </c>
      <c r="B10" s="39">
        <v>212</v>
      </c>
      <c r="C10" s="39">
        <v>35</v>
      </c>
      <c r="D10" s="42">
        <v>121.95623056380001</v>
      </c>
      <c r="E10" s="42">
        <v>98.943959059700006</v>
      </c>
      <c r="F10" s="42">
        <v>89.911346406800007</v>
      </c>
      <c r="G10" s="42">
        <v>0.97959533659999998</v>
      </c>
      <c r="H10" s="42">
        <v>4.3333333332999997</v>
      </c>
      <c r="I10" s="44">
        <v>15.390003999999999</v>
      </c>
      <c r="J10" s="42">
        <v>6.4252209999999996</v>
      </c>
      <c r="K10" s="39">
        <v>1</v>
      </c>
      <c r="L10" s="40">
        <f t="shared" si="0"/>
        <v>27.842624333119154</v>
      </c>
      <c r="N10" s="6" t="s">
        <v>21</v>
      </c>
      <c r="O10">
        <f>SUM(K16:K22)</f>
        <v>4</v>
      </c>
      <c r="P10" s="15" t="s">
        <v>20</v>
      </c>
      <c r="Q10" s="15">
        <v>3</v>
      </c>
      <c r="R10" s="25">
        <f>SUM(L16:L22)</f>
        <v>113.26165333329318</v>
      </c>
    </row>
    <row r="11" spans="1:18" x14ac:dyDescent="0.2">
      <c r="A11" s="39">
        <v>32857</v>
      </c>
      <c r="B11" s="39">
        <v>212</v>
      </c>
      <c r="C11" s="39">
        <v>35</v>
      </c>
      <c r="D11" s="42">
        <v>123.95250600360001</v>
      </c>
      <c r="E11" s="42">
        <v>112.41012679390001</v>
      </c>
      <c r="F11" s="42">
        <v>76.651918639599998</v>
      </c>
      <c r="G11" s="42">
        <v>0.82643822310000004</v>
      </c>
      <c r="H11" s="42">
        <v>2.6666666666999999</v>
      </c>
      <c r="I11" s="44">
        <v>16.25</v>
      </c>
      <c r="J11" s="42">
        <v>10.642856999999999</v>
      </c>
      <c r="K11" s="39">
        <v>1</v>
      </c>
      <c r="L11" s="40">
        <f t="shared" si="0"/>
        <v>28.380952000354757</v>
      </c>
      <c r="N11" s="6" t="s">
        <v>22</v>
      </c>
      <c r="O11">
        <f>SUM(K23:K52)</f>
        <v>9</v>
      </c>
      <c r="P11" s="15" t="s">
        <v>20</v>
      </c>
      <c r="Q11" s="15">
        <v>3</v>
      </c>
      <c r="R11" s="25">
        <f>SUM(L23:L52)</f>
        <v>233.02078566643482</v>
      </c>
    </row>
    <row r="12" spans="1:18" x14ac:dyDescent="0.2">
      <c r="A12" s="39">
        <v>21823</v>
      </c>
      <c r="B12" s="39">
        <v>212</v>
      </c>
      <c r="C12" s="39">
        <v>35</v>
      </c>
      <c r="D12" s="42">
        <v>117.9933338566</v>
      </c>
      <c r="E12" s="42">
        <v>75.588496145999997</v>
      </c>
      <c r="F12" s="42">
        <v>108.8633669614</v>
      </c>
      <c r="G12" s="42">
        <v>0.87649652020000002</v>
      </c>
      <c r="H12" s="42">
        <v>11.666666666699999</v>
      </c>
      <c r="I12" s="44">
        <v>15.276304</v>
      </c>
      <c r="J12" s="42">
        <v>8.1740630000000003</v>
      </c>
      <c r="K12" s="39">
        <v>1</v>
      </c>
      <c r="L12" s="40">
        <f t="shared" si="0"/>
        <v>95.3640683336058</v>
      </c>
      <c r="N12" s="6" t="s">
        <v>23</v>
      </c>
      <c r="O12">
        <f>SUM(K53:K60)</f>
        <v>5</v>
      </c>
      <c r="P12" s="15" t="s">
        <v>20</v>
      </c>
      <c r="Q12" s="15">
        <v>3</v>
      </c>
      <c r="R12" s="25">
        <f>SUM(L53:L60)</f>
        <v>293.28274666650253</v>
      </c>
    </row>
    <row r="13" spans="1:18" x14ac:dyDescent="0.2">
      <c r="A13" s="39">
        <v>28643</v>
      </c>
      <c r="B13" s="39">
        <v>212</v>
      </c>
      <c r="C13" s="39">
        <v>35</v>
      </c>
      <c r="D13" s="42">
        <v>80.341426885100006</v>
      </c>
      <c r="E13" s="42">
        <v>113.2683075054</v>
      </c>
      <c r="F13" s="42">
        <v>103.57428974920001</v>
      </c>
      <c r="G13" s="42">
        <v>1.0517256947</v>
      </c>
      <c r="H13" s="42">
        <v>14.333333333300001</v>
      </c>
      <c r="I13" s="44">
        <v>14.939252</v>
      </c>
      <c r="J13" s="42">
        <v>8.3263239999999996</v>
      </c>
      <c r="K13" s="39">
        <v>1</v>
      </c>
      <c r="L13" s="40">
        <f t="shared" si="0"/>
        <v>119.34397733305579</v>
      </c>
      <c r="N13" s="6" t="s">
        <v>24</v>
      </c>
      <c r="O13">
        <f>SUM(K61:K65)</f>
        <v>3</v>
      </c>
      <c r="P13" s="15" t="s">
        <v>20</v>
      </c>
      <c r="Q13" s="15">
        <v>3</v>
      </c>
      <c r="R13" s="25">
        <f>SUM(L61:L65)</f>
        <v>37.386608666682164</v>
      </c>
    </row>
    <row r="14" spans="1:18" hidden="1" x14ac:dyDescent="0.2">
      <c r="A14" s="39">
        <v>30713</v>
      </c>
      <c r="B14" s="39">
        <v>212</v>
      </c>
      <c r="C14" s="39">
        <v>35</v>
      </c>
      <c r="D14" s="39">
        <v>78.205521107799996</v>
      </c>
      <c r="E14" s="39">
        <v>97.863610606699893</v>
      </c>
      <c r="F14" s="39">
        <v>97.863610606699893</v>
      </c>
      <c r="G14" s="39">
        <v>0.97863610609999996</v>
      </c>
      <c r="H14" s="39">
        <v>1</v>
      </c>
      <c r="I14" s="40">
        <v>33.987045000000002</v>
      </c>
      <c r="J14" s="39">
        <v>14.547045000000001</v>
      </c>
      <c r="K14" s="39">
        <v>0</v>
      </c>
      <c r="L14" s="40">
        <f t="shared" si="0"/>
        <v>0</v>
      </c>
      <c r="N14" s="6" t="s">
        <v>25</v>
      </c>
      <c r="O14">
        <f>SUM(K66:K70)</f>
        <v>4</v>
      </c>
      <c r="P14" s="15" t="s">
        <v>20</v>
      </c>
      <c r="Q14" s="15">
        <v>3</v>
      </c>
      <c r="R14" s="25">
        <f>SUM(L66:L70)</f>
        <v>92.630869333307771</v>
      </c>
    </row>
    <row r="15" spans="1:18" ht="17" thickBot="1" x14ac:dyDescent="0.25">
      <c r="A15" s="39">
        <v>32858</v>
      </c>
      <c r="B15" s="39">
        <v>212</v>
      </c>
      <c r="C15" s="39">
        <v>35</v>
      </c>
      <c r="D15" s="42">
        <v>103.8842624637</v>
      </c>
      <c r="E15" s="42">
        <v>83.3847328417</v>
      </c>
      <c r="F15" s="42">
        <v>92.340909959800001</v>
      </c>
      <c r="G15" s="42">
        <v>0.929073539</v>
      </c>
      <c r="H15" s="42">
        <v>10</v>
      </c>
      <c r="I15" s="44">
        <v>15.392856999999999</v>
      </c>
      <c r="J15" s="42">
        <v>8.8293839999999992</v>
      </c>
      <c r="K15" s="39">
        <v>1</v>
      </c>
      <c r="L15" s="40">
        <f t="shared" si="0"/>
        <v>88.293839999999989</v>
      </c>
      <c r="N15" s="7"/>
      <c r="O15" s="8"/>
      <c r="P15" s="9"/>
      <c r="Q15" s="9"/>
      <c r="R15" s="26"/>
    </row>
    <row r="16" spans="1:18" x14ac:dyDescent="0.2">
      <c r="A16" s="39">
        <v>19493</v>
      </c>
      <c r="B16" s="39">
        <v>212</v>
      </c>
      <c r="C16" s="39">
        <v>128</v>
      </c>
      <c r="D16" s="42">
        <v>89.018796477099997</v>
      </c>
      <c r="E16" s="42">
        <v>87.005151503299999</v>
      </c>
      <c r="F16" s="42">
        <v>79.7667450239</v>
      </c>
      <c r="G16" s="42">
        <v>0.94936755159999997</v>
      </c>
      <c r="H16" s="42">
        <v>50</v>
      </c>
      <c r="I16" s="44">
        <v>1.0889660000000001</v>
      </c>
      <c r="J16" s="42">
        <v>0.59428599999999998</v>
      </c>
      <c r="K16" s="39">
        <v>1</v>
      </c>
      <c r="L16" s="40">
        <f t="shared" si="0"/>
        <v>29.714299999999998</v>
      </c>
    </row>
    <row r="17" spans="1:12" x14ac:dyDescent="0.2">
      <c r="A17" s="39">
        <v>31269</v>
      </c>
      <c r="B17" s="39">
        <v>212</v>
      </c>
      <c r="C17" s="39">
        <v>128</v>
      </c>
      <c r="D17" s="42">
        <v>88.772973191299997</v>
      </c>
      <c r="E17" s="42">
        <v>120.0029109578</v>
      </c>
      <c r="F17" s="42">
        <v>113.9408216282</v>
      </c>
      <c r="G17" s="42">
        <v>0.92340909959999995</v>
      </c>
      <c r="H17" s="42">
        <v>37.333333333299997</v>
      </c>
      <c r="I17" s="44">
        <v>1.0375000000000001</v>
      </c>
      <c r="J17" s="42">
        <v>0.58611100000000005</v>
      </c>
      <c r="K17" s="39">
        <v>1</v>
      </c>
      <c r="L17" s="40">
        <f t="shared" si="0"/>
        <v>21.881477333313796</v>
      </c>
    </row>
    <row r="18" spans="1:12" x14ac:dyDescent="0.2">
      <c r="A18" s="39">
        <v>31266</v>
      </c>
      <c r="B18" s="39">
        <v>212</v>
      </c>
      <c r="C18" s="39">
        <v>128</v>
      </c>
      <c r="D18" s="42">
        <v>76.484958475699997</v>
      </c>
      <c r="E18" s="42">
        <v>117.0703444248</v>
      </c>
      <c r="F18" s="42">
        <v>118.76457360729999</v>
      </c>
      <c r="G18" s="42">
        <v>1.0213481819000001</v>
      </c>
      <c r="H18" s="42">
        <v>54.333333333299997</v>
      </c>
      <c r="I18" s="44">
        <v>1.087</v>
      </c>
      <c r="J18" s="42">
        <v>0.61799999999999999</v>
      </c>
      <c r="K18" s="39">
        <v>1</v>
      </c>
      <c r="L18" s="40">
        <f t="shared" si="0"/>
        <v>33.577999999979397</v>
      </c>
    </row>
    <row r="19" spans="1:12" x14ac:dyDescent="0.2">
      <c r="A19" s="39">
        <v>31267</v>
      </c>
      <c r="B19" s="39">
        <v>212</v>
      </c>
      <c r="C19" s="39">
        <v>128</v>
      </c>
      <c r="D19" s="42">
        <v>114.07791480589999</v>
      </c>
      <c r="E19" s="42">
        <v>104.62840405439999</v>
      </c>
      <c r="F19" s="42">
        <v>107.46997241210001</v>
      </c>
      <c r="G19" s="42">
        <v>1.0573734473</v>
      </c>
      <c r="H19" s="42">
        <v>46</v>
      </c>
      <c r="I19" s="44">
        <v>1.079583</v>
      </c>
      <c r="J19" s="42">
        <v>0.61060599999999998</v>
      </c>
      <c r="K19" s="39">
        <v>1</v>
      </c>
      <c r="L19" s="40">
        <f t="shared" si="0"/>
        <v>28.087875999999998</v>
      </c>
    </row>
    <row r="20" spans="1:12" hidden="1" x14ac:dyDescent="0.2">
      <c r="A20" s="39">
        <v>19495</v>
      </c>
      <c r="B20" s="39">
        <v>212</v>
      </c>
      <c r="C20" s="39">
        <v>128</v>
      </c>
      <c r="D20" s="39">
        <v>110.8653120777</v>
      </c>
      <c r="E20" s="39">
        <v>90.163320348499994</v>
      </c>
      <c r="F20" s="39">
        <v>109.66540071129999</v>
      </c>
      <c r="G20" s="39">
        <v>0.86854315329999998</v>
      </c>
      <c r="H20" s="39">
        <v>32</v>
      </c>
      <c r="I20" s="40">
        <v>1.089286</v>
      </c>
      <c r="J20" s="39">
        <v>0.606429</v>
      </c>
      <c r="K20" s="39">
        <v>0</v>
      </c>
      <c r="L20" s="40">
        <f t="shared" si="0"/>
        <v>0</v>
      </c>
    </row>
    <row r="21" spans="1:12" hidden="1" x14ac:dyDescent="0.2">
      <c r="A21" s="39">
        <v>31268</v>
      </c>
      <c r="B21" s="39">
        <v>212</v>
      </c>
      <c r="C21" s="39">
        <v>128</v>
      </c>
      <c r="D21" s="39">
        <v>95.084286908400003</v>
      </c>
      <c r="E21" s="39">
        <v>107.1034105504</v>
      </c>
      <c r="F21" s="39">
        <v>113.2383031267</v>
      </c>
      <c r="G21" s="39">
        <v>0.91187667289999996</v>
      </c>
      <c r="H21" s="39">
        <v>18</v>
      </c>
      <c r="I21" s="40">
        <v>1.1499999999999999</v>
      </c>
      <c r="J21" s="39">
        <v>0.68076899999999996</v>
      </c>
      <c r="K21" s="39">
        <v>0</v>
      </c>
      <c r="L21" s="40">
        <f t="shared" si="0"/>
        <v>0</v>
      </c>
    </row>
    <row r="22" spans="1:12" hidden="1" x14ac:dyDescent="0.2">
      <c r="A22" s="39">
        <v>19497</v>
      </c>
      <c r="B22" s="39">
        <v>212</v>
      </c>
      <c r="C22" s="39">
        <v>128</v>
      </c>
      <c r="D22" s="39">
        <v>84.858129405400007</v>
      </c>
      <c r="E22" s="39">
        <v>124.6683837811</v>
      </c>
      <c r="F22" s="39">
        <v>97.542256707299998</v>
      </c>
      <c r="G22" s="39">
        <v>0.94111184950000004</v>
      </c>
      <c r="H22" s="39">
        <v>30</v>
      </c>
      <c r="I22" s="40">
        <v>1.0646150000000001</v>
      </c>
      <c r="J22" s="39">
        <v>0.55461499999999997</v>
      </c>
      <c r="K22" s="39">
        <v>0</v>
      </c>
      <c r="L22" s="40">
        <f t="shared" si="0"/>
        <v>0</v>
      </c>
    </row>
    <row r="23" spans="1:12" hidden="1" x14ac:dyDescent="0.2">
      <c r="A23" s="39">
        <v>32814</v>
      </c>
      <c r="B23" s="39">
        <v>212</v>
      </c>
      <c r="C23" s="39">
        <v>348</v>
      </c>
      <c r="D23" s="39">
        <v>120.0029109578</v>
      </c>
      <c r="E23" s="39">
        <v>113.9408216282</v>
      </c>
      <c r="F23" s="39">
        <v>92.340909959800001</v>
      </c>
      <c r="G23" s="39">
        <v>0.929073539</v>
      </c>
      <c r="H23" s="39">
        <v>22.666666666699999</v>
      </c>
      <c r="I23" s="40">
        <v>1.4127270000000001</v>
      </c>
      <c r="J23" s="39">
        <v>0.84409100000000004</v>
      </c>
      <c r="K23" s="39">
        <v>0</v>
      </c>
      <c r="L23" s="40">
        <f t="shared" si="0"/>
        <v>0</v>
      </c>
    </row>
    <row r="24" spans="1:12" x14ac:dyDescent="0.2">
      <c r="A24" s="39">
        <v>32785</v>
      </c>
      <c r="B24" s="39">
        <v>212</v>
      </c>
      <c r="C24" s="39">
        <v>348</v>
      </c>
      <c r="D24" s="42">
        <v>82.038546303000004</v>
      </c>
      <c r="E24" s="42">
        <v>91.129598898599994</v>
      </c>
      <c r="F24" s="42">
        <v>76.527766009399997</v>
      </c>
      <c r="G24" s="42">
        <v>1.1618000045000001</v>
      </c>
      <c r="H24" s="42">
        <v>42</v>
      </c>
      <c r="I24" s="44">
        <v>1.105464</v>
      </c>
      <c r="J24" s="42">
        <v>0.60172400000000004</v>
      </c>
      <c r="K24" s="39">
        <v>1</v>
      </c>
      <c r="L24" s="40">
        <f t="shared" si="0"/>
        <v>25.272408000000002</v>
      </c>
    </row>
    <row r="25" spans="1:12" x14ac:dyDescent="0.2">
      <c r="A25" s="39">
        <v>32791</v>
      </c>
      <c r="B25" s="39">
        <v>212</v>
      </c>
      <c r="C25" s="39">
        <v>348</v>
      </c>
      <c r="D25" s="42">
        <v>95.911837416200001</v>
      </c>
      <c r="E25" s="42">
        <v>100.2970206885</v>
      </c>
      <c r="F25" s="42">
        <v>86.854315325499996</v>
      </c>
      <c r="G25" s="42">
        <v>0.96115098480000005</v>
      </c>
      <c r="H25" s="42">
        <v>50.666666666700003</v>
      </c>
      <c r="I25" s="44">
        <v>1.0935090000000001</v>
      </c>
      <c r="J25" s="42">
        <v>0.49912299999999998</v>
      </c>
      <c r="K25" s="39">
        <v>1</v>
      </c>
      <c r="L25" s="40">
        <f t="shared" si="0"/>
        <v>25.288898666683306</v>
      </c>
    </row>
    <row r="26" spans="1:12" hidden="1" x14ac:dyDescent="0.2">
      <c r="A26" s="39">
        <v>32809</v>
      </c>
      <c r="B26" s="39">
        <v>212</v>
      </c>
      <c r="C26" s="39">
        <v>348</v>
      </c>
      <c r="D26" s="39">
        <v>95.573457806299999</v>
      </c>
      <c r="E26" s="39">
        <v>87.745346817500007</v>
      </c>
      <c r="F26" s="39">
        <v>87.175888135500003</v>
      </c>
      <c r="G26" s="39">
        <v>1.0027522904999999</v>
      </c>
      <c r="H26" s="39">
        <v>13</v>
      </c>
      <c r="I26" s="40">
        <v>1.1274999999999999</v>
      </c>
      <c r="J26" s="39">
        <v>0.5675</v>
      </c>
      <c r="K26" s="39">
        <v>0</v>
      </c>
      <c r="L26" s="40">
        <f t="shared" si="0"/>
        <v>0</v>
      </c>
    </row>
    <row r="27" spans="1:12" hidden="1" x14ac:dyDescent="0.2">
      <c r="A27" s="39">
        <v>32807</v>
      </c>
      <c r="B27" s="39">
        <v>212</v>
      </c>
      <c r="C27" s="39">
        <v>348</v>
      </c>
      <c r="D27" s="39">
        <v>112.1058638718</v>
      </c>
      <c r="E27" s="39">
        <v>92.845408926399998</v>
      </c>
      <c r="F27" s="39">
        <v>90.479266810200002</v>
      </c>
      <c r="G27" s="39">
        <v>1.159903098</v>
      </c>
      <c r="H27" s="39">
        <v>24.333333333300001</v>
      </c>
      <c r="I27" s="40">
        <v>1.0595239999999999</v>
      </c>
      <c r="J27" s="39">
        <v>0.51619000000000004</v>
      </c>
      <c r="K27" s="39">
        <v>0</v>
      </c>
      <c r="L27" s="40">
        <f t="shared" si="0"/>
        <v>0</v>
      </c>
    </row>
    <row r="28" spans="1:12" x14ac:dyDescent="0.2">
      <c r="A28" s="39">
        <v>32820</v>
      </c>
      <c r="B28" s="39">
        <v>212</v>
      </c>
      <c r="C28" s="39">
        <v>348</v>
      </c>
      <c r="D28" s="42">
        <v>103.6288369671</v>
      </c>
      <c r="E28" s="42">
        <v>113.1789387354</v>
      </c>
      <c r="F28" s="42">
        <v>102.07103439470001</v>
      </c>
      <c r="G28" s="42">
        <v>1.1257432557</v>
      </c>
      <c r="H28" s="42">
        <v>8.3333333333000006</v>
      </c>
      <c r="I28" s="44">
        <v>4.2681250000000004</v>
      </c>
      <c r="J28" s="42">
        <v>2.640625</v>
      </c>
      <c r="K28" s="39">
        <v>1</v>
      </c>
      <c r="L28" s="40">
        <f t="shared" si="0"/>
        <v>22.005208333245314</v>
      </c>
    </row>
    <row r="29" spans="1:12" hidden="1" x14ac:dyDescent="0.2">
      <c r="A29" s="39">
        <v>32821</v>
      </c>
      <c r="B29" s="39">
        <v>212</v>
      </c>
      <c r="C29" s="39">
        <v>348</v>
      </c>
      <c r="D29" s="39">
        <v>109.44422054020001</v>
      </c>
      <c r="E29" s="39">
        <v>92.561874472499994</v>
      </c>
      <c r="F29" s="39">
        <v>123.7117573565</v>
      </c>
      <c r="G29" s="39">
        <v>0.98807913110000001</v>
      </c>
      <c r="H29" s="39">
        <v>6</v>
      </c>
      <c r="I29" s="40">
        <v>4.38</v>
      </c>
      <c r="J29" s="39">
        <v>2.726667</v>
      </c>
      <c r="K29" s="39">
        <v>0</v>
      </c>
      <c r="L29" s="40">
        <f t="shared" si="0"/>
        <v>0</v>
      </c>
    </row>
    <row r="30" spans="1:12" hidden="1" x14ac:dyDescent="0.2">
      <c r="A30" s="39">
        <v>32801</v>
      </c>
      <c r="B30" s="39">
        <v>212</v>
      </c>
      <c r="C30" s="39">
        <v>348</v>
      </c>
      <c r="D30" s="39">
        <v>116.47633194709999</v>
      </c>
      <c r="E30" s="39">
        <v>98.145917737199994</v>
      </c>
      <c r="F30" s="39">
        <v>78.812281862899994</v>
      </c>
      <c r="G30" s="39">
        <v>0.80341426890000001</v>
      </c>
      <c r="H30" s="39">
        <v>28.333333333300001</v>
      </c>
      <c r="I30" s="40">
        <v>1.0545</v>
      </c>
      <c r="J30" s="39">
        <v>0.499</v>
      </c>
      <c r="K30" s="39">
        <v>0</v>
      </c>
      <c r="L30" s="40">
        <f t="shared" si="0"/>
        <v>0</v>
      </c>
    </row>
    <row r="31" spans="1:12" hidden="1" x14ac:dyDescent="0.2">
      <c r="A31" s="39">
        <v>32790</v>
      </c>
      <c r="B31" s="39">
        <v>212</v>
      </c>
      <c r="C31" s="39">
        <v>348</v>
      </c>
      <c r="D31" s="39">
        <v>77.418871914600004</v>
      </c>
      <c r="E31" s="39">
        <v>78.172391763799993</v>
      </c>
      <c r="F31" s="39">
        <v>117.22109257629999</v>
      </c>
      <c r="G31" s="39">
        <v>0.9481937346</v>
      </c>
      <c r="H31" s="39">
        <v>21</v>
      </c>
      <c r="I31" s="40">
        <v>1.0978570000000001</v>
      </c>
      <c r="J31" s="39">
        <v>0.59428599999999998</v>
      </c>
      <c r="K31" s="39">
        <v>0</v>
      </c>
      <c r="L31" s="40">
        <f t="shared" si="0"/>
        <v>0</v>
      </c>
    </row>
    <row r="32" spans="1:12" x14ac:dyDescent="0.2">
      <c r="A32" s="39">
        <v>32818</v>
      </c>
      <c r="B32" s="39">
        <v>212</v>
      </c>
      <c r="C32" s="39">
        <v>348</v>
      </c>
      <c r="D32" s="42">
        <v>93.740187771999999</v>
      </c>
      <c r="E32" s="42">
        <v>94.377814755499998</v>
      </c>
      <c r="F32" s="42">
        <v>101.4574097725</v>
      </c>
      <c r="G32" s="42">
        <v>1.1520515232999999</v>
      </c>
      <c r="H32" s="42">
        <v>13</v>
      </c>
      <c r="I32" s="44">
        <v>4.38</v>
      </c>
      <c r="J32" s="42">
        <v>2.4773329999999998</v>
      </c>
      <c r="K32" s="39">
        <v>1</v>
      </c>
      <c r="L32" s="40">
        <f t="shared" si="0"/>
        <v>32.205328999999999</v>
      </c>
    </row>
    <row r="33" spans="1:12" hidden="1" x14ac:dyDescent="0.2">
      <c r="A33" s="39">
        <v>32786</v>
      </c>
      <c r="B33" s="39">
        <v>212</v>
      </c>
      <c r="C33" s="39">
        <v>348</v>
      </c>
      <c r="D33" s="39">
        <v>101.485310747</v>
      </c>
      <c r="E33" s="39">
        <v>93.219058384299998</v>
      </c>
      <c r="F33" s="39">
        <v>92.937418440200005</v>
      </c>
      <c r="G33" s="39">
        <v>1.1000225391</v>
      </c>
      <c r="H33" s="39">
        <v>27</v>
      </c>
      <c r="I33" s="40">
        <v>1.097143</v>
      </c>
      <c r="J33" s="39">
        <v>0.59357099999999996</v>
      </c>
      <c r="K33" s="39">
        <v>0</v>
      </c>
      <c r="L33" s="40">
        <f t="shared" si="0"/>
        <v>0</v>
      </c>
    </row>
    <row r="34" spans="1:12" hidden="1" x14ac:dyDescent="0.2">
      <c r="A34" s="39">
        <v>32822</v>
      </c>
      <c r="B34" s="39">
        <v>212</v>
      </c>
      <c r="C34" s="39">
        <v>348</v>
      </c>
      <c r="D34" s="39">
        <v>115.99030980329999</v>
      </c>
      <c r="E34" s="39">
        <v>114.4831958067</v>
      </c>
      <c r="F34" s="39">
        <v>118.80466344449999</v>
      </c>
      <c r="G34" s="39">
        <v>0.80607950129999995</v>
      </c>
      <c r="H34" s="39">
        <v>8</v>
      </c>
      <c r="I34" s="40">
        <v>4.3781819999999998</v>
      </c>
      <c r="J34" s="39">
        <v>2.6145450000000001</v>
      </c>
      <c r="K34" s="39">
        <v>0</v>
      </c>
      <c r="L34" s="40">
        <f t="shared" si="0"/>
        <v>0</v>
      </c>
    </row>
    <row r="35" spans="1:12" hidden="1" x14ac:dyDescent="0.2">
      <c r="A35" s="39">
        <v>32788</v>
      </c>
      <c r="B35" s="39">
        <v>212</v>
      </c>
      <c r="C35" s="39">
        <v>348</v>
      </c>
      <c r="D35" s="39">
        <v>81.033355496200002</v>
      </c>
      <c r="E35" s="39">
        <v>102.5309286743</v>
      </c>
      <c r="F35" s="39">
        <v>97.009974794100003</v>
      </c>
      <c r="G35" s="39">
        <v>0.85492562230000002</v>
      </c>
      <c r="H35" s="39">
        <v>21.666666666699999</v>
      </c>
      <c r="I35" s="40">
        <v>1.1175999999999999</v>
      </c>
      <c r="J35" s="39">
        <v>0.60599999999999998</v>
      </c>
      <c r="K35" s="39">
        <v>0</v>
      </c>
      <c r="L35" s="40">
        <f t="shared" si="0"/>
        <v>0</v>
      </c>
    </row>
    <row r="36" spans="1:12" hidden="1" x14ac:dyDescent="0.2">
      <c r="A36" s="39">
        <v>32804</v>
      </c>
      <c r="B36" s="39">
        <v>212</v>
      </c>
      <c r="C36" s="39">
        <v>348</v>
      </c>
      <c r="D36" s="39">
        <v>104.72554261880001</v>
      </c>
      <c r="E36" s="39">
        <v>100.5009253372</v>
      </c>
      <c r="F36" s="39">
        <v>95.213532877000006</v>
      </c>
      <c r="G36" s="39">
        <v>1.0677355077999999</v>
      </c>
      <c r="H36" s="39">
        <v>36.333333333299997</v>
      </c>
      <c r="I36" s="40">
        <v>1.08</v>
      </c>
      <c r="J36" s="39">
        <v>0.55049999999999999</v>
      </c>
      <c r="K36" s="39">
        <v>0</v>
      </c>
      <c r="L36" s="40">
        <f t="shared" si="0"/>
        <v>0</v>
      </c>
    </row>
    <row r="37" spans="1:12" hidden="1" x14ac:dyDescent="0.2">
      <c r="A37" s="39">
        <v>32797</v>
      </c>
      <c r="B37" s="39">
        <v>212</v>
      </c>
      <c r="C37" s="39">
        <v>348</v>
      </c>
      <c r="D37" s="39">
        <v>78.887100810999996</v>
      </c>
      <c r="E37" s="39">
        <v>88.541186711500004</v>
      </c>
      <c r="F37" s="39">
        <v>102.4078914208</v>
      </c>
      <c r="G37" s="39">
        <v>0.90771759439999999</v>
      </c>
      <c r="H37" s="39">
        <v>19.666666666699999</v>
      </c>
      <c r="I37" s="40">
        <v>1.0974999999999999</v>
      </c>
      <c r="J37" s="39">
        <v>0.54249999999999998</v>
      </c>
      <c r="K37" s="39">
        <v>0</v>
      </c>
      <c r="L37" s="40">
        <f t="shared" si="0"/>
        <v>0</v>
      </c>
    </row>
    <row r="38" spans="1:12" hidden="1" x14ac:dyDescent="0.2">
      <c r="A38" s="39">
        <v>32793</v>
      </c>
      <c r="B38" s="39">
        <v>212</v>
      </c>
      <c r="C38" s="39">
        <v>348</v>
      </c>
      <c r="D38" s="39">
        <v>83.3847328417</v>
      </c>
      <c r="E38" s="39">
        <v>92.340909959800001</v>
      </c>
      <c r="F38" s="39">
        <v>92.907353904000004</v>
      </c>
      <c r="G38" s="39">
        <v>0.93358407259999998</v>
      </c>
      <c r="H38" s="39">
        <v>19.666666666699999</v>
      </c>
      <c r="I38" s="40">
        <v>1.144107</v>
      </c>
      <c r="J38" s="39">
        <v>0.71599999999999997</v>
      </c>
      <c r="K38" s="39">
        <v>0</v>
      </c>
      <c r="L38" s="40">
        <f t="shared" si="0"/>
        <v>0</v>
      </c>
    </row>
    <row r="39" spans="1:12" hidden="1" x14ac:dyDescent="0.2">
      <c r="A39" s="39">
        <v>32782</v>
      </c>
      <c r="B39" s="39">
        <v>212</v>
      </c>
      <c r="C39" s="39">
        <v>348</v>
      </c>
      <c r="D39" s="39">
        <v>124.397648346</v>
      </c>
      <c r="E39" s="39">
        <v>85.157115318799995</v>
      </c>
      <c r="F39" s="39">
        <v>77.508549208299996</v>
      </c>
      <c r="G39" s="39">
        <v>1.0727592015</v>
      </c>
      <c r="H39" s="39">
        <v>28</v>
      </c>
      <c r="I39" s="40">
        <v>1.1024</v>
      </c>
      <c r="J39" s="39">
        <v>0.64200000000000002</v>
      </c>
      <c r="K39" s="39">
        <v>0</v>
      </c>
      <c r="L39" s="40">
        <f t="shared" si="0"/>
        <v>0</v>
      </c>
    </row>
    <row r="40" spans="1:12" hidden="1" x14ac:dyDescent="0.2">
      <c r="A40" s="39">
        <v>32787</v>
      </c>
      <c r="B40" s="39">
        <v>212</v>
      </c>
      <c r="C40" s="39">
        <v>348</v>
      </c>
      <c r="D40" s="39">
        <v>117.9139642983</v>
      </c>
      <c r="E40" s="39">
        <v>78.8320411869</v>
      </c>
      <c r="F40" s="39">
        <v>106.0980105021</v>
      </c>
      <c r="G40" s="39">
        <v>0.95280782119999996</v>
      </c>
      <c r="H40" s="39">
        <v>32.333333333299997</v>
      </c>
      <c r="I40" s="40">
        <v>1.0686359999999999</v>
      </c>
      <c r="J40" s="39">
        <v>0.53129000000000004</v>
      </c>
      <c r="K40" s="39">
        <v>0</v>
      </c>
      <c r="L40" s="40">
        <f t="shared" si="0"/>
        <v>0</v>
      </c>
    </row>
    <row r="41" spans="1:12" hidden="1" x14ac:dyDescent="0.2">
      <c r="A41" s="39">
        <v>32792</v>
      </c>
      <c r="B41" s="39">
        <v>212</v>
      </c>
      <c r="C41" s="39">
        <v>348</v>
      </c>
      <c r="D41" s="39">
        <v>116.0471382554</v>
      </c>
      <c r="E41" s="39">
        <v>106.55503467939999</v>
      </c>
      <c r="F41" s="39">
        <v>91.816419118200002</v>
      </c>
      <c r="G41" s="39">
        <v>1.0585707383</v>
      </c>
      <c r="H41" s="39">
        <v>14.333333333300001</v>
      </c>
      <c r="I41" s="40">
        <v>1.08</v>
      </c>
      <c r="J41" s="39">
        <v>0.60967700000000002</v>
      </c>
      <c r="K41" s="39">
        <v>0</v>
      </c>
      <c r="L41" s="40">
        <f t="shared" si="0"/>
        <v>0</v>
      </c>
    </row>
    <row r="42" spans="1:12" hidden="1" x14ac:dyDescent="0.2">
      <c r="A42" s="39">
        <v>32811</v>
      </c>
      <c r="B42" s="39">
        <v>212</v>
      </c>
      <c r="C42" s="39">
        <v>348</v>
      </c>
      <c r="D42" s="39">
        <v>123.3029965571</v>
      </c>
      <c r="E42" s="39">
        <v>92.935560273099995</v>
      </c>
      <c r="F42" s="39">
        <v>124.7847349215</v>
      </c>
      <c r="G42" s="39">
        <v>1.2109559854</v>
      </c>
      <c r="H42" s="39">
        <v>28.333333333300001</v>
      </c>
      <c r="I42" s="40">
        <v>1.1486959999999999</v>
      </c>
      <c r="J42" s="39">
        <v>0.68130400000000002</v>
      </c>
      <c r="K42" s="39">
        <v>0</v>
      </c>
      <c r="L42" s="40">
        <f t="shared" si="0"/>
        <v>0</v>
      </c>
    </row>
    <row r="43" spans="1:12" hidden="1" x14ac:dyDescent="0.2">
      <c r="A43" s="39">
        <v>32799</v>
      </c>
      <c r="B43" s="39">
        <v>212</v>
      </c>
      <c r="C43" s="39">
        <v>348</v>
      </c>
      <c r="D43" s="39">
        <v>92.936580608400007</v>
      </c>
      <c r="E43" s="39">
        <v>76.993959406900004</v>
      </c>
      <c r="F43" s="39">
        <v>116.5847374785</v>
      </c>
      <c r="G43" s="39">
        <v>1.2305706055000001</v>
      </c>
      <c r="H43" s="39">
        <v>25</v>
      </c>
      <c r="I43" s="40">
        <v>1.089</v>
      </c>
      <c r="J43" s="39">
        <v>0.50849999999999995</v>
      </c>
      <c r="K43" s="39">
        <v>0</v>
      </c>
      <c r="L43" s="40">
        <f t="shared" si="0"/>
        <v>0</v>
      </c>
    </row>
    <row r="44" spans="1:12" x14ac:dyDescent="0.2">
      <c r="A44" s="39">
        <v>32806</v>
      </c>
      <c r="B44" s="39">
        <v>212</v>
      </c>
      <c r="C44" s="39">
        <v>348</v>
      </c>
      <c r="D44" s="42">
        <v>78.739687843699997</v>
      </c>
      <c r="E44" s="42">
        <v>88.920750776700004</v>
      </c>
      <c r="F44" s="42">
        <v>95.573457806299999</v>
      </c>
      <c r="G44" s="42">
        <v>0.87745346820000003</v>
      </c>
      <c r="H44" s="42">
        <v>29.333333333300001</v>
      </c>
      <c r="I44" s="44">
        <v>1.159286</v>
      </c>
      <c r="J44" s="42">
        <v>0.57799999999999996</v>
      </c>
      <c r="K44" s="39">
        <v>1</v>
      </c>
      <c r="L44" s="40">
        <f t="shared" si="0"/>
        <v>16.954666666647398</v>
      </c>
    </row>
    <row r="45" spans="1:12" x14ac:dyDescent="0.2">
      <c r="A45" s="39">
        <v>32817</v>
      </c>
      <c r="B45" s="39">
        <v>212</v>
      </c>
      <c r="C45" s="39">
        <v>348</v>
      </c>
      <c r="D45" s="42">
        <v>95.844845439500006</v>
      </c>
      <c r="E45" s="42">
        <v>99.552817344299996</v>
      </c>
      <c r="F45" s="42">
        <v>123.3029965571</v>
      </c>
      <c r="G45" s="42">
        <v>0.92935560269999995</v>
      </c>
      <c r="H45" s="42">
        <v>11.333333333300001</v>
      </c>
      <c r="I45" s="44">
        <v>4.3791669999999998</v>
      </c>
      <c r="J45" s="42">
        <v>2.493636</v>
      </c>
      <c r="K45" s="39">
        <v>1</v>
      </c>
      <c r="L45" s="40">
        <f t="shared" si="0"/>
        <v>28.261207999916881</v>
      </c>
    </row>
    <row r="46" spans="1:12" x14ac:dyDescent="0.2">
      <c r="A46" s="39">
        <v>32783</v>
      </c>
      <c r="B46" s="39">
        <v>212</v>
      </c>
      <c r="C46" s="39">
        <v>348</v>
      </c>
      <c r="D46" s="42">
        <v>112.1058638718</v>
      </c>
      <c r="E46" s="42">
        <v>92.845408926399998</v>
      </c>
      <c r="F46" s="42">
        <v>90.479266810200002</v>
      </c>
      <c r="G46" s="42">
        <v>1.159903098</v>
      </c>
      <c r="H46" s="42">
        <v>37</v>
      </c>
      <c r="I46" s="44">
        <v>1.1033329999999999</v>
      </c>
      <c r="J46" s="42">
        <v>0.65333300000000005</v>
      </c>
      <c r="K46" s="39">
        <v>1</v>
      </c>
      <c r="L46" s="40">
        <f t="shared" si="0"/>
        <v>24.173321000000001</v>
      </c>
    </row>
    <row r="47" spans="1:12" hidden="1" x14ac:dyDescent="0.2">
      <c r="A47" s="39">
        <v>32823</v>
      </c>
      <c r="B47" s="39">
        <v>212</v>
      </c>
      <c r="C47" s="39">
        <v>348</v>
      </c>
      <c r="D47" s="39">
        <v>89.911346406800007</v>
      </c>
      <c r="E47" s="39">
        <v>97.959533657899996</v>
      </c>
      <c r="F47" s="39">
        <v>99.178451171099994</v>
      </c>
      <c r="G47" s="39">
        <v>0.82958011369999995</v>
      </c>
      <c r="H47" s="39">
        <v>3.3333333333000001</v>
      </c>
      <c r="I47" s="40">
        <v>4.38</v>
      </c>
      <c r="J47" s="39">
        <v>2.69</v>
      </c>
      <c r="K47" s="39">
        <v>0</v>
      </c>
      <c r="L47" s="40">
        <f t="shared" si="0"/>
        <v>0</v>
      </c>
    </row>
    <row r="48" spans="1:12" hidden="1" x14ac:dyDescent="0.2">
      <c r="A48" s="39">
        <v>32789</v>
      </c>
      <c r="B48" s="39">
        <v>212</v>
      </c>
      <c r="C48" s="39">
        <v>348</v>
      </c>
      <c r="D48" s="39">
        <v>112.8694365858</v>
      </c>
      <c r="E48" s="39">
        <v>120.0680780174</v>
      </c>
      <c r="F48" s="39">
        <v>91.816419118200002</v>
      </c>
      <c r="G48" s="39">
        <v>1.0585707383</v>
      </c>
      <c r="H48" s="39">
        <v>19</v>
      </c>
      <c r="I48" s="40">
        <v>1.1056520000000001</v>
      </c>
      <c r="J48" s="39">
        <v>0.61391300000000004</v>
      </c>
      <c r="K48" s="39">
        <v>0</v>
      </c>
      <c r="L48" s="40">
        <f t="shared" si="0"/>
        <v>0</v>
      </c>
    </row>
    <row r="49" spans="1:12" x14ac:dyDescent="0.2">
      <c r="A49" s="39">
        <v>32813</v>
      </c>
      <c r="B49" s="39">
        <v>212</v>
      </c>
      <c r="C49" s="39">
        <v>348</v>
      </c>
      <c r="D49" s="42">
        <v>82.112379118299998</v>
      </c>
      <c r="E49" s="42">
        <v>123.7117573565</v>
      </c>
      <c r="F49" s="42">
        <v>98.8079131115</v>
      </c>
      <c r="G49" s="42">
        <v>1.2470187264000001</v>
      </c>
      <c r="H49" s="42">
        <v>28.666666666699999</v>
      </c>
      <c r="I49" s="44">
        <v>1.368889</v>
      </c>
      <c r="J49" s="42">
        <v>0.73055599999999998</v>
      </c>
      <c r="K49" s="39">
        <v>1</v>
      </c>
      <c r="L49" s="40">
        <f t="shared" si="0"/>
        <v>20.942605333357683</v>
      </c>
    </row>
    <row r="50" spans="1:12" hidden="1" x14ac:dyDescent="0.2">
      <c r="A50" s="39">
        <v>32798</v>
      </c>
      <c r="B50" s="39">
        <v>212</v>
      </c>
      <c r="C50" s="39">
        <v>348</v>
      </c>
      <c r="D50" s="39">
        <v>88.990773678599993</v>
      </c>
      <c r="E50" s="39">
        <v>100.275229053</v>
      </c>
      <c r="F50" s="39">
        <v>112.2779813092</v>
      </c>
      <c r="G50" s="39">
        <v>1.1560711281</v>
      </c>
      <c r="H50" s="39">
        <v>25.333333333300001</v>
      </c>
      <c r="I50" s="40">
        <v>1.1017859999999999</v>
      </c>
      <c r="J50" s="39">
        <v>0.56388899999999997</v>
      </c>
      <c r="K50" s="39">
        <v>0</v>
      </c>
      <c r="L50" s="40">
        <f t="shared" si="0"/>
        <v>0</v>
      </c>
    </row>
    <row r="51" spans="1:12" x14ac:dyDescent="0.2">
      <c r="A51" s="39">
        <v>32819</v>
      </c>
      <c r="B51" s="39">
        <v>212</v>
      </c>
      <c r="C51" s="39">
        <v>348</v>
      </c>
      <c r="D51" s="42">
        <v>120.74250416949999</v>
      </c>
      <c r="E51" s="42">
        <v>81.566030034500002</v>
      </c>
      <c r="F51" s="42">
        <v>93.438795743300005</v>
      </c>
      <c r="G51" s="42">
        <v>0.84950567669999999</v>
      </c>
      <c r="H51" s="42">
        <v>15.333333333300001</v>
      </c>
      <c r="I51" s="44">
        <v>4.3787500000000001</v>
      </c>
      <c r="J51" s="42">
        <v>2.4728569999999999</v>
      </c>
      <c r="K51" s="39">
        <v>1</v>
      </c>
      <c r="L51" s="40">
        <f t="shared" si="0"/>
        <v>37.917140666584238</v>
      </c>
    </row>
    <row r="52" spans="1:12" hidden="1" x14ac:dyDescent="0.2">
      <c r="A52" s="39">
        <v>32810</v>
      </c>
      <c r="B52" s="39">
        <v>212</v>
      </c>
      <c r="C52" s="39">
        <v>348</v>
      </c>
      <c r="D52" s="39">
        <v>85.157115318799995</v>
      </c>
      <c r="E52" s="39">
        <v>77.508549208299996</v>
      </c>
      <c r="F52" s="39">
        <v>107.2759201455</v>
      </c>
      <c r="G52" s="39">
        <v>0.95235449930000005</v>
      </c>
      <c r="H52" s="39">
        <v>17.666666666699999</v>
      </c>
      <c r="I52" s="40">
        <v>1.139375</v>
      </c>
      <c r="J52" s="39">
        <v>0.61937500000000001</v>
      </c>
      <c r="K52" s="39">
        <v>0</v>
      </c>
      <c r="L52" s="40">
        <f t="shared" si="0"/>
        <v>0</v>
      </c>
    </row>
    <row r="53" spans="1:12" x14ac:dyDescent="0.2">
      <c r="A53" s="39">
        <v>34541</v>
      </c>
      <c r="B53" s="39">
        <v>212</v>
      </c>
      <c r="C53" s="39">
        <v>371</v>
      </c>
      <c r="D53" s="42">
        <v>101.9540782303</v>
      </c>
      <c r="E53" s="42">
        <v>117.4712507989</v>
      </c>
      <c r="F53" s="42">
        <v>123.9426845598</v>
      </c>
      <c r="G53" s="42">
        <v>1.1323934606999999</v>
      </c>
      <c r="H53" s="42">
        <v>79.333333333300004</v>
      </c>
      <c r="I53" s="44">
        <v>1.193784</v>
      </c>
      <c r="J53" s="42">
        <v>0.62126400000000004</v>
      </c>
      <c r="K53" s="39">
        <v>1</v>
      </c>
      <c r="L53" s="40">
        <f t="shared" si="0"/>
        <v>49.2869439999793</v>
      </c>
    </row>
    <row r="54" spans="1:12" hidden="1" x14ac:dyDescent="0.2">
      <c r="A54" s="39">
        <v>113011</v>
      </c>
      <c r="B54" s="39">
        <v>212</v>
      </c>
      <c r="C54" s="39">
        <v>371</v>
      </c>
      <c r="D54" s="39">
        <v>92</v>
      </c>
      <c r="E54" s="39">
        <v>146</v>
      </c>
      <c r="F54" s="39">
        <v>157</v>
      </c>
      <c r="G54" s="41">
        <v>8.4999999999999995E-4</v>
      </c>
      <c r="H54" s="39">
        <v>11.333333333300001</v>
      </c>
      <c r="I54" s="40">
        <v>1.265833</v>
      </c>
      <c r="J54" s="39">
        <v>0.72</v>
      </c>
      <c r="K54" s="39">
        <v>0</v>
      </c>
      <c r="L54" s="40">
        <f t="shared" si="0"/>
        <v>0</v>
      </c>
    </row>
    <row r="55" spans="1:12" hidden="1" x14ac:dyDescent="0.2">
      <c r="A55" s="39">
        <v>113010</v>
      </c>
      <c r="B55" s="39">
        <v>212</v>
      </c>
      <c r="C55" s="39">
        <v>371</v>
      </c>
      <c r="D55" s="39">
        <v>92</v>
      </c>
      <c r="E55" s="39">
        <v>146</v>
      </c>
      <c r="F55" s="39">
        <v>157</v>
      </c>
      <c r="G55" s="41">
        <v>8.4999999999999995E-4</v>
      </c>
      <c r="H55" s="39">
        <v>8</v>
      </c>
      <c r="I55" s="40">
        <v>1.433238</v>
      </c>
      <c r="J55" s="39">
        <v>0.85823799999999995</v>
      </c>
      <c r="K55" s="39">
        <v>0</v>
      </c>
      <c r="L55" s="40">
        <f t="shared" si="0"/>
        <v>0</v>
      </c>
    </row>
    <row r="56" spans="1:12" x14ac:dyDescent="0.2">
      <c r="A56" s="39">
        <v>34538</v>
      </c>
      <c r="B56" s="39">
        <v>212</v>
      </c>
      <c r="C56" s="39">
        <v>371</v>
      </c>
      <c r="D56" s="42">
        <v>94.819373463299996</v>
      </c>
      <c r="E56" s="42">
        <v>88.795895504900002</v>
      </c>
      <c r="F56" s="42">
        <v>118.1959180595</v>
      </c>
      <c r="G56" s="42">
        <v>1.0403785825</v>
      </c>
      <c r="H56" s="42">
        <v>117.6666666667</v>
      </c>
      <c r="I56" s="44">
        <v>1.2078260000000001</v>
      </c>
      <c r="J56" s="42">
        <v>0.67881999999999998</v>
      </c>
      <c r="K56" s="39">
        <v>1</v>
      </c>
      <c r="L56" s="40">
        <f t="shared" si="0"/>
        <v>79.874486666689293</v>
      </c>
    </row>
    <row r="57" spans="1:12" x14ac:dyDescent="0.2">
      <c r="A57" s="39">
        <v>34537</v>
      </c>
      <c r="B57" s="39">
        <v>212</v>
      </c>
      <c r="C57" s="39">
        <v>371</v>
      </c>
      <c r="D57" s="42">
        <v>82.236027631699997</v>
      </c>
      <c r="E57" s="42">
        <v>121.9455938502</v>
      </c>
      <c r="F57" s="42">
        <v>120.075070432</v>
      </c>
      <c r="G57" s="42">
        <v>0.77648931580000002</v>
      </c>
      <c r="H57" s="42">
        <v>107.6666666667</v>
      </c>
      <c r="I57" s="44">
        <v>1.2228000000000001</v>
      </c>
      <c r="J57" s="42">
        <v>0.65820000000000001</v>
      </c>
      <c r="K57" s="39">
        <v>1</v>
      </c>
      <c r="L57" s="40">
        <f t="shared" si="0"/>
        <v>70.866200000021934</v>
      </c>
    </row>
    <row r="58" spans="1:12" x14ac:dyDescent="0.2">
      <c r="A58" s="39">
        <v>34540</v>
      </c>
      <c r="B58" s="39">
        <v>212</v>
      </c>
      <c r="C58" s="39">
        <v>371</v>
      </c>
      <c r="D58" s="42">
        <v>87.776375010500004</v>
      </c>
      <c r="E58" s="42">
        <v>84.459730200799996</v>
      </c>
      <c r="F58" s="42">
        <v>78.871089192699998</v>
      </c>
      <c r="G58" s="42">
        <v>0.82607314139999999</v>
      </c>
      <c r="H58" s="42">
        <v>69</v>
      </c>
      <c r="I58" s="44">
        <v>1.208</v>
      </c>
      <c r="J58" s="42">
        <v>0.67036399999999996</v>
      </c>
      <c r="K58" s="39">
        <v>1</v>
      </c>
      <c r="L58" s="40">
        <f t="shared" si="0"/>
        <v>46.255115999999994</v>
      </c>
    </row>
    <row r="59" spans="1:12" hidden="1" x14ac:dyDescent="0.2">
      <c r="A59" s="39">
        <v>113014</v>
      </c>
      <c r="B59" s="39">
        <v>212</v>
      </c>
      <c r="C59" s="39">
        <v>371</v>
      </c>
      <c r="D59" s="39">
        <v>92</v>
      </c>
      <c r="E59" s="39">
        <v>146</v>
      </c>
      <c r="F59" s="39">
        <v>157</v>
      </c>
      <c r="G59" s="41">
        <v>8.4999999999999995E-4</v>
      </c>
      <c r="H59" s="39">
        <v>12.666666666699999</v>
      </c>
      <c r="I59" s="40">
        <v>1.3064290000000001</v>
      </c>
      <c r="J59" s="39">
        <v>0.76285700000000001</v>
      </c>
      <c r="K59" s="39">
        <v>0</v>
      </c>
      <c r="L59" s="40">
        <f t="shared" si="0"/>
        <v>0</v>
      </c>
    </row>
    <row r="60" spans="1:12" x14ac:dyDescent="0.2">
      <c r="A60" s="39">
        <v>113016</v>
      </c>
      <c r="B60" s="39">
        <v>212</v>
      </c>
      <c r="C60" s="39">
        <v>371</v>
      </c>
      <c r="D60" s="42">
        <v>92</v>
      </c>
      <c r="E60" s="42">
        <v>146</v>
      </c>
      <c r="F60" s="42">
        <v>157</v>
      </c>
      <c r="G60" s="42">
        <v>6.7999999999999996E-3</v>
      </c>
      <c r="H60" s="42">
        <v>8.3333333333000006</v>
      </c>
      <c r="I60" s="44">
        <v>9.8428570000000004</v>
      </c>
      <c r="J60" s="42">
        <v>5.64</v>
      </c>
      <c r="K60" s="39">
        <v>1</v>
      </c>
      <c r="L60" s="40">
        <f t="shared" si="0"/>
        <v>46.999999999811997</v>
      </c>
    </row>
    <row r="61" spans="1:12" x14ac:dyDescent="0.2">
      <c r="A61" s="39">
        <v>109678</v>
      </c>
      <c r="B61" s="39">
        <v>212</v>
      </c>
      <c r="C61" s="39">
        <v>423</v>
      </c>
      <c r="D61" s="42">
        <v>105</v>
      </c>
      <c r="E61" s="42">
        <v>95</v>
      </c>
      <c r="F61" s="42">
        <v>370</v>
      </c>
      <c r="G61" s="42">
        <v>8.4999999999999995E-4</v>
      </c>
      <c r="H61" s="42">
        <v>17.666666666699999</v>
      </c>
      <c r="I61" s="44">
        <v>0.96444399999999997</v>
      </c>
      <c r="J61" s="42">
        <v>0.44</v>
      </c>
      <c r="K61" s="39">
        <v>1</v>
      </c>
      <c r="L61" s="40">
        <f t="shared" si="0"/>
        <v>7.7733333333479999</v>
      </c>
    </row>
    <row r="62" spans="1:12" x14ac:dyDescent="0.2">
      <c r="A62" s="39">
        <v>109669</v>
      </c>
      <c r="B62" s="39">
        <v>212</v>
      </c>
      <c r="C62" s="39">
        <v>423</v>
      </c>
      <c r="D62" s="42">
        <v>105</v>
      </c>
      <c r="E62" s="42">
        <v>95</v>
      </c>
      <c r="F62" s="42">
        <v>370</v>
      </c>
      <c r="G62" s="42">
        <v>8.4999999999999995E-4</v>
      </c>
      <c r="H62" s="42">
        <v>21.666666666699999</v>
      </c>
      <c r="I62" s="44">
        <v>1.018947</v>
      </c>
      <c r="J62" s="42">
        <v>0.44631599999999999</v>
      </c>
      <c r="K62" s="39">
        <v>1</v>
      </c>
      <c r="L62" s="40">
        <f t="shared" si="0"/>
        <v>9.6701800000148772</v>
      </c>
    </row>
    <row r="63" spans="1:12" hidden="1" x14ac:dyDescent="0.2">
      <c r="A63" s="39">
        <v>109671</v>
      </c>
      <c r="B63" s="39">
        <v>212</v>
      </c>
      <c r="C63" s="39">
        <v>423</v>
      </c>
      <c r="D63" s="39">
        <v>105</v>
      </c>
      <c r="E63" s="39">
        <v>95</v>
      </c>
      <c r="F63" s="39">
        <v>370</v>
      </c>
      <c r="G63" s="41">
        <v>8.4999999999999995E-4</v>
      </c>
      <c r="H63" s="39">
        <v>16.333333333300001</v>
      </c>
      <c r="I63" s="40">
        <v>0.996286</v>
      </c>
      <c r="J63" s="39">
        <v>0.41799999999999998</v>
      </c>
      <c r="K63" s="39">
        <v>0</v>
      </c>
      <c r="L63" s="40">
        <f t="shared" si="0"/>
        <v>0</v>
      </c>
    </row>
    <row r="64" spans="1:12" hidden="1" x14ac:dyDescent="0.2">
      <c r="A64" s="39">
        <v>109672</v>
      </c>
      <c r="B64" s="39">
        <v>212</v>
      </c>
      <c r="C64" s="39">
        <v>423</v>
      </c>
      <c r="D64" s="39">
        <v>105</v>
      </c>
      <c r="E64" s="39">
        <v>95</v>
      </c>
      <c r="F64" s="39">
        <v>370</v>
      </c>
      <c r="G64" s="41">
        <v>8.4999999999999995E-4</v>
      </c>
      <c r="H64" s="39">
        <v>15.333333333300001</v>
      </c>
      <c r="I64" s="40">
        <v>1.0134030000000001</v>
      </c>
      <c r="J64" s="39">
        <v>0.47395799999999999</v>
      </c>
      <c r="K64" s="39">
        <v>0</v>
      </c>
      <c r="L64" s="40">
        <f t="shared" si="0"/>
        <v>0</v>
      </c>
    </row>
    <row r="65" spans="1:12" x14ac:dyDescent="0.2">
      <c r="A65" s="39">
        <v>109675</v>
      </c>
      <c r="B65" s="39">
        <v>212</v>
      </c>
      <c r="C65" s="39">
        <v>423</v>
      </c>
      <c r="D65" s="42">
        <v>105</v>
      </c>
      <c r="E65" s="42">
        <v>95</v>
      </c>
      <c r="F65" s="42">
        <v>370</v>
      </c>
      <c r="G65" s="42">
        <v>8.4999999999999995E-4</v>
      </c>
      <c r="H65" s="42">
        <v>47.333333333299997</v>
      </c>
      <c r="I65" s="44">
        <v>0.92133299999999996</v>
      </c>
      <c r="J65" s="42">
        <v>0.42133300000000001</v>
      </c>
      <c r="K65" s="39">
        <v>1</v>
      </c>
      <c r="L65" s="40">
        <f t="shared" si="0"/>
        <v>19.943095333319288</v>
      </c>
    </row>
    <row r="66" spans="1:12" x14ac:dyDescent="0.2">
      <c r="A66" s="39">
        <v>109661</v>
      </c>
      <c r="B66" s="39">
        <v>212</v>
      </c>
      <c r="C66" s="39">
        <v>424</v>
      </c>
      <c r="D66" s="42">
        <v>100</v>
      </c>
      <c r="E66" s="42">
        <v>150</v>
      </c>
      <c r="F66" s="42">
        <v>110</v>
      </c>
      <c r="G66" s="42">
        <v>8.4999999999999995E-4</v>
      </c>
      <c r="H66" s="42">
        <v>30</v>
      </c>
      <c r="I66" s="44">
        <v>1.289722</v>
      </c>
      <c r="J66" s="42">
        <v>0.75777799999999995</v>
      </c>
      <c r="K66" s="39">
        <v>1</v>
      </c>
      <c r="L66" s="40">
        <f t="shared" si="0"/>
        <v>22.733339999999998</v>
      </c>
    </row>
    <row r="67" spans="1:12" hidden="1" x14ac:dyDescent="0.2">
      <c r="A67" s="39">
        <v>109656</v>
      </c>
      <c r="B67" s="39">
        <v>212</v>
      </c>
      <c r="C67" s="39">
        <v>424</v>
      </c>
      <c r="D67" s="39">
        <v>100</v>
      </c>
      <c r="E67" s="39">
        <v>150</v>
      </c>
      <c r="F67" s="39">
        <v>110</v>
      </c>
      <c r="G67" s="41">
        <v>8.4999999999999995E-4</v>
      </c>
      <c r="H67" s="39">
        <v>25</v>
      </c>
      <c r="I67" s="40">
        <v>1.259091</v>
      </c>
      <c r="J67" s="39">
        <v>0.78121200000000002</v>
      </c>
      <c r="K67" s="39">
        <v>0</v>
      </c>
      <c r="L67" s="40">
        <f t="shared" ref="L67:L70" si="1">H67*J67*K67</f>
        <v>0</v>
      </c>
    </row>
    <row r="68" spans="1:12" x14ac:dyDescent="0.2">
      <c r="A68" s="39">
        <v>109659</v>
      </c>
      <c r="B68" s="39">
        <v>212</v>
      </c>
      <c r="C68" s="39">
        <v>424</v>
      </c>
      <c r="D68" s="42">
        <v>100</v>
      </c>
      <c r="E68" s="42">
        <v>150</v>
      </c>
      <c r="F68" s="42">
        <v>110</v>
      </c>
      <c r="G68" s="42">
        <v>8.4999999999999995E-4</v>
      </c>
      <c r="H68" s="42">
        <v>25</v>
      </c>
      <c r="I68" s="44">
        <v>1.3919999999999999</v>
      </c>
      <c r="J68" s="42">
        <v>0.86</v>
      </c>
      <c r="K68" s="39">
        <v>1</v>
      </c>
      <c r="L68" s="40">
        <f t="shared" si="1"/>
        <v>21.5</v>
      </c>
    </row>
    <row r="69" spans="1:12" x14ac:dyDescent="0.2">
      <c r="A69" s="39">
        <v>109660</v>
      </c>
      <c r="B69" s="39">
        <v>212</v>
      </c>
      <c r="C69" s="39">
        <v>424</v>
      </c>
      <c r="D69" s="42">
        <v>100</v>
      </c>
      <c r="E69" s="42">
        <v>150</v>
      </c>
      <c r="F69" s="42">
        <v>110</v>
      </c>
      <c r="G69" s="42">
        <v>8.4999999999999995E-4</v>
      </c>
      <c r="H69" s="42">
        <v>27.333333333300001</v>
      </c>
      <c r="I69" s="44">
        <v>1.241765</v>
      </c>
      <c r="J69" s="42">
        <v>0.76705900000000005</v>
      </c>
      <c r="K69" s="39">
        <v>1</v>
      </c>
      <c r="L69" s="40">
        <f t="shared" si="1"/>
        <v>20.966279333307767</v>
      </c>
    </row>
    <row r="70" spans="1:12" x14ac:dyDescent="0.2">
      <c r="A70" s="39">
        <v>109658</v>
      </c>
      <c r="B70" s="39">
        <v>212</v>
      </c>
      <c r="C70" s="39">
        <v>424</v>
      </c>
      <c r="D70" s="42">
        <v>100</v>
      </c>
      <c r="E70" s="42">
        <v>150</v>
      </c>
      <c r="F70" s="42">
        <v>110</v>
      </c>
      <c r="G70" s="42">
        <v>8.4999999999999995E-4</v>
      </c>
      <c r="H70" s="42">
        <v>33</v>
      </c>
      <c r="I70" s="44">
        <v>1.3925000000000001</v>
      </c>
      <c r="J70" s="42">
        <v>0.83125000000000004</v>
      </c>
      <c r="K70" s="39">
        <v>1</v>
      </c>
      <c r="L70" s="40">
        <f t="shared" si="1"/>
        <v>27.431250000000002</v>
      </c>
    </row>
    <row r="71" spans="1:12" x14ac:dyDescent="0.2">
      <c r="L71" s="43">
        <f>SUM(L2:L70)</f>
        <v>1468.9713730001338</v>
      </c>
    </row>
  </sheetData>
  <autoFilter ref="A1:R70" xr:uid="{BB301F40-A181-304E-BCB7-A6E1DC436C63}">
    <filterColumn colId="10">
      <filters>
        <filter val="1"/>
      </filters>
    </filterColumn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85"/>
  <sheetViews>
    <sheetView zoomScale="90" zoomScaleNormal="90" workbookViewId="0">
      <selection sqref="A1:L1048576"/>
    </sheetView>
  </sheetViews>
  <sheetFormatPr baseColWidth="10" defaultRowHeight="16" x14ac:dyDescent="0.2"/>
  <cols>
    <col min="1" max="1" width="20.6640625" style="1" customWidth="1"/>
    <col min="2" max="2" width="15.5" style="1" customWidth="1"/>
    <col min="3" max="3" width="16.1640625" style="1" customWidth="1"/>
    <col min="4" max="4" width="15.6640625" style="2" customWidth="1"/>
    <col min="5" max="5" width="15.1640625" style="1" customWidth="1"/>
    <col min="6" max="6" width="13" style="1" customWidth="1"/>
    <col min="7" max="7" width="13.5" style="1" customWidth="1"/>
    <col min="8" max="8" width="20.1640625" style="2" customWidth="1"/>
    <col min="9" max="9" width="12.83203125" style="19" customWidth="1"/>
    <col min="10" max="10" width="13" style="2" customWidth="1"/>
    <col min="11" max="11" width="19.6640625" style="2" customWidth="1"/>
    <col min="12" max="12" width="15.6640625" style="23" customWidth="1"/>
    <col min="13" max="13" width="10.83203125" style="1"/>
    <col min="14" max="14" width="21" style="1" customWidth="1"/>
    <col min="15" max="17" width="10.83203125" style="1"/>
    <col min="18" max="18" width="18.6640625" style="1" customWidth="1"/>
    <col min="19" max="16384" width="10.83203125" style="1"/>
  </cols>
  <sheetData>
    <row r="1" spans="1:18" s="4" customFormat="1" ht="17" thickBot="1" x14ac:dyDescent="0.25">
      <c r="A1" s="28" t="s">
        <v>0</v>
      </c>
      <c r="B1" s="28" t="s">
        <v>1</v>
      </c>
      <c r="C1" s="28" t="s">
        <v>2</v>
      </c>
      <c r="D1" s="29" t="s">
        <v>3</v>
      </c>
      <c r="E1" s="28" t="s">
        <v>4</v>
      </c>
      <c r="F1" s="28" t="s">
        <v>5</v>
      </c>
      <c r="G1" s="28" t="s">
        <v>6</v>
      </c>
      <c r="H1" s="29" t="s">
        <v>7</v>
      </c>
      <c r="I1" s="30" t="s">
        <v>8</v>
      </c>
      <c r="J1" s="29" t="s">
        <v>9</v>
      </c>
      <c r="K1" s="29" t="s">
        <v>10</v>
      </c>
      <c r="L1" s="31" t="s">
        <v>11</v>
      </c>
    </row>
    <row r="2" spans="1:18" ht="17" thickBot="1" x14ac:dyDescent="0.25">
      <c r="A2" s="1">
        <v>22063</v>
      </c>
      <c r="B2" s="1">
        <v>212</v>
      </c>
      <c r="C2" s="1">
        <v>35</v>
      </c>
      <c r="D2" s="2">
        <v>97.276494469699998</v>
      </c>
      <c r="E2" s="1">
        <v>77.698934194900005</v>
      </c>
      <c r="F2" s="1">
        <v>121.9455938502</v>
      </c>
      <c r="G2" s="1">
        <v>1.2007507043000001</v>
      </c>
      <c r="H2" s="2">
        <v>4.3333333332999997</v>
      </c>
      <c r="I2" s="19">
        <v>15.217784999999999</v>
      </c>
      <c r="J2" s="2">
        <v>8.4133370000000003</v>
      </c>
      <c r="K2" s="2">
        <v>1</v>
      </c>
      <c r="L2" s="20">
        <f>H2*J2*K2</f>
        <v>36.457793666386223</v>
      </c>
    </row>
    <row r="3" spans="1:18" x14ac:dyDescent="0.2">
      <c r="A3" s="1">
        <v>103984</v>
      </c>
      <c r="B3" s="1">
        <v>212</v>
      </c>
      <c r="C3" s="1">
        <v>35</v>
      </c>
      <c r="D3" s="2">
        <v>99.590500471200002</v>
      </c>
      <c r="E3" s="1">
        <v>76.319076048499994</v>
      </c>
      <c r="F3" s="1">
        <v>76.682399851</v>
      </c>
      <c r="G3" s="1">
        <v>1.0710020892000001</v>
      </c>
      <c r="H3" s="2">
        <v>3.6666666666999999</v>
      </c>
      <c r="I3" s="19">
        <v>9.2352939999999997</v>
      </c>
      <c r="J3" s="2">
        <v>9.2352939999999997</v>
      </c>
      <c r="K3" s="2">
        <v>1</v>
      </c>
      <c r="L3" s="20">
        <f t="shared" ref="L3:L66" si="0">H3*J3*K3</f>
        <v>33.862744666974507</v>
      </c>
      <c r="N3" s="10" t="s">
        <v>12</v>
      </c>
      <c r="O3" s="11"/>
    </row>
    <row r="4" spans="1:18" ht="17" thickBot="1" x14ac:dyDescent="0.25">
      <c r="A4" s="1">
        <v>22064</v>
      </c>
      <c r="B4" s="1">
        <v>212</v>
      </c>
      <c r="C4" s="1">
        <v>35</v>
      </c>
      <c r="D4" s="2">
        <v>117.04473332409999</v>
      </c>
      <c r="E4" s="1">
        <v>80.860705564699998</v>
      </c>
      <c r="F4" s="1">
        <v>120.8853018356</v>
      </c>
      <c r="G4" s="1">
        <v>0.79516992710000001</v>
      </c>
      <c r="H4" s="2">
        <v>7.6666666667000003</v>
      </c>
      <c r="I4" s="19">
        <v>15.577781999999999</v>
      </c>
      <c r="J4" s="2">
        <v>9.9489529999999995</v>
      </c>
      <c r="K4" s="2">
        <v>1</v>
      </c>
      <c r="L4" s="20">
        <f t="shared" si="0"/>
        <v>76.275306333664957</v>
      </c>
      <c r="N4" s="24" t="s">
        <v>13</v>
      </c>
      <c r="O4" s="18">
        <f>SUM(L2:L85)</f>
        <v>1404.6880266671526</v>
      </c>
    </row>
    <row r="5" spans="1:18" ht="17" thickBot="1" x14ac:dyDescent="0.25">
      <c r="A5" s="1">
        <v>21822</v>
      </c>
      <c r="B5" s="1">
        <v>212</v>
      </c>
      <c r="C5" s="1">
        <v>35</v>
      </c>
      <c r="D5" s="2">
        <v>91.150901527499997</v>
      </c>
      <c r="E5" s="1">
        <v>105.6579715096</v>
      </c>
      <c r="F5" s="1">
        <v>98.101289242700005</v>
      </c>
      <c r="G5" s="1">
        <v>0.84063243170000002</v>
      </c>
      <c r="H5" s="2">
        <v>11.666666666699999</v>
      </c>
      <c r="I5" s="19">
        <v>15.246135000000001</v>
      </c>
      <c r="J5" s="2">
        <v>5.7483329999999997</v>
      </c>
      <c r="K5" s="2">
        <v>1</v>
      </c>
      <c r="L5" s="20">
        <f t="shared" si="0"/>
        <v>67.063885000191604</v>
      </c>
    </row>
    <row r="6" spans="1:18" x14ac:dyDescent="0.2">
      <c r="A6" s="1">
        <v>113792</v>
      </c>
      <c r="B6" s="1">
        <v>212</v>
      </c>
      <c r="C6" s="1">
        <v>35</v>
      </c>
      <c r="D6" s="2">
        <v>85.326893928100006</v>
      </c>
      <c r="E6" s="1">
        <v>113.53296089360001</v>
      </c>
      <c r="F6" s="1">
        <v>106.1450847445</v>
      </c>
      <c r="G6" s="1">
        <v>0.86041980549999997</v>
      </c>
      <c r="H6" s="2">
        <v>1.3333333332999999</v>
      </c>
      <c r="I6" s="19">
        <v>15.924051</v>
      </c>
      <c r="J6" s="2">
        <v>7.6392410000000002</v>
      </c>
      <c r="K6" s="2">
        <v>0</v>
      </c>
      <c r="L6" s="20">
        <f t="shared" si="0"/>
        <v>0</v>
      </c>
      <c r="N6" s="10" t="s">
        <v>14</v>
      </c>
      <c r="O6" s="17" t="s">
        <v>15</v>
      </c>
      <c r="P6" s="17"/>
      <c r="Q6" s="17" t="s">
        <v>16</v>
      </c>
      <c r="R6" s="16" t="s">
        <v>28</v>
      </c>
    </row>
    <row r="7" spans="1:18" x14ac:dyDescent="0.2">
      <c r="A7" s="1">
        <v>101120</v>
      </c>
      <c r="B7" s="1">
        <v>212</v>
      </c>
      <c r="C7" s="1">
        <v>35</v>
      </c>
      <c r="D7" s="2">
        <v>116.09534341459999</v>
      </c>
      <c r="E7" s="1">
        <v>84.7268623967</v>
      </c>
      <c r="F7" s="1">
        <v>121.1804164409</v>
      </c>
      <c r="G7" s="1">
        <v>0.86335292969999999</v>
      </c>
      <c r="H7" s="2">
        <v>6.3333333332999997</v>
      </c>
      <c r="I7" s="19">
        <v>14.448980000000001</v>
      </c>
      <c r="J7" s="2">
        <v>10.785</v>
      </c>
      <c r="K7" s="2">
        <v>1</v>
      </c>
      <c r="L7" s="20">
        <f t="shared" si="0"/>
        <v>68.304999999640501</v>
      </c>
      <c r="N7" s="12" t="s">
        <v>17</v>
      </c>
      <c r="O7" s="27">
        <f>SUMPRODUCT(D2:D85,K2:K85)</f>
        <v>3599.7365956159997</v>
      </c>
      <c r="P7" s="13" t="s">
        <v>27</v>
      </c>
      <c r="Q7" s="13">
        <v>3600</v>
      </c>
      <c r="R7" s="14"/>
    </row>
    <row r="8" spans="1:18" x14ac:dyDescent="0.2">
      <c r="A8" s="1">
        <v>21824</v>
      </c>
      <c r="B8" s="1">
        <v>212</v>
      </c>
      <c r="C8" s="1">
        <v>35</v>
      </c>
      <c r="D8" s="2">
        <v>116.0221022608</v>
      </c>
      <c r="E8" s="1">
        <v>90.853203241299994</v>
      </c>
      <c r="F8" s="1">
        <v>104.05760662519999</v>
      </c>
      <c r="G8" s="1">
        <v>1.1574457682999999</v>
      </c>
      <c r="H8" s="2">
        <v>7.6666666667000003</v>
      </c>
      <c r="I8" s="19">
        <v>14.973333</v>
      </c>
      <c r="J8" s="2">
        <v>7.5911109999999997</v>
      </c>
      <c r="K8" s="2">
        <v>1</v>
      </c>
      <c r="L8" s="20">
        <f t="shared" si="0"/>
        <v>58.198517666919706</v>
      </c>
      <c r="N8" s="6" t="s">
        <v>18</v>
      </c>
      <c r="O8" s="15"/>
      <c r="P8" s="15"/>
      <c r="Q8" s="15"/>
      <c r="R8" s="14"/>
    </row>
    <row r="9" spans="1:18" x14ac:dyDescent="0.2">
      <c r="A9" s="1">
        <v>113790</v>
      </c>
      <c r="B9" s="1">
        <v>212</v>
      </c>
      <c r="C9" s="1">
        <v>35</v>
      </c>
      <c r="D9" s="2">
        <v>88.795895504900002</v>
      </c>
      <c r="E9" s="1">
        <v>118.1959180595</v>
      </c>
      <c r="F9" s="1">
        <v>104.0378582467</v>
      </c>
      <c r="G9" s="1">
        <v>0.96720840590000001</v>
      </c>
      <c r="H9" s="2">
        <v>2.3333333333000001</v>
      </c>
      <c r="I9" s="19">
        <v>16.524194000000001</v>
      </c>
      <c r="J9" s="2">
        <v>7.798387</v>
      </c>
      <c r="K9" s="2">
        <v>0</v>
      </c>
      <c r="L9" s="20">
        <f t="shared" si="0"/>
        <v>0</v>
      </c>
      <c r="N9" s="6" t="s">
        <v>19</v>
      </c>
      <c r="O9">
        <f>SUM(K2:K15)</f>
        <v>10</v>
      </c>
      <c r="P9" s="15" t="s">
        <v>20</v>
      </c>
      <c r="Q9" s="15">
        <v>3</v>
      </c>
      <c r="R9" s="25">
        <f>SUM(L2:L15)</f>
        <v>671.54608500079394</v>
      </c>
    </row>
    <row r="10" spans="1:18" x14ac:dyDescent="0.2">
      <c r="A10" s="1">
        <v>24214</v>
      </c>
      <c r="B10" s="1">
        <v>212</v>
      </c>
      <c r="C10" s="1">
        <v>35</v>
      </c>
      <c r="D10" s="2">
        <v>121.95623056380001</v>
      </c>
      <c r="E10" s="1">
        <v>98.943959059700006</v>
      </c>
      <c r="F10" s="1">
        <v>89.911346406800007</v>
      </c>
      <c r="G10" s="1">
        <v>0.97959533659999998</v>
      </c>
      <c r="H10" s="2">
        <v>4.3333333332999997</v>
      </c>
      <c r="I10" s="19">
        <v>15.390003999999999</v>
      </c>
      <c r="J10" s="2">
        <v>6.4252209999999996</v>
      </c>
      <c r="K10" s="2">
        <v>0</v>
      </c>
      <c r="L10" s="20">
        <f t="shared" si="0"/>
        <v>0</v>
      </c>
      <c r="N10" s="6" t="s">
        <v>21</v>
      </c>
      <c r="O10">
        <f>SUM(K16:K22)</f>
        <v>3</v>
      </c>
      <c r="P10" s="15" t="s">
        <v>20</v>
      </c>
      <c r="Q10" s="15">
        <v>3</v>
      </c>
      <c r="R10" s="25">
        <f>SUM(L16:L22)</f>
        <v>91.380175999979386</v>
      </c>
    </row>
    <row r="11" spans="1:18" x14ac:dyDescent="0.2">
      <c r="A11" s="1">
        <v>32857</v>
      </c>
      <c r="B11" s="1">
        <v>212</v>
      </c>
      <c r="C11" s="1">
        <v>35</v>
      </c>
      <c r="D11" s="2">
        <v>123.95250600360001</v>
      </c>
      <c r="E11" s="1">
        <v>112.41012679390001</v>
      </c>
      <c r="F11" s="1">
        <v>76.651918639599998</v>
      </c>
      <c r="G11" s="1">
        <v>0.82643822310000004</v>
      </c>
      <c r="H11" s="2">
        <v>2.6666666666999999</v>
      </c>
      <c r="I11" s="19">
        <v>16.25</v>
      </c>
      <c r="J11" s="2">
        <v>10.642856999999999</v>
      </c>
      <c r="K11" s="2">
        <v>1</v>
      </c>
      <c r="L11" s="20">
        <f t="shared" si="0"/>
        <v>28.380952000354757</v>
      </c>
      <c r="N11" s="6" t="s">
        <v>22</v>
      </c>
      <c r="O11">
        <f>SUM(K23:K52)</f>
        <v>5</v>
      </c>
      <c r="P11" s="15" t="s">
        <v>20</v>
      </c>
      <c r="Q11" s="15">
        <v>3</v>
      </c>
      <c r="R11" s="25">
        <f>SUM(L23:L52)</f>
        <v>148.94498433318441</v>
      </c>
    </row>
    <row r="12" spans="1:18" x14ac:dyDescent="0.2">
      <c r="A12" s="1">
        <v>21823</v>
      </c>
      <c r="B12" s="1">
        <v>212</v>
      </c>
      <c r="C12" s="1">
        <v>35</v>
      </c>
      <c r="D12" s="2">
        <v>117.9933338566</v>
      </c>
      <c r="E12" s="1">
        <v>75.588496145999997</v>
      </c>
      <c r="F12" s="1">
        <v>108.8633669614</v>
      </c>
      <c r="G12" s="1">
        <v>0.87649652020000002</v>
      </c>
      <c r="H12" s="2">
        <v>11.666666666699999</v>
      </c>
      <c r="I12" s="19">
        <v>15.276304</v>
      </c>
      <c r="J12" s="2">
        <v>8.1740630000000003</v>
      </c>
      <c r="K12" s="2">
        <v>1</v>
      </c>
      <c r="L12" s="20">
        <f t="shared" si="0"/>
        <v>95.3640683336058</v>
      </c>
      <c r="N12" s="6" t="s">
        <v>23</v>
      </c>
      <c r="O12">
        <f>SUM(K53:K60)</f>
        <v>5</v>
      </c>
      <c r="P12" s="15" t="s">
        <v>20</v>
      </c>
      <c r="Q12" s="15">
        <v>3</v>
      </c>
      <c r="R12" s="25">
        <f>SUM(L53:L60)</f>
        <v>293.28274666650253</v>
      </c>
    </row>
    <row r="13" spans="1:18" x14ac:dyDescent="0.2">
      <c r="A13" s="1">
        <v>28643</v>
      </c>
      <c r="B13" s="1">
        <v>212</v>
      </c>
      <c r="C13" s="1">
        <v>35</v>
      </c>
      <c r="D13" s="2">
        <v>80.341426885100006</v>
      </c>
      <c r="E13" s="1">
        <v>113.2683075054</v>
      </c>
      <c r="F13" s="1">
        <v>103.57428974920001</v>
      </c>
      <c r="G13" s="1">
        <v>1.0517256947</v>
      </c>
      <c r="H13" s="2">
        <v>14.333333333300001</v>
      </c>
      <c r="I13" s="19">
        <v>14.939252</v>
      </c>
      <c r="J13" s="2">
        <v>8.3263239999999996</v>
      </c>
      <c r="K13" s="2">
        <v>1</v>
      </c>
      <c r="L13" s="20">
        <f t="shared" si="0"/>
        <v>119.34397733305579</v>
      </c>
      <c r="N13" s="6" t="s">
        <v>24</v>
      </c>
      <c r="O13">
        <f>SUM(K61:K65)</f>
        <v>3</v>
      </c>
      <c r="P13" s="15" t="s">
        <v>20</v>
      </c>
      <c r="Q13" s="15">
        <v>3</v>
      </c>
      <c r="R13" s="25">
        <f>SUM(L61:L65)</f>
        <v>37.386608666682164</v>
      </c>
    </row>
    <row r="14" spans="1:18" x14ac:dyDescent="0.2">
      <c r="A14" s="1">
        <v>30713</v>
      </c>
      <c r="B14" s="1">
        <v>212</v>
      </c>
      <c r="C14" s="1">
        <v>35</v>
      </c>
      <c r="D14" s="2">
        <v>78.205521107799996</v>
      </c>
      <c r="E14" s="1">
        <v>97.863610606699893</v>
      </c>
      <c r="F14" s="1">
        <v>97.863610606699893</v>
      </c>
      <c r="G14" s="1">
        <v>0.97863610609999996</v>
      </c>
      <c r="H14" s="2">
        <v>1</v>
      </c>
      <c r="I14" s="19">
        <v>33.987045000000002</v>
      </c>
      <c r="J14" s="2">
        <v>14.547045000000001</v>
      </c>
      <c r="K14" s="2">
        <v>0</v>
      </c>
      <c r="L14" s="20">
        <f t="shared" si="0"/>
        <v>0</v>
      </c>
      <c r="N14" s="6" t="s">
        <v>25</v>
      </c>
      <c r="O14">
        <f>SUM(K66:K70)</f>
        <v>3</v>
      </c>
      <c r="P14" s="15" t="s">
        <v>20</v>
      </c>
      <c r="Q14" s="15">
        <v>3</v>
      </c>
      <c r="R14" s="25">
        <f>SUM(L66:L70)</f>
        <v>71.664590000000004</v>
      </c>
    </row>
    <row r="15" spans="1:18" ht="17" thickBot="1" x14ac:dyDescent="0.25">
      <c r="A15" s="1">
        <v>32858</v>
      </c>
      <c r="B15" s="1">
        <v>212</v>
      </c>
      <c r="C15" s="1">
        <v>35</v>
      </c>
      <c r="D15" s="2">
        <v>103.8842624637</v>
      </c>
      <c r="E15" s="1">
        <v>83.3847328417</v>
      </c>
      <c r="F15" s="1">
        <v>92.340909959800001</v>
      </c>
      <c r="G15" s="1">
        <v>0.929073539</v>
      </c>
      <c r="H15" s="2">
        <v>10</v>
      </c>
      <c r="I15" s="19">
        <v>15.392856999999999</v>
      </c>
      <c r="J15" s="2">
        <v>8.8293839999999992</v>
      </c>
      <c r="K15" s="2">
        <v>1</v>
      </c>
      <c r="L15" s="20">
        <f t="shared" si="0"/>
        <v>88.293839999999989</v>
      </c>
      <c r="N15" s="32" t="s">
        <v>26</v>
      </c>
      <c r="O15" s="33">
        <f>SUM(K71:K85)</f>
        <v>8</v>
      </c>
      <c r="P15" s="34" t="s">
        <v>20</v>
      </c>
      <c r="Q15" s="34">
        <v>8</v>
      </c>
      <c r="R15" s="35">
        <f>SUM(L71:L85)</f>
        <v>90.482836000009627</v>
      </c>
    </row>
    <row r="16" spans="1:18" x14ac:dyDescent="0.2">
      <c r="A16" s="1">
        <v>19493</v>
      </c>
      <c r="B16" s="1">
        <v>212</v>
      </c>
      <c r="C16" s="1">
        <v>128</v>
      </c>
      <c r="D16" s="2">
        <v>89.018796477099997</v>
      </c>
      <c r="E16" s="1">
        <v>87.005151503299999</v>
      </c>
      <c r="F16" s="1">
        <v>79.7667450239</v>
      </c>
      <c r="G16" s="1">
        <v>0.94936755159999997</v>
      </c>
      <c r="H16" s="2">
        <v>50</v>
      </c>
      <c r="I16" s="19">
        <v>1.0889660000000001</v>
      </c>
      <c r="J16" s="2">
        <v>0.59428599999999998</v>
      </c>
      <c r="K16" s="2">
        <v>1</v>
      </c>
      <c r="L16" s="21">
        <f t="shared" si="0"/>
        <v>29.714299999999998</v>
      </c>
    </row>
    <row r="17" spans="1:21" x14ac:dyDescent="0.2">
      <c r="A17" s="1">
        <v>31269</v>
      </c>
      <c r="B17" s="1">
        <v>212</v>
      </c>
      <c r="C17" s="1">
        <v>128</v>
      </c>
      <c r="D17" s="2">
        <v>88.772973191299997</v>
      </c>
      <c r="E17" s="1">
        <v>120.0029109578</v>
      </c>
      <c r="F17" s="1">
        <v>113.9408216282</v>
      </c>
      <c r="G17" s="1">
        <v>0.92340909959999995</v>
      </c>
      <c r="H17" s="2">
        <v>37.333333333299997</v>
      </c>
      <c r="I17" s="19">
        <v>1.0375000000000001</v>
      </c>
      <c r="J17" s="2">
        <v>0.58611100000000005</v>
      </c>
      <c r="K17" s="2">
        <v>0</v>
      </c>
      <c r="L17" s="21">
        <f t="shared" si="0"/>
        <v>0</v>
      </c>
    </row>
    <row r="18" spans="1:21" x14ac:dyDescent="0.2">
      <c r="A18" s="1">
        <v>31266</v>
      </c>
      <c r="B18" s="1">
        <v>212</v>
      </c>
      <c r="C18" s="1">
        <v>128</v>
      </c>
      <c r="D18" s="2">
        <v>76.484958475699997</v>
      </c>
      <c r="E18" s="1">
        <v>117.0703444248</v>
      </c>
      <c r="F18" s="1">
        <v>118.76457360729999</v>
      </c>
      <c r="G18" s="1">
        <v>1.0213481819000001</v>
      </c>
      <c r="H18" s="2">
        <v>54.333333333299997</v>
      </c>
      <c r="I18" s="19">
        <v>1.087</v>
      </c>
      <c r="J18" s="2">
        <v>0.61799999999999999</v>
      </c>
      <c r="K18" s="2">
        <v>1</v>
      </c>
      <c r="L18" s="21">
        <f t="shared" si="0"/>
        <v>33.577999999979397</v>
      </c>
    </row>
    <row r="19" spans="1:21" x14ac:dyDescent="0.2">
      <c r="A19" s="1">
        <v>31267</v>
      </c>
      <c r="B19" s="1">
        <v>212</v>
      </c>
      <c r="C19" s="1">
        <v>128</v>
      </c>
      <c r="D19" s="2">
        <v>114.07791480589999</v>
      </c>
      <c r="E19" s="1">
        <v>104.62840405439999</v>
      </c>
      <c r="F19" s="1">
        <v>107.46997241210001</v>
      </c>
      <c r="G19" s="1">
        <v>1.0573734473</v>
      </c>
      <c r="H19" s="2">
        <v>46</v>
      </c>
      <c r="I19" s="19">
        <v>1.079583</v>
      </c>
      <c r="J19" s="2">
        <v>0.61060599999999998</v>
      </c>
      <c r="K19" s="2">
        <v>1</v>
      </c>
      <c r="L19" s="21">
        <f t="shared" si="0"/>
        <v>28.087875999999998</v>
      </c>
      <c r="U19" s="57">
        <f>products_set_7_step2_solution!O4-products_set_7_step3_solution!O4</f>
        <v>64.283346332981182</v>
      </c>
    </row>
    <row r="20" spans="1:21" x14ac:dyDescent="0.2">
      <c r="A20" s="1">
        <v>19495</v>
      </c>
      <c r="B20" s="1">
        <v>212</v>
      </c>
      <c r="C20" s="1">
        <v>128</v>
      </c>
      <c r="D20" s="2">
        <v>110.8653120777</v>
      </c>
      <c r="E20" s="1">
        <v>90.163320348499994</v>
      </c>
      <c r="F20" s="1">
        <v>109.66540071129999</v>
      </c>
      <c r="G20" s="1">
        <v>0.86854315329999998</v>
      </c>
      <c r="H20" s="2">
        <v>32</v>
      </c>
      <c r="I20" s="19">
        <v>1.089286</v>
      </c>
      <c r="J20" s="2">
        <v>0.606429</v>
      </c>
      <c r="K20" s="2">
        <v>0</v>
      </c>
      <c r="L20" s="21">
        <f t="shared" si="0"/>
        <v>0</v>
      </c>
    </row>
    <row r="21" spans="1:21" x14ac:dyDescent="0.2">
      <c r="A21" s="1">
        <v>31268</v>
      </c>
      <c r="B21" s="1">
        <v>212</v>
      </c>
      <c r="C21" s="1">
        <v>128</v>
      </c>
      <c r="D21" s="2">
        <v>95.084286908400003</v>
      </c>
      <c r="E21" s="1">
        <v>107.1034105504</v>
      </c>
      <c r="F21" s="1">
        <v>113.2383031267</v>
      </c>
      <c r="G21" s="1">
        <v>0.91187667289999996</v>
      </c>
      <c r="H21" s="2">
        <v>18</v>
      </c>
      <c r="I21" s="19">
        <v>1.1499999999999999</v>
      </c>
      <c r="J21" s="2">
        <v>0.68076899999999996</v>
      </c>
      <c r="K21" s="2">
        <v>0</v>
      </c>
      <c r="L21" s="21">
        <f t="shared" si="0"/>
        <v>0</v>
      </c>
    </row>
    <row r="22" spans="1:21" x14ac:dyDescent="0.2">
      <c r="A22" s="1">
        <v>19497</v>
      </c>
      <c r="B22" s="1">
        <v>212</v>
      </c>
      <c r="C22" s="1">
        <v>128</v>
      </c>
      <c r="D22" s="2">
        <v>84.858129405400007</v>
      </c>
      <c r="E22" s="1">
        <v>124.6683837811</v>
      </c>
      <c r="F22" s="1">
        <v>97.542256707299998</v>
      </c>
      <c r="G22" s="1">
        <v>0.94111184950000004</v>
      </c>
      <c r="H22" s="2">
        <v>30</v>
      </c>
      <c r="I22" s="19">
        <v>1.0646150000000001</v>
      </c>
      <c r="J22" s="2">
        <v>0.55461499999999997</v>
      </c>
      <c r="K22" s="2">
        <v>0</v>
      </c>
      <c r="L22" s="21">
        <f t="shared" si="0"/>
        <v>0</v>
      </c>
    </row>
    <row r="23" spans="1:21" x14ac:dyDescent="0.2">
      <c r="A23" s="1">
        <v>32814</v>
      </c>
      <c r="B23" s="1">
        <v>212</v>
      </c>
      <c r="C23" s="1">
        <v>348</v>
      </c>
      <c r="D23" s="2">
        <v>120.0029109578</v>
      </c>
      <c r="E23" s="1">
        <v>113.9408216282</v>
      </c>
      <c r="F23" s="1">
        <v>92.340909959800001</v>
      </c>
      <c r="G23" s="1">
        <v>0.929073539</v>
      </c>
      <c r="H23" s="2">
        <v>22.666666666699999</v>
      </c>
      <c r="I23" s="19">
        <v>1.4127270000000001</v>
      </c>
      <c r="J23" s="2">
        <v>0.84409100000000004</v>
      </c>
      <c r="K23" s="2">
        <v>0</v>
      </c>
      <c r="L23" s="22">
        <f t="shared" si="0"/>
        <v>0</v>
      </c>
    </row>
    <row r="24" spans="1:21" x14ac:dyDescent="0.2">
      <c r="A24" s="1">
        <v>32785</v>
      </c>
      <c r="B24" s="1">
        <v>212</v>
      </c>
      <c r="C24" s="1">
        <v>348</v>
      </c>
      <c r="D24" s="2">
        <v>82.038546303000004</v>
      </c>
      <c r="E24" s="1">
        <v>91.129598898599994</v>
      </c>
      <c r="F24" s="1">
        <v>76.527766009399997</v>
      </c>
      <c r="G24" s="1">
        <v>1.1618000045000001</v>
      </c>
      <c r="H24" s="2">
        <v>42</v>
      </c>
      <c r="I24" s="19">
        <v>1.105464</v>
      </c>
      <c r="J24" s="2">
        <v>0.60172400000000004</v>
      </c>
      <c r="K24" s="2">
        <v>1</v>
      </c>
      <c r="L24" s="22">
        <f t="shared" si="0"/>
        <v>25.272408000000002</v>
      </c>
    </row>
    <row r="25" spans="1:21" x14ac:dyDescent="0.2">
      <c r="A25" s="1">
        <v>32791</v>
      </c>
      <c r="B25" s="1">
        <v>212</v>
      </c>
      <c r="C25" s="1">
        <v>348</v>
      </c>
      <c r="D25" s="2">
        <v>95.911837416200001</v>
      </c>
      <c r="E25" s="1">
        <v>100.2970206885</v>
      </c>
      <c r="F25" s="1">
        <v>86.854315325499996</v>
      </c>
      <c r="G25" s="1">
        <v>0.96115098480000005</v>
      </c>
      <c r="H25" s="2">
        <v>50.666666666700003</v>
      </c>
      <c r="I25" s="19">
        <v>1.0935090000000001</v>
      </c>
      <c r="J25" s="2">
        <v>0.49912299999999998</v>
      </c>
      <c r="K25" s="2">
        <v>1</v>
      </c>
      <c r="L25" s="22">
        <f t="shared" si="0"/>
        <v>25.288898666683306</v>
      </c>
    </row>
    <row r="26" spans="1:21" x14ac:dyDescent="0.2">
      <c r="A26" s="1">
        <v>32809</v>
      </c>
      <c r="B26" s="1">
        <v>212</v>
      </c>
      <c r="C26" s="1">
        <v>348</v>
      </c>
      <c r="D26" s="2">
        <v>95.573457806299999</v>
      </c>
      <c r="E26" s="1">
        <v>87.745346817500007</v>
      </c>
      <c r="F26" s="1">
        <v>87.175888135500003</v>
      </c>
      <c r="G26" s="1">
        <v>1.0027522904999999</v>
      </c>
      <c r="H26" s="2">
        <v>13</v>
      </c>
      <c r="I26" s="19">
        <v>1.1274999999999999</v>
      </c>
      <c r="J26" s="2">
        <v>0.5675</v>
      </c>
      <c r="K26" s="2">
        <v>0</v>
      </c>
      <c r="L26" s="22">
        <f t="shared" si="0"/>
        <v>0</v>
      </c>
    </row>
    <row r="27" spans="1:21" x14ac:dyDescent="0.2">
      <c r="A27" s="1">
        <v>32807</v>
      </c>
      <c r="B27" s="1">
        <v>212</v>
      </c>
      <c r="C27" s="1">
        <v>348</v>
      </c>
      <c r="D27" s="2">
        <v>112.1058638718</v>
      </c>
      <c r="E27" s="1">
        <v>92.845408926399998</v>
      </c>
      <c r="F27" s="1">
        <v>90.479266810200002</v>
      </c>
      <c r="G27" s="1">
        <v>1.159903098</v>
      </c>
      <c r="H27" s="2">
        <v>24.333333333300001</v>
      </c>
      <c r="I27" s="19">
        <v>1.0595239999999999</v>
      </c>
      <c r="J27" s="2">
        <v>0.51619000000000004</v>
      </c>
      <c r="K27" s="2">
        <v>0</v>
      </c>
      <c r="L27" s="22">
        <f t="shared" si="0"/>
        <v>0</v>
      </c>
    </row>
    <row r="28" spans="1:21" x14ac:dyDescent="0.2">
      <c r="A28" s="1">
        <v>32820</v>
      </c>
      <c r="B28" s="1">
        <v>212</v>
      </c>
      <c r="C28" s="1">
        <v>348</v>
      </c>
      <c r="D28" s="2">
        <v>103.6288369671</v>
      </c>
      <c r="E28" s="1">
        <v>113.1789387354</v>
      </c>
      <c r="F28" s="1">
        <v>102.07103439470001</v>
      </c>
      <c r="G28" s="1">
        <v>1.1257432557</v>
      </c>
      <c r="H28" s="2">
        <v>8.3333333333000006</v>
      </c>
      <c r="I28" s="19">
        <v>4.2681250000000004</v>
      </c>
      <c r="J28" s="2">
        <v>2.640625</v>
      </c>
      <c r="K28" s="2">
        <v>0</v>
      </c>
      <c r="L28" s="22">
        <f t="shared" si="0"/>
        <v>0</v>
      </c>
    </row>
    <row r="29" spans="1:21" x14ac:dyDescent="0.2">
      <c r="A29" s="1">
        <v>32821</v>
      </c>
      <c r="B29" s="1">
        <v>212</v>
      </c>
      <c r="C29" s="1">
        <v>348</v>
      </c>
      <c r="D29" s="2">
        <v>109.44422054020001</v>
      </c>
      <c r="E29" s="1">
        <v>92.561874472499994</v>
      </c>
      <c r="F29" s="1">
        <v>123.7117573565</v>
      </c>
      <c r="G29" s="1">
        <v>0.98807913110000001</v>
      </c>
      <c r="H29" s="2">
        <v>6</v>
      </c>
      <c r="I29" s="19">
        <v>4.38</v>
      </c>
      <c r="J29" s="2">
        <v>2.726667</v>
      </c>
      <c r="K29" s="2">
        <v>0</v>
      </c>
      <c r="L29" s="22">
        <f t="shared" si="0"/>
        <v>0</v>
      </c>
    </row>
    <row r="30" spans="1:21" x14ac:dyDescent="0.2">
      <c r="A30" s="1">
        <v>32801</v>
      </c>
      <c r="B30" s="1">
        <v>212</v>
      </c>
      <c r="C30" s="1">
        <v>348</v>
      </c>
      <c r="D30" s="2">
        <v>116.47633194709999</v>
      </c>
      <c r="E30" s="1">
        <v>98.145917737199994</v>
      </c>
      <c r="F30" s="1">
        <v>78.812281862899994</v>
      </c>
      <c r="G30" s="1">
        <v>0.80341426890000001</v>
      </c>
      <c r="H30" s="2">
        <v>28.333333333300001</v>
      </c>
      <c r="I30" s="19">
        <v>1.0545</v>
      </c>
      <c r="J30" s="2">
        <v>0.499</v>
      </c>
      <c r="K30" s="2">
        <v>0</v>
      </c>
      <c r="L30" s="22">
        <f t="shared" si="0"/>
        <v>0</v>
      </c>
    </row>
    <row r="31" spans="1:21" x14ac:dyDescent="0.2">
      <c r="A31" s="1">
        <v>32790</v>
      </c>
      <c r="B31" s="1">
        <v>212</v>
      </c>
      <c r="C31" s="1">
        <v>348</v>
      </c>
      <c r="D31" s="2">
        <v>77.418871914600004</v>
      </c>
      <c r="E31" s="1">
        <v>78.172391763799993</v>
      </c>
      <c r="F31" s="1">
        <v>117.22109257629999</v>
      </c>
      <c r="G31" s="1">
        <v>0.9481937346</v>
      </c>
      <c r="H31" s="2">
        <v>21</v>
      </c>
      <c r="I31" s="19">
        <v>1.0978570000000001</v>
      </c>
      <c r="J31" s="2">
        <v>0.59428599999999998</v>
      </c>
      <c r="K31" s="2">
        <v>0</v>
      </c>
      <c r="L31" s="22">
        <f t="shared" si="0"/>
        <v>0</v>
      </c>
    </row>
    <row r="32" spans="1:21" x14ac:dyDescent="0.2">
      <c r="A32" s="1">
        <v>32818</v>
      </c>
      <c r="B32" s="1">
        <v>212</v>
      </c>
      <c r="C32" s="1">
        <v>348</v>
      </c>
      <c r="D32" s="2">
        <v>93.740187771999999</v>
      </c>
      <c r="E32" s="1">
        <v>94.377814755499998</v>
      </c>
      <c r="F32" s="1">
        <v>101.4574097725</v>
      </c>
      <c r="G32" s="1">
        <v>1.1520515232999999</v>
      </c>
      <c r="H32" s="2">
        <v>13</v>
      </c>
      <c r="I32" s="19">
        <v>4.38</v>
      </c>
      <c r="J32" s="2">
        <v>2.4773329999999998</v>
      </c>
      <c r="K32" s="2">
        <v>1</v>
      </c>
      <c r="L32" s="22">
        <f t="shared" si="0"/>
        <v>32.205328999999999</v>
      </c>
    </row>
    <row r="33" spans="1:12" x14ac:dyDescent="0.2">
      <c r="A33" s="1">
        <v>32786</v>
      </c>
      <c r="B33" s="1">
        <v>212</v>
      </c>
      <c r="C33" s="1">
        <v>348</v>
      </c>
      <c r="D33" s="2">
        <v>101.485310747</v>
      </c>
      <c r="E33" s="1">
        <v>93.219058384299998</v>
      </c>
      <c r="F33" s="1">
        <v>92.937418440200005</v>
      </c>
      <c r="G33" s="1">
        <v>1.1000225391</v>
      </c>
      <c r="H33" s="2">
        <v>27</v>
      </c>
      <c r="I33" s="19">
        <v>1.097143</v>
      </c>
      <c r="J33" s="2">
        <v>0.59357099999999996</v>
      </c>
      <c r="K33" s="2">
        <v>0</v>
      </c>
      <c r="L33" s="22">
        <f t="shared" si="0"/>
        <v>0</v>
      </c>
    </row>
    <row r="34" spans="1:12" x14ac:dyDescent="0.2">
      <c r="A34" s="1">
        <v>32822</v>
      </c>
      <c r="B34" s="1">
        <v>212</v>
      </c>
      <c r="C34" s="1">
        <v>348</v>
      </c>
      <c r="D34" s="2">
        <v>115.99030980329999</v>
      </c>
      <c r="E34" s="1">
        <v>114.4831958067</v>
      </c>
      <c r="F34" s="1">
        <v>118.80466344449999</v>
      </c>
      <c r="G34" s="1">
        <v>0.80607950129999995</v>
      </c>
      <c r="H34" s="2">
        <v>8</v>
      </c>
      <c r="I34" s="19">
        <v>4.3781819999999998</v>
      </c>
      <c r="J34" s="2">
        <v>2.6145450000000001</v>
      </c>
      <c r="K34" s="2">
        <v>0</v>
      </c>
      <c r="L34" s="22">
        <f t="shared" si="0"/>
        <v>0</v>
      </c>
    </row>
    <row r="35" spans="1:12" x14ac:dyDescent="0.2">
      <c r="A35" s="1">
        <v>32788</v>
      </c>
      <c r="B35" s="1">
        <v>212</v>
      </c>
      <c r="C35" s="1">
        <v>348</v>
      </c>
      <c r="D35" s="2">
        <v>81.033355496200002</v>
      </c>
      <c r="E35" s="1">
        <v>102.5309286743</v>
      </c>
      <c r="F35" s="1">
        <v>97.009974794100003</v>
      </c>
      <c r="G35" s="1">
        <v>0.85492562230000002</v>
      </c>
      <c r="H35" s="2">
        <v>21.666666666699999</v>
      </c>
      <c r="I35" s="19">
        <v>1.1175999999999999</v>
      </c>
      <c r="J35" s="2">
        <v>0.60599999999999998</v>
      </c>
      <c r="K35" s="2">
        <v>0</v>
      </c>
      <c r="L35" s="22">
        <f t="shared" si="0"/>
        <v>0</v>
      </c>
    </row>
    <row r="36" spans="1:12" x14ac:dyDescent="0.2">
      <c r="A36" s="1">
        <v>32804</v>
      </c>
      <c r="B36" s="1">
        <v>212</v>
      </c>
      <c r="C36" s="1">
        <v>348</v>
      </c>
      <c r="D36" s="2">
        <v>104.72554261880001</v>
      </c>
      <c r="E36" s="1">
        <v>100.5009253372</v>
      </c>
      <c r="F36" s="1">
        <v>95.213532877000006</v>
      </c>
      <c r="G36" s="1">
        <v>1.0677355077999999</v>
      </c>
      <c r="H36" s="2">
        <v>36.333333333299997</v>
      </c>
      <c r="I36" s="19">
        <v>1.08</v>
      </c>
      <c r="J36" s="2">
        <v>0.55049999999999999</v>
      </c>
      <c r="K36" s="2">
        <v>0</v>
      </c>
      <c r="L36" s="22">
        <f t="shared" si="0"/>
        <v>0</v>
      </c>
    </row>
    <row r="37" spans="1:12" x14ac:dyDescent="0.2">
      <c r="A37" s="1">
        <v>32797</v>
      </c>
      <c r="B37" s="1">
        <v>212</v>
      </c>
      <c r="C37" s="1">
        <v>348</v>
      </c>
      <c r="D37" s="2">
        <v>78.887100810999996</v>
      </c>
      <c r="E37" s="1">
        <v>88.541186711500004</v>
      </c>
      <c r="F37" s="1">
        <v>102.4078914208</v>
      </c>
      <c r="G37" s="1">
        <v>0.90771759439999999</v>
      </c>
      <c r="H37" s="2">
        <v>19.666666666699999</v>
      </c>
      <c r="I37" s="19">
        <v>1.0974999999999999</v>
      </c>
      <c r="J37" s="2">
        <v>0.54249999999999998</v>
      </c>
      <c r="K37" s="2">
        <v>0</v>
      </c>
      <c r="L37" s="22">
        <f t="shared" si="0"/>
        <v>0</v>
      </c>
    </row>
    <row r="38" spans="1:12" x14ac:dyDescent="0.2">
      <c r="A38" s="1">
        <v>32793</v>
      </c>
      <c r="B38" s="1">
        <v>212</v>
      </c>
      <c r="C38" s="1">
        <v>348</v>
      </c>
      <c r="D38" s="2">
        <v>83.3847328417</v>
      </c>
      <c r="E38" s="1">
        <v>92.340909959800001</v>
      </c>
      <c r="F38" s="1">
        <v>92.907353904000004</v>
      </c>
      <c r="G38" s="1">
        <v>0.93358407259999998</v>
      </c>
      <c r="H38" s="2">
        <v>19.666666666699999</v>
      </c>
      <c r="I38" s="19">
        <v>1.144107</v>
      </c>
      <c r="J38" s="2">
        <v>0.71599999999999997</v>
      </c>
      <c r="K38" s="2">
        <v>0</v>
      </c>
      <c r="L38" s="22">
        <f t="shared" si="0"/>
        <v>0</v>
      </c>
    </row>
    <row r="39" spans="1:12" x14ac:dyDescent="0.2">
      <c r="A39" s="1">
        <v>32782</v>
      </c>
      <c r="B39" s="1">
        <v>212</v>
      </c>
      <c r="C39" s="1">
        <v>348</v>
      </c>
      <c r="D39" s="2">
        <v>124.397648346</v>
      </c>
      <c r="E39" s="1">
        <v>85.157115318799995</v>
      </c>
      <c r="F39" s="1">
        <v>77.508549208299996</v>
      </c>
      <c r="G39" s="1">
        <v>1.0727592015</v>
      </c>
      <c r="H39" s="2">
        <v>28</v>
      </c>
      <c r="I39" s="19">
        <v>1.1024</v>
      </c>
      <c r="J39" s="2">
        <v>0.64200000000000002</v>
      </c>
      <c r="K39" s="2">
        <v>0</v>
      </c>
      <c r="L39" s="22">
        <f t="shared" si="0"/>
        <v>0</v>
      </c>
    </row>
    <row r="40" spans="1:12" x14ac:dyDescent="0.2">
      <c r="A40" s="1">
        <v>32787</v>
      </c>
      <c r="B40" s="1">
        <v>212</v>
      </c>
      <c r="C40" s="1">
        <v>348</v>
      </c>
      <c r="D40" s="2">
        <v>117.9139642983</v>
      </c>
      <c r="E40" s="1">
        <v>78.8320411869</v>
      </c>
      <c r="F40" s="1">
        <v>106.0980105021</v>
      </c>
      <c r="G40" s="1">
        <v>0.95280782119999996</v>
      </c>
      <c r="H40" s="2">
        <v>32.333333333299997</v>
      </c>
      <c r="I40" s="19">
        <v>1.0686359999999999</v>
      </c>
      <c r="J40" s="2">
        <v>0.53129000000000004</v>
      </c>
      <c r="K40" s="2">
        <v>0</v>
      </c>
      <c r="L40" s="22">
        <f t="shared" si="0"/>
        <v>0</v>
      </c>
    </row>
    <row r="41" spans="1:12" x14ac:dyDescent="0.2">
      <c r="A41" s="1">
        <v>32792</v>
      </c>
      <c r="B41" s="1">
        <v>212</v>
      </c>
      <c r="C41" s="1">
        <v>348</v>
      </c>
      <c r="D41" s="2">
        <v>116.0471382554</v>
      </c>
      <c r="E41" s="1">
        <v>106.55503467939999</v>
      </c>
      <c r="F41" s="1">
        <v>91.816419118200002</v>
      </c>
      <c r="G41" s="1">
        <v>1.0585707383</v>
      </c>
      <c r="H41" s="2">
        <v>14.333333333300001</v>
      </c>
      <c r="I41" s="19">
        <v>1.08</v>
      </c>
      <c r="J41" s="2">
        <v>0.60967700000000002</v>
      </c>
      <c r="K41" s="2">
        <v>0</v>
      </c>
      <c r="L41" s="22">
        <f t="shared" si="0"/>
        <v>0</v>
      </c>
    </row>
    <row r="42" spans="1:12" x14ac:dyDescent="0.2">
      <c r="A42" s="1">
        <v>32811</v>
      </c>
      <c r="B42" s="1">
        <v>212</v>
      </c>
      <c r="C42" s="1">
        <v>348</v>
      </c>
      <c r="D42" s="2">
        <v>123.3029965571</v>
      </c>
      <c r="E42" s="1">
        <v>92.935560273099995</v>
      </c>
      <c r="F42" s="1">
        <v>124.7847349215</v>
      </c>
      <c r="G42" s="1">
        <v>1.2109559854</v>
      </c>
      <c r="H42" s="2">
        <v>28.333333333300001</v>
      </c>
      <c r="I42" s="19">
        <v>1.1486959999999999</v>
      </c>
      <c r="J42" s="2">
        <v>0.68130400000000002</v>
      </c>
      <c r="K42" s="2">
        <v>0</v>
      </c>
      <c r="L42" s="22">
        <f t="shared" si="0"/>
        <v>0</v>
      </c>
    </row>
    <row r="43" spans="1:12" x14ac:dyDescent="0.2">
      <c r="A43" s="1">
        <v>32799</v>
      </c>
      <c r="B43" s="1">
        <v>212</v>
      </c>
      <c r="C43" s="1">
        <v>348</v>
      </c>
      <c r="D43" s="2">
        <v>92.936580608400007</v>
      </c>
      <c r="E43" s="1">
        <v>76.993959406900004</v>
      </c>
      <c r="F43" s="1">
        <v>116.5847374785</v>
      </c>
      <c r="G43" s="1">
        <v>1.2305706055000001</v>
      </c>
      <c r="H43" s="2">
        <v>25</v>
      </c>
      <c r="I43" s="19">
        <v>1.089</v>
      </c>
      <c r="J43" s="2">
        <v>0.50849999999999995</v>
      </c>
      <c r="K43" s="2">
        <v>0</v>
      </c>
      <c r="L43" s="22">
        <f t="shared" si="0"/>
        <v>0</v>
      </c>
    </row>
    <row r="44" spans="1:12" x14ac:dyDescent="0.2">
      <c r="A44" s="1">
        <v>32806</v>
      </c>
      <c r="B44" s="1">
        <v>212</v>
      </c>
      <c r="C44" s="1">
        <v>348</v>
      </c>
      <c r="D44" s="2">
        <v>78.739687843699997</v>
      </c>
      <c r="E44" s="1">
        <v>88.920750776700004</v>
      </c>
      <c r="F44" s="1">
        <v>95.573457806299999</v>
      </c>
      <c r="G44" s="1">
        <v>0.87745346820000003</v>
      </c>
      <c r="H44" s="2">
        <v>29.333333333300001</v>
      </c>
      <c r="I44" s="19">
        <v>1.159286</v>
      </c>
      <c r="J44" s="2">
        <v>0.57799999999999996</v>
      </c>
      <c r="K44" s="2">
        <v>0</v>
      </c>
      <c r="L44" s="22">
        <f t="shared" si="0"/>
        <v>0</v>
      </c>
    </row>
    <row r="45" spans="1:12" x14ac:dyDescent="0.2">
      <c r="A45" s="1">
        <v>32817</v>
      </c>
      <c r="B45" s="1">
        <v>212</v>
      </c>
      <c r="C45" s="1">
        <v>348</v>
      </c>
      <c r="D45" s="2">
        <v>95.844845439500006</v>
      </c>
      <c r="E45" s="1">
        <v>99.552817344299996</v>
      </c>
      <c r="F45" s="1">
        <v>123.3029965571</v>
      </c>
      <c r="G45" s="1">
        <v>0.92935560269999995</v>
      </c>
      <c r="H45" s="2">
        <v>11.333333333300001</v>
      </c>
      <c r="I45" s="19">
        <v>4.3791669999999998</v>
      </c>
      <c r="J45" s="2">
        <v>2.493636</v>
      </c>
      <c r="K45" s="2">
        <v>1</v>
      </c>
      <c r="L45" s="22">
        <f t="shared" si="0"/>
        <v>28.261207999916881</v>
      </c>
    </row>
    <row r="46" spans="1:12" x14ac:dyDescent="0.2">
      <c r="A46" s="1">
        <v>32783</v>
      </c>
      <c r="B46" s="1">
        <v>212</v>
      </c>
      <c r="C46" s="1">
        <v>348</v>
      </c>
      <c r="D46" s="2">
        <v>112.1058638718</v>
      </c>
      <c r="E46" s="1">
        <v>92.845408926399998</v>
      </c>
      <c r="F46" s="1">
        <v>90.479266810200002</v>
      </c>
      <c r="G46" s="1">
        <v>1.159903098</v>
      </c>
      <c r="H46" s="2">
        <v>37</v>
      </c>
      <c r="I46" s="19">
        <v>1.1033329999999999</v>
      </c>
      <c r="J46" s="2">
        <v>0.65333300000000005</v>
      </c>
      <c r="K46" s="2">
        <v>0</v>
      </c>
      <c r="L46" s="22">
        <f t="shared" si="0"/>
        <v>0</v>
      </c>
    </row>
    <row r="47" spans="1:12" x14ac:dyDescent="0.2">
      <c r="A47" s="1">
        <v>32823</v>
      </c>
      <c r="B47" s="1">
        <v>212</v>
      </c>
      <c r="C47" s="1">
        <v>348</v>
      </c>
      <c r="D47" s="2">
        <v>89.911346406800007</v>
      </c>
      <c r="E47" s="1">
        <v>97.959533657899996</v>
      </c>
      <c r="F47" s="1">
        <v>99.178451171099994</v>
      </c>
      <c r="G47" s="1">
        <v>0.82958011369999995</v>
      </c>
      <c r="H47" s="2">
        <v>3.3333333333000001</v>
      </c>
      <c r="I47" s="19">
        <v>4.38</v>
      </c>
      <c r="J47" s="2">
        <v>2.69</v>
      </c>
      <c r="K47" s="2">
        <v>0</v>
      </c>
      <c r="L47" s="22">
        <f t="shared" si="0"/>
        <v>0</v>
      </c>
    </row>
    <row r="48" spans="1:12" x14ac:dyDescent="0.2">
      <c r="A48" s="1">
        <v>32789</v>
      </c>
      <c r="B48" s="1">
        <v>212</v>
      </c>
      <c r="C48" s="1">
        <v>348</v>
      </c>
      <c r="D48" s="2">
        <v>112.8694365858</v>
      </c>
      <c r="E48" s="1">
        <v>120.0680780174</v>
      </c>
      <c r="F48" s="1">
        <v>91.816419118200002</v>
      </c>
      <c r="G48" s="1">
        <v>1.0585707383</v>
      </c>
      <c r="H48" s="2">
        <v>19</v>
      </c>
      <c r="I48" s="19">
        <v>1.1056520000000001</v>
      </c>
      <c r="J48" s="2">
        <v>0.61391300000000004</v>
      </c>
      <c r="K48" s="2">
        <v>0</v>
      </c>
      <c r="L48" s="22">
        <f t="shared" si="0"/>
        <v>0</v>
      </c>
    </row>
    <row r="49" spans="1:12" x14ac:dyDescent="0.2">
      <c r="A49" s="1">
        <v>32813</v>
      </c>
      <c r="B49" s="1">
        <v>212</v>
      </c>
      <c r="C49" s="1">
        <v>348</v>
      </c>
      <c r="D49" s="2">
        <v>82.112379118299998</v>
      </c>
      <c r="E49" s="1">
        <v>123.7117573565</v>
      </c>
      <c r="F49" s="1">
        <v>98.8079131115</v>
      </c>
      <c r="G49" s="1">
        <v>1.2470187264000001</v>
      </c>
      <c r="H49" s="2">
        <v>28.666666666699999</v>
      </c>
      <c r="I49" s="19">
        <v>1.368889</v>
      </c>
      <c r="J49" s="2">
        <v>0.73055599999999998</v>
      </c>
      <c r="K49" s="2">
        <v>0</v>
      </c>
      <c r="L49" s="22">
        <f t="shared" si="0"/>
        <v>0</v>
      </c>
    </row>
    <row r="50" spans="1:12" x14ac:dyDescent="0.2">
      <c r="A50" s="1">
        <v>32798</v>
      </c>
      <c r="B50" s="1">
        <v>212</v>
      </c>
      <c r="C50" s="1">
        <v>348</v>
      </c>
      <c r="D50" s="2">
        <v>88.990773678599993</v>
      </c>
      <c r="E50" s="1">
        <v>100.275229053</v>
      </c>
      <c r="F50" s="1">
        <v>112.2779813092</v>
      </c>
      <c r="G50" s="1">
        <v>1.1560711281</v>
      </c>
      <c r="H50" s="2">
        <v>25.333333333300001</v>
      </c>
      <c r="I50" s="19">
        <v>1.1017859999999999</v>
      </c>
      <c r="J50" s="2">
        <v>0.56388899999999997</v>
      </c>
      <c r="K50" s="2">
        <v>0</v>
      </c>
      <c r="L50" s="22">
        <f t="shared" si="0"/>
        <v>0</v>
      </c>
    </row>
    <row r="51" spans="1:12" x14ac:dyDescent="0.2">
      <c r="A51" s="1">
        <v>32819</v>
      </c>
      <c r="B51" s="1">
        <v>212</v>
      </c>
      <c r="C51" s="1">
        <v>348</v>
      </c>
      <c r="D51" s="2">
        <v>120.74250416949999</v>
      </c>
      <c r="E51" s="1">
        <v>81.566030034500002</v>
      </c>
      <c r="F51" s="1">
        <v>93.438795743300005</v>
      </c>
      <c r="G51" s="1">
        <v>0.84950567669999999</v>
      </c>
      <c r="H51" s="2">
        <v>15.333333333300001</v>
      </c>
      <c r="I51" s="19">
        <v>4.3787500000000001</v>
      </c>
      <c r="J51" s="2">
        <v>2.4728569999999999</v>
      </c>
      <c r="K51" s="2">
        <v>1</v>
      </c>
      <c r="L51" s="22">
        <f t="shared" si="0"/>
        <v>37.917140666584238</v>
      </c>
    </row>
    <row r="52" spans="1:12" x14ac:dyDescent="0.2">
      <c r="A52" s="1">
        <v>32810</v>
      </c>
      <c r="B52" s="1">
        <v>212</v>
      </c>
      <c r="C52" s="1">
        <v>348</v>
      </c>
      <c r="D52" s="2">
        <v>85.157115318799995</v>
      </c>
      <c r="E52" s="1">
        <v>77.508549208299996</v>
      </c>
      <c r="F52" s="1">
        <v>107.2759201455</v>
      </c>
      <c r="G52" s="1">
        <v>0.95235449930000005</v>
      </c>
      <c r="H52" s="2">
        <v>17.666666666699999</v>
      </c>
      <c r="I52" s="19">
        <v>1.139375</v>
      </c>
      <c r="J52" s="2">
        <v>0.61937500000000001</v>
      </c>
      <c r="K52" s="2">
        <v>0</v>
      </c>
      <c r="L52" s="22">
        <f t="shared" si="0"/>
        <v>0</v>
      </c>
    </row>
    <row r="53" spans="1:12" x14ac:dyDescent="0.2">
      <c r="A53" s="1">
        <v>34541</v>
      </c>
      <c r="B53" s="1">
        <v>212</v>
      </c>
      <c r="C53" s="1">
        <v>371</v>
      </c>
      <c r="D53" s="2">
        <v>101.9540782303</v>
      </c>
      <c r="E53" s="1">
        <v>117.4712507989</v>
      </c>
      <c r="F53" s="1">
        <v>123.9426845598</v>
      </c>
      <c r="G53" s="1">
        <v>1.1323934606999999</v>
      </c>
      <c r="H53" s="2">
        <v>79.333333333300004</v>
      </c>
      <c r="I53" s="19">
        <v>1.193784</v>
      </c>
      <c r="J53" s="2">
        <v>0.62126400000000004</v>
      </c>
      <c r="K53" s="2">
        <v>1</v>
      </c>
      <c r="L53" s="21">
        <f t="shared" si="0"/>
        <v>49.2869439999793</v>
      </c>
    </row>
    <row r="54" spans="1:12" x14ac:dyDescent="0.2">
      <c r="A54" s="1">
        <v>113011</v>
      </c>
      <c r="B54" s="1">
        <v>212</v>
      </c>
      <c r="C54" s="1">
        <v>371</v>
      </c>
      <c r="D54" s="2">
        <v>92</v>
      </c>
      <c r="E54" s="1">
        <v>146</v>
      </c>
      <c r="F54" s="1">
        <v>157</v>
      </c>
      <c r="G54" s="3">
        <v>8.4999999999999995E-4</v>
      </c>
      <c r="H54" s="2">
        <v>11.333333333300001</v>
      </c>
      <c r="I54" s="19">
        <v>1.265833</v>
      </c>
      <c r="J54" s="2">
        <v>0.72</v>
      </c>
      <c r="K54" s="2">
        <v>0</v>
      </c>
      <c r="L54" s="21">
        <f t="shared" si="0"/>
        <v>0</v>
      </c>
    </row>
    <row r="55" spans="1:12" x14ac:dyDescent="0.2">
      <c r="A55" s="1">
        <v>113010</v>
      </c>
      <c r="B55" s="1">
        <v>212</v>
      </c>
      <c r="C55" s="1">
        <v>371</v>
      </c>
      <c r="D55" s="2">
        <v>92</v>
      </c>
      <c r="E55" s="1">
        <v>146</v>
      </c>
      <c r="F55" s="1">
        <v>157</v>
      </c>
      <c r="G55" s="3">
        <v>8.4999999999999995E-4</v>
      </c>
      <c r="H55" s="2">
        <v>8</v>
      </c>
      <c r="I55" s="19">
        <v>1.433238</v>
      </c>
      <c r="J55" s="2">
        <v>0.85823799999999995</v>
      </c>
      <c r="K55" s="2">
        <v>0</v>
      </c>
      <c r="L55" s="21">
        <f t="shared" si="0"/>
        <v>0</v>
      </c>
    </row>
    <row r="56" spans="1:12" x14ac:dyDescent="0.2">
      <c r="A56" s="1">
        <v>34538</v>
      </c>
      <c r="B56" s="1">
        <v>212</v>
      </c>
      <c r="C56" s="1">
        <v>371</v>
      </c>
      <c r="D56" s="2">
        <v>94.819373463299996</v>
      </c>
      <c r="E56" s="1">
        <v>88.795895504900002</v>
      </c>
      <c r="F56" s="1">
        <v>118.1959180595</v>
      </c>
      <c r="G56" s="1">
        <v>1.0403785825</v>
      </c>
      <c r="H56" s="2">
        <v>117.6666666667</v>
      </c>
      <c r="I56" s="19">
        <v>1.2078260000000001</v>
      </c>
      <c r="J56" s="2">
        <v>0.67881999999999998</v>
      </c>
      <c r="K56" s="2">
        <v>1</v>
      </c>
      <c r="L56" s="21">
        <f t="shared" si="0"/>
        <v>79.874486666689293</v>
      </c>
    </row>
    <row r="57" spans="1:12" x14ac:dyDescent="0.2">
      <c r="A57" s="1">
        <v>34537</v>
      </c>
      <c r="B57" s="1">
        <v>212</v>
      </c>
      <c r="C57" s="1">
        <v>371</v>
      </c>
      <c r="D57" s="2">
        <v>82.236027631699997</v>
      </c>
      <c r="E57" s="1">
        <v>121.9455938502</v>
      </c>
      <c r="F57" s="1">
        <v>120.075070432</v>
      </c>
      <c r="G57" s="1">
        <v>0.77648931580000002</v>
      </c>
      <c r="H57" s="2">
        <v>107.6666666667</v>
      </c>
      <c r="I57" s="19">
        <v>1.2228000000000001</v>
      </c>
      <c r="J57" s="2">
        <v>0.65820000000000001</v>
      </c>
      <c r="K57" s="2">
        <v>1</v>
      </c>
      <c r="L57" s="21">
        <f t="shared" si="0"/>
        <v>70.866200000021934</v>
      </c>
    </row>
    <row r="58" spans="1:12" x14ac:dyDescent="0.2">
      <c r="A58" s="1">
        <v>34540</v>
      </c>
      <c r="B58" s="1">
        <v>212</v>
      </c>
      <c r="C58" s="1">
        <v>371</v>
      </c>
      <c r="D58" s="2">
        <v>87.776375010500004</v>
      </c>
      <c r="E58" s="1">
        <v>84.459730200799996</v>
      </c>
      <c r="F58" s="1">
        <v>78.871089192699998</v>
      </c>
      <c r="G58" s="1">
        <v>0.82607314139999999</v>
      </c>
      <c r="H58" s="2">
        <v>69</v>
      </c>
      <c r="I58" s="19">
        <v>1.208</v>
      </c>
      <c r="J58" s="2">
        <v>0.67036399999999996</v>
      </c>
      <c r="K58" s="2">
        <v>1</v>
      </c>
      <c r="L58" s="21">
        <f t="shared" si="0"/>
        <v>46.255115999999994</v>
      </c>
    </row>
    <row r="59" spans="1:12" x14ac:dyDescent="0.2">
      <c r="A59" s="1">
        <v>113014</v>
      </c>
      <c r="B59" s="1">
        <v>212</v>
      </c>
      <c r="C59" s="1">
        <v>371</v>
      </c>
      <c r="D59" s="2">
        <v>92</v>
      </c>
      <c r="E59" s="1">
        <v>146</v>
      </c>
      <c r="F59" s="1">
        <v>157</v>
      </c>
      <c r="G59" s="3">
        <v>8.4999999999999995E-4</v>
      </c>
      <c r="H59" s="2">
        <v>12.666666666699999</v>
      </c>
      <c r="I59" s="19">
        <v>1.3064290000000001</v>
      </c>
      <c r="J59" s="2">
        <v>0.76285700000000001</v>
      </c>
      <c r="K59" s="2">
        <v>0</v>
      </c>
      <c r="L59" s="21">
        <f t="shared" si="0"/>
        <v>0</v>
      </c>
    </row>
    <row r="60" spans="1:12" x14ac:dyDescent="0.2">
      <c r="A60" s="1">
        <v>113016</v>
      </c>
      <c r="B60" s="1">
        <v>212</v>
      </c>
      <c r="C60" s="1">
        <v>371</v>
      </c>
      <c r="D60" s="2">
        <v>92</v>
      </c>
      <c r="E60" s="1">
        <v>146</v>
      </c>
      <c r="F60" s="1">
        <v>157</v>
      </c>
      <c r="G60" s="1">
        <v>6.7999999999999996E-3</v>
      </c>
      <c r="H60" s="2">
        <v>8.3333333333000006</v>
      </c>
      <c r="I60" s="19">
        <v>9.8428570000000004</v>
      </c>
      <c r="J60" s="2">
        <v>5.64</v>
      </c>
      <c r="K60" s="2">
        <v>1</v>
      </c>
      <c r="L60" s="21">
        <f t="shared" si="0"/>
        <v>46.999999999811997</v>
      </c>
    </row>
    <row r="61" spans="1:12" x14ac:dyDescent="0.2">
      <c r="A61" s="1">
        <v>109678</v>
      </c>
      <c r="B61" s="1">
        <v>212</v>
      </c>
      <c r="C61" s="1">
        <v>423</v>
      </c>
      <c r="D61" s="2">
        <v>105</v>
      </c>
      <c r="E61" s="1">
        <v>95</v>
      </c>
      <c r="F61" s="1">
        <v>370</v>
      </c>
      <c r="G61" s="3">
        <v>8.4999999999999995E-4</v>
      </c>
      <c r="H61" s="2">
        <v>17.666666666699999</v>
      </c>
      <c r="I61" s="19">
        <v>0.96444399999999997</v>
      </c>
      <c r="J61" s="2">
        <v>0.44</v>
      </c>
      <c r="K61" s="2">
        <v>1</v>
      </c>
      <c r="L61" s="20">
        <f t="shared" si="0"/>
        <v>7.7733333333479999</v>
      </c>
    </row>
    <row r="62" spans="1:12" x14ac:dyDescent="0.2">
      <c r="A62" s="1">
        <v>109669</v>
      </c>
      <c r="B62" s="1">
        <v>212</v>
      </c>
      <c r="C62" s="1">
        <v>423</v>
      </c>
      <c r="D62" s="2">
        <v>105</v>
      </c>
      <c r="E62" s="1">
        <v>95</v>
      </c>
      <c r="F62" s="1">
        <v>370</v>
      </c>
      <c r="G62" s="3">
        <v>8.4999999999999995E-4</v>
      </c>
      <c r="H62" s="2">
        <v>21.666666666699999</v>
      </c>
      <c r="I62" s="19">
        <v>1.018947</v>
      </c>
      <c r="J62" s="2">
        <v>0.44631599999999999</v>
      </c>
      <c r="K62" s="2">
        <v>1</v>
      </c>
      <c r="L62" s="20">
        <f t="shared" si="0"/>
        <v>9.6701800000148772</v>
      </c>
    </row>
    <row r="63" spans="1:12" x14ac:dyDescent="0.2">
      <c r="A63" s="1">
        <v>109671</v>
      </c>
      <c r="B63" s="1">
        <v>212</v>
      </c>
      <c r="C63" s="1">
        <v>423</v>
      </c>
      <c r="D63" s="2">
        <v>105</v>
      </c>
      <c r="E63" s="1">
        <v>95</v>
      </c>
      <c r="F63" s="1">
        <v>370</v>
      </c>
      <c r="G63" s="3">
        <v>8.4999999999999995E-4</v>
      </c>
      <c r="H63" s="2">
        <v>16.333333333300001</v>
      </c>
      <c r="I63" s="19">
        <v>0.996286</v>
      </c>
      <c r="J63" s="2">
        <v>0.41799999999999998</v>
      </c>
      <c r="K63" s="2">
        <v>0</v>
      </c>
      <c r="L63" s="20">
        <f t="shared" si="0"/>
        <v>0</v>
      </c>
    </row>
    <row r="64" spans="1:12" x14ac:dyDescent="0.2">
      <c r="A64" s="1">
        <v>109672</v>
      </c>
      <c r="B64" s="1">
        <v>212</v>
      </c>
      <c r="C64" s="1">
        <v>423</v>
      </c>
      <c r="D64" s="2">
        <v>105</v>
      </c>
      <c r="E64" s="1">
        <v>95</v>
      </c>
      <c r="F64" s="1">
        <v>370</v>
      </c>
      <c r="G64" s="3">
        <v>8.4999999999999995E-4</v>
      </c>
      <c r="H64" s="2">
        <v>15.333333333300001</v>
      </c>
      <c r="I64" s="19">
        <v>1.0134030000000001</v>
      </c>
      <c r="J64" s="2">
        <v>0.47395799999999999</v>
      </c>
      <c r="K64" s="2">
        <v>0</v>
      </c>
      <c r="L64" s="20">
        <f t="shared" si="0"/>
        <v>0</v>
      </c>
    </row>
    <row r="65" spans="1:12" x14ac:dyDescent="0.2">
      <c r="A65" s="1">
        <v>109675</v>
      </c>
      <c r="B65" s="1">
        <v>212</v>
      </c>
      <c r="C65" s="1">
        <v>423</v>
      </c>
      <c r="D65" s="2">
        <v>105</v>
      </c>
      <c r="E65" s="1">
        <v>95</v>
      </c>
      <c r="F65" s="1">
        <v>370</v>
      </c>
      <c r="G65" s="3">
        <v>8.4999999999999995E-4</v>
      </c>
      <c r="H65" s="2">
        <v>47.333333333299997</v>
      </c>
      <c r="I65" s="19">
        <v>0.92133299999999996</v>
      </c>
      <c r="J65" s="2">
        <v>0.42133300000000001</v>
      </c>
      <c r="K65" s="2">
        <v>1</v>
      </c>
      <c r="L65" s="20">
        <f t="shared" si="0"/>
        <v>19.943095333319288</v>
      </c>
    </row>
    <row r="66" spans="1:12" x14ac:dyDescent="0.2">
      <c r="A66" s="1">
        <v>109661</v>
      </c>
      <c r="B66" s="1">
        <v>212</v>
      </c>
      <c r="C66" s="1">
        <v>424</v>
      </c>
      <c r="D66" s="2">
        <v>100</v>
      </c>
      <c r="E66" s="1">
        <v>150</v>
      </c>
      <c r="F66" s="1">
        <v>110</v>
      </c>
      <c r="G66" s="3">
        <v>8.4999999999999995E-4</v>
      </c>
      <c r="H66" s="2">
        <v>30</v>
      </c>
      <c r="I66" s="19">
        <v>1.289722</v>
      </c>
      <c r="J66" s="2">
        <v>0.75777799999999995</v>
      </c>
      <c r="K66" s="2">
        <v>1</v>
      </c>
      <c r="L66" s="21">
        <f t="shared" si="0"/>
        <v>22.733339999999998</v>
      </c>
    </row>
    <row r="67" spans="1:12" x14ac:dyDescent="0.2">
      <c r="A67" s="1">
        <v>109656</v>
      </c>
      <c r="B67" s="1">
        <v>212</v>
      </c>
      <c r="C67" s="1">
        <v>424</v>
      </c>
      <c r="D67" s="2">
        <v>100</v>
      </c>
      <c r="E67" s="1">
        <v>150</v>
      </c>
      <c r="F67" s="1">
        <v>110</v>
      </c>
      <c r="G67" s="3">
        <v>8.4999999999999995E-4</v>
      </c>
      <c r="H67" s="2">
        <v>25</v>
      </c>
      <c r="I67" s="19">
        <v>1.259091</v>
      </c>
      <c r="J67" s="2">
        <v>0.78121200000000002</v>
      </c>
      <c r="K67" s="2">
        <v>0</v>
      </c>
      <c r="L67" s="21">
        <f t="shared" ref="L67:L85" si="1">H67*J67*K67</f>
        <v>0</v>
      </c>
    </row>
    <row r="68" spans="1:12" x14ac:dyDescent="0.2">
      <c r="A68" s="1">
        <v>109659</v>
      </c>
      <c r="B68" s="1">
        <v>212</v>
      </c>
      <c r="C68" s="1">
        <v>424</v>
      </c>
      <c r="D68" s="2">
        <v>100</v>
      </c>
      <c r="E68" s="1">
        <v>150</v>
      </c>
      <c r="F68" s="1">
        <v>110</v>
      </c>
      <c r="G68" s="3">
        <v>8.4999999999999995E-4</v>
      </c>
      <c r="H68" s="2">
        <v>25</v>
      </c>
      <c r="I68" s="19">
        <v>1.3919999999999999</v>
      </c>
      <c r="J68" s="2">
        <v>0.86</v>
      </c>
      <c r="K68" s="2">
        <v>1</v>
      </c>
      <c r="L68" s="21">
        <f t="shared" si="1"/>
        <v>21.5</v>
      </c>
    </row>
    <row r="69" spans="1:12" x14ac:dyDescent="0.2">
      <c r="A69" s="1">
        <v>109660</v>
      </c>
      <c r="B69" s="1">
        <v>212</v>
      </c>
      <c r="C69" s="1">
        <v>424</v>
      </c>
      <c r="D69" s="2">
        <v>100</v>
      </c>
      <c r="E69" s="1">
        <v>150</v>
      </c>
      <c r="F69" s="1">
        <v>110</v>
      </c>
      <c r="G69" s="3">
        <v>8.4999999999999995E-4</v>
      </c>
      <c r="H69" s="2">
        <v>27.333333333300001</v>
      </c>
      <c r="I69" s="19">
        <v>1.241765</v>
      </c>
      <c r="J69" s="2">
        <v>0.76705900000000005</v>
      </c>
      <c r="K69" s="2">
        <v>0</v>
      </c>
      <c r="L69" s="21">
        <f t="shared" si="1"/>
        <v>0</v>
      </c>
    </row>
    <row r="70" spans="1:12" x14ac:dyDescent="0.2">
      <c r="A70" s="1">
        <v>109658</v>
      </c>
      <c r="B70" s="1">
        <v>212</v>
      </c>
      <c r="C70" s="1">
        <v>424</v>
      </c>
      <c r="D70" s="2">
        <v>100</v>
      </c>
      <c r="E70" s="1">
        <v>150</v>
      </c>
      <c r="F70" s="1">
        <v>110</v>
      </c>
      <c r="G70" s="3">
        <v>8.4999999999999995E-4</v>
      </c>
      <c r="H70" s="2">
        <v>33</v>
      </c>
      <c r="I70" s="19">
        <v>1.3925000000000001</v>
      </c>
      <c r="J70" s="2">
        <v>0.83125000000000004</v>
      </c>
      <c r="K70" s="2">
        <v>1</v>
      </c>
      <c r="L70" s="21">
        <f t="shared" si="1"/>
        <v>27.431250000000002</v>
      </c>
    </row>
    <row r="71" spans="1:12" x14ac:dyDescent="0.2">
      <c r="A71" s="5">
        <v>118715</v>
      </c>
      <c r="B71" s="5">
        <v>212</v>
      </c>
      <c r="C71" s="5">
        <v>48</v>
      </c>
      <c r="D71" s="5">
        <v>120.74250416949999</v>
      </c>
      <c r="E71" s="5">
        <v>81.566030034500002</v>
      </c>
      <c r="F71" s="5">
        <v>93.438795743300005</v>
      </c>
      <c r="G71" s="5">
        <v>0.84950567669999999</v>
      </c>
      <c r="H71" s="5">
        <v>5.3333333332999997</v>
      </c>
      <c r="I71" s="20">
        <v>1.1299999999999999</v>
      </c>
      <c r="J71" s="5">
        <v>0.59</v>
      </c>
      <c r="K71" s="5">
        <v>0</v>
      </c>
      <c r="L71" s="22">
        <f t="shared" si="1"/>
        <v>0</v>
      </c>
    </row>
    <row r="72" spans="1:12" x14ac:dyDescent="0.2">
      <c r="A72" s="5">
        <v>118694</v>
      </c>
      <c r="B72" s="5">
        <v>212</v>
      </c>
      <c r="C72" s="5">
        <v>48</v>
      </c>
      <c r="D72" s="5">
        <v>117.9933338566</v>
      </c>
      <c r="E72" s="5">
        <v>75.588496145999997</v>
      </c>
      <c r="F72" s="5">
        <v>108.8633669614</v>
      </c>
      <c r="G72" s="5">
        <v>0.87649652020000002</v>
      </c>
      <c r="H72" s="5">
        <v>18.333333333300001</v>
      </c>
      <c r="I72" s="20">
        <v>0.73166699999999996</v>
      </c>
      <c r="J72" s="5">
        <v>0.37</v>
      </c>
      <c r="K72" s="5">
        <v>0</v>
      </c>
      <c r="L72" s="22">
        <f t="shared" si="1"/>
        <v>0</v>
      </c>
    </row>
    <row r="73" spans="1:12" x14ac:dyDescent="0.2">
      <c r="A73" s="5">
        <v>118704</v>
      </c>
      <c r="B73" s="5">
        <v>212</v>
      </c>
      <c r="C73" s="5">
        <v>48</v>
      </c>
      <c r="D73" s="5">
        <v>83.233731714599998</v>
      </c>
      <c r="E73" s="5">
        <v>109.16563138079999</v>
      </c>
      <c r="F73" s="5">
        <v>78.555375374099995</v>
      </c>
      <c r="G73" s="5">
        <v>0.97239286329999997</v>
      </c>
      <c r="H73" s="5">
        <v>11.666666666699999</v>
      </c>
      <c r="I73" s="20">
        <v>0.78529400000000005</v>
      </c>
      <c r="J73" s="5">
        <v>0.39235300000000001</v>
      </c>
      <c r="K73" s="5">
        <v>1</v>
      </c>
      <c r="L73" s="22">
        <f t="shared" si="1"/>
        <v>4.5774516666797451</v>
      </c>
    </row>
    <row r="74" spans="1:12" x14ac:dyDescent="0.2">
      <c r="A74" s="5">
        <v>118716</v>
      </c>
      <c r="B74" s="5">
        <v>212</v>
      </c>
      <c r="C74" s="5">
        <v>48</v>
      </c>
      <c r="D74" s="5">
        <v>85.244561253100002</v>
      </c>
      <c r="E74" s="5">
        <v>115.6435823075</v>
      </c>
      <c r="F74" s="5">
        <v>97.930335469400006</v>
      </c>
      <c r="G74" s="5">
        <v>0.86055905290000001</v>
      </c>
      <c r="H74" s="5">
        <v>4.6666666667000003</v>
      </c>
      <c r="I74" s="20">
        <v>1.1299999999999999</v>
      </c>
      <c r="J74" s="5">
        <v>0.64</v>
      </c>
      <c r="K74" s="5">
        <v>1</v>
      </c>
      <c r="L74" s="22">
        <f t="shared" si="1"/>
        <v>2.9866666666880004</v>
      </c>
    </row>
    <row r="75" spans="1:12" x14ac:dyDescent="0.2">
      <c r="A75" s="5">
        <v>118700</v>
      </c>
      <c r="B75" s="5">
        <v>212</v>
      </c>
      <c r="C75" s="5">
        <v>48</v>
      </c>
      <c r="D75" s="5">
        <v>85.862972500599994</v>
      </c>
      <c r="E75" s="5">
        <v>79.728718853100006</v>
      </c>
      <c r="F75" s="5">
        <v>105.8335290903</v>
      </c>
      <c r="G75" s="5">
        <v>0.95911837420000001</v>
      </c>
      <c r="H75" s="5">
        <v>42</v>
      </c>
      <c r="I75" s="20">
        <v>0.78571400000000002</v>
      </c>
      <c r="J75" s="5">
        <v>0.36615399999999998</v>
      </c>
      <c r="K75" s="5">
        <v>1</v>
      </c>
      <c r="L75" s="22">
        <f t="shared" si="1"/>
        <v>15.378468</v>
      </c>
    </row>
    <row r="76" spans="1:12" x14ac:dyDescent="0.2">
      <c r="A76" s="5">
        <v>118695</v>
      </c>
      <c r="B76" s="5">
        <v>212</v>
      </c>
      <c r="C76" s="5">
        <v>48</v>
      </c>
      <c r="D76" s="5">
        <v>75.059280644599994</v>
      </c>
      <c r="E76" s="5">
        <v>122.41316926739999</v>
      </c>
      <c r="F76" s="5">
        <v>81.708628350599994</v>
      </c>
      <c r="G76" s="5">
        <v>1.0324973864</v>
      </c>
      <c r="H76" s="5">
        <v>8.3333333333000006</v>
      </c>
      <c r="I76" s="20">
        <v>0.71499999999999997</v>
      </c>
      <c r="J76" s="5">
        <v>0.33666699999999999</v>
      </c>
      <c r="K76" s="5">
        <v>1</v>
      </c>
      <c r="L76" s="22">
        <f t="shared" si="1"/>
        <v>2.8055583333221112</v>
      </c>
    </row>
    <row r="77" spans="1:12" x14ac:dyDescent="0.2">
      <c r="A77" s="5">
        <v>118709</v>
      </c>
      <c r="B77" s="5">
        <v>212</v>
      </c>
      <c r="C77" s="5">
        <v>48</v>
      </c>
      <c r="D77" s="5">
        <v>93.377972296400003</v>
      </c>
      <c r="E77" s="5">
        <v>95.198903747200006</v>
      </c>
      <c r="F77" s="5">
        <v>77.280465104300006</v>
      </c>
      <c r="G77" s="5">
        <v>0.79537909120000005</v>
      </c>
      <c r="H77" s="5">
        <v>15</v>
      </c>
      <c r="I77" s="20">
        <v>0.76333300000000004</v>
      </c>
      <c r="J77" s="5">
        <v>0.35235300000000003</v>
      </c>
      <c r="K77" s="5">
        <v>0</v>
      </c>
      <c r="L77" s="22">
        <f t="shared" si="1"/>
        <v>0</v>
      </c>
    </row>
    <row r="78" spans="1:12" x14ac:dyDescent="0.2">
      <c r="A78" s="5">
        <v>118711</v>
      </c>
      <c r="B78" s="5">
        <v>212</v>
      </c>
      <c r="C78" s="5">
        <v>48</v>
      </c>
      <c r="D78" s="5">
        <v>103.2547297919</v>
      </c>
      <c r="E78" s="5">
        <v>85.0929548963</v>
      </c>
      <c r="F78" s="5">
        <v>105.92585943420001</v>
      </c>
      <c r="G78" s="5">
        <v>0.87046775060000003</v>
      </c>
      <c r="H78" s="5">
        <v>6.3333333332999997</v>
      </c>
      <c r="I78" s="20">
        <v>0.79666700000000001</v>
      </c>
      <c r="J78" s="5">
        <v>0.401111</v>
      </c>
      <c r="K78" s="5">
        <v>0</v>
      </c>
      <c r="L78" s="22">
        <f t="shared" si="1"/>
        <v>0</v>
      </c>
    </row>
    <row r="79" spans="1:12" x14ac:dyDescent="0.2">
      <c r="A79" s="5">
        <v>118699</v>
      </c>
      <c r="B79" s="5">
        <v>212</v>
      </c>
      <c r="C79" s="5">
        <v>48</v>
      </c>
      <c r="D79" s="5">
        <v>78.355112938000005</v>
      </c>
      <c r="E79" s="5">
        <v>102.5376907934</v>
      </c>
      <c r="F79" s="5">
        <v>120.0029109578</v>
      </c>
      <c r="G79" s="5">
        <v>1.1394082163000001</v>
      </c>
      <c r="H79" s="5">
        <v>11.333333333300001</v>
      </c>
      <c r="I79" s="20">
        <v>0.73538499999999996</v>
      </c>
      <c r="J79" s="5">
        <v>0.39235300000000001</v>
      </c>
      <c r="K79" s="5">
        <v>1</v>
      </c>
      <c r="L79" s="22">
        <f t="shared" si="1"/>
        <v>4.4466673333202555</v>
      </c>
    </row>
    <row r="80" spans="1:12" x14ac:dyDescent="0.2">
      <c r="A80" s="5">
        <v>118697</v>
      </c>
      <c r="B80" s="5">
        <v>212</v>
      </c>
      <c r="C80" s="5">
        <v>48</v>
      </c>
      <c r="D80" s="5">
        <v>80.647858508799999</v>
      </c>
      <c r="E80" s="5">
        <v>100.98889709469999</v>
      </c>
      <c r="F80" s="5">
        <v>84.602991739499998</v>
      </c>
      <c r="G80" s="5">
        <v>0.77223324169999996</v>
      </c>
      <c r="H80" s="5">
        <v>18.666666666699999</v>
      </c>
      <c r="I80" s="20">
        <v>0.73</v>
      </c>
      <c r="J80" s="5">
        <v>0.37818200000000002</v>
      </c>
      <c r="K80" s="5">
        <v>1</v>
      </c>
      <c r="L80" s="22">
        <f t="shared" si="1"/>
        <v>7.0593973333459399</v>
      </c>
    </row>
    <row r="81" spans="1:12" x14ac:dyDescent="0.2">
      <c r="A81" s="5">
        <v>118696</v>
      </c>
      <c r="B81" s="5">
        <v>212</v>
      </c>
      <c r="C81" s="5">
        <v>48</v>
      </c>
      <c r="D81" s="5">
        <v>116.0221022608</v>
      </c>
      <c r="E81" s="5">
        <v>90.853203241299994</v>
      </c>
      <c r="F81" s="5">
        <v>104.05760662519999</v>
      </c>
      <c r="G81" s="5">
        <v>1.1574457682999999</v>
      </c>
      <c r="H81" s="5">
        <v>12</v>
      </c>
      <c r="I81" s="20">
        <v>0.72708300000000003</v>
      </c>
      <c r="J81" s="5">
        <v>0.35708299999999998</v>
      </c>
      <c r="K81" s="5">
        <v>0</v>
      </c>
      <c r="L81" s="22">
        <f t="shared" si="1"/>
        <v>0</v>
      </c>
    </row>
    <row r="82" spans="1:12" x14ac:dyDescent="0.2">
      <c r="A82" s="5">
        <v>118702</v>
      </c>
      <c r="B82" s="5">
        <v>212</v>
      </c>
      <c r="C82" s="5">
        <v>48</v>
      </c>
      <c r="D82" s="5">
        <v>92.935560273099995</v>
      </c>
      <c r="E82" s="5">
        <v>124.7847349215</v>
      </c>
      <c r="F82" s="5">
        <v>121.0955985385</v>
      </c>
      <c r="G82" s="5">
        <v>1.1649690511999999</v>
      </c>
      <c r="H82" s="5">
        <v>70</v>
      </c>
      <c r="I82" s="20">
        <v>0.81</v>
      </c>
      <c r="J82" s="5">
        <v>0.38289499999999999</v>
      </c>
      <c r="K82" s="5">
        <v>1</v>
      </c>
      <c r="L82" s="22">
        <f t="shared" si="1"/>
        <v>26.80265</v>
      </c>
    </row>
    <row r="83" spans="1:12" x14ac:dyDescent="0.2">
      <c r="A83" s="5">
        <v>118703</v>
      </c>
      <c r="B83" s="5">
        <v>212</v>
      </c>
      <c r="C83" s="5">
        <v>48</v>
      </c>
      <c r="D83" s="5">
        <v>113.4004679116</v>
      </c>
      <c r="E83" s="5">
        <v>76.674489855399997</v>
      </c>
      <c r="F83" s="5">
        <v>122.3094264982</v>
      </c>
      <c r="G83" s="5">
        <v>1.0433321352</v>
      </c>
      <c r="H83" s="5">
        <v>67.333333333300004</v>
      </c>
      <c r="I83" s="20">
        <v>0.81138900000000003</v>
      </c>
      <c r="J83" s="5">
        <v>0.39246500000000001</v>
      </c>
      <c r="K83" s="5">
        <v>1</v>
      </c>
      <c r="L83" s="22">
        <f t="shared" si="1"/>
        <v>26.425976666653586</v>
      </c>
    </row>
    <row r="84" spans="1:12" x14ac:dyDescent="0.2">
      <c r="A84" s="5">
        <v>118706</v>
      </c>
      <c r="B84" s="5">
        <v>212</v>
      </c>
      <c r="C84" s="5">
        <v>48</v>
      </c>
      <c r="D84" s="5">
        <v>109.66540071129999</v>
      </c>
      <c r="E84" s="5">
        <v>86.854315325499996</v>
      </c>
      <c r="F84" s="5">
        <v>96.11509848</v>
      </c>
      <c r="G84" s="5">
        <v>1.0060772548000001</v>
      </c>
      <c r="H84" s="5">
        <v>12.666666666699999</v>
      </c>
      <c r="I84" s="20">
        <v>0.76409099999999996</v>
      </c>
      <c r="J84" s="5">
        <v>0.37409100000000001</v>
      </c>
      <c r="K84" s="5">
        <v>0</v>
      </c>
      <c r="L84" s="22">
        <f t="shared" si="1"/>
        <v>0</v>
      </c>
    </row>
    <row r="85" spans="1:12" x14ac:dyDescent="0.2">
      <c r="A85" s="5">
        <v>118693</v>
      </c>
      <c r="B85" s="5">
        <v>212</v>
      </c>
      <c r="C85" s="5">
        <v>48</v>
      </c>
      <c r="D85" s="5">
        <v>88.110370784200001</v>
      </c>
      <c r="E85" s="5">
        <v>98.130827464700005</v>
      </c>
      <c r="F85" s="5">
        <v>84.666573826499999</v>
      </c>
      <c r="G85" s="5">
        <v>0.78540446350000004</v>
      </c>
      <c r="H85" s="5">
        <v>8</v>
      </c>
      <c r="I85" s="20">
        <v>0.702121</v>
      </c>
      <c r="J85" s="5">
        <v>0.37484800000000001</v>
      </c>
      <c r="K85" s="5">
        <v>0</v>
      </c>
      <c r="L85" s="22">
        <f t="shared" si="1"/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4291C-5371-ED4A-AC3C-15A479F16F4C}">
  <sheetPr filterMode="1"/>
  <dimension ref="A1:R87"/>
  <sheetViews>
    <sheetView tabSelected="1" zoomScale="90" zoomScaleNormal="90" workbookViewId="0">
      <selection activeCell="N53" sqref="N53"/>
    </sheetView>
  </sheetViews>
  <sheetFormatPr baseColWidth="10" defaultRowHeight="16" x14ac:dyDescent="0.2"/>
  <cols>
    <col min="1" max="1" width="20.6640625" style="39" customWidth="1"/>
    <col min="2" max="2" width="17.33203125" style="39" customWidth="1"/>
    <col min="3" max="3" width="16.1640625" style="39" customWidth="1"/>
    <col min="4" max="4" width="15.6640625" style="39" customWidth="1"/>
    <col min="5" max="5" width="15.1640625" style="39" customWidth="1"/>
    <col min="6" max="6" width="13" style="39" customWidth="1"/>
    <col min="7" max="7" width="13.5" style="39" customWidth="1"/>
    <col min="8" max="8" width="20.1640625" style="39" customWidth="1"/>
    <col min="9" max="9" width="12.83203125" style="40" customWidth="1"/>
    <col min="10" max="10" width="17.6640625" style="39" customWidth="1"/>
    <col min="11" max="11" width="19.6640625" style="39" customWidth="1"/>
    <col min="12" max="12" width="15.6640625" style="40" customWidth="1"/>
    <col min="13" max="13" width="10.83203125" style="39"/>
    <col min="14" max="14" width="21" style="1" customWidth="1"/>
    <col min="15" max="17" width="10.83203125" style="1"/>
    <col min="18" max="18" width="18.6640625" style="1" customWidth="1"/>
    <col min="19" max="16384" width="10.83203125" style="1"/>
  </cols>
  <sheetData>
    <row r="1" spans="1:18" s="4" customFormat="1" ht="17" thickBot="1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7" t="s">
        <v>8</v>
      </c>
      <c r="J1" s="36" t="s">
        <v>9</v>
      </c>
      <c r="K1" s="36" t="s">
        <v>10</v>
      </c>
      <c r="L1" s="37" t="s">
        <v>11</v>
      </c>
      <c r="M1" s="38"/>
    </row>
    <row r="2" spans="1:18" ht="17" thickBot="1" x14ac:dyDescent="0.25">
      <c r="A2" s="39">
        <v>22063</v>
      </c>
      <c r="B2" s="39">
        <v>212</v>
      </c>
      <c r="C2" s="39">
        <v>35</v>
      </c>
      <c r="D2" s="42">
        <v>97.276494469699998</v>
      </c>
      <c r="E2" s="42">
        <v>77.698934194900005</v>
      </c>
      <c r="F2" s="42">
        <v>121.9455938502</v>
      </c>
      <c r="G2" s="42">
        <v>1.2007507043000001</v>
      </c>
      <c r="H2" s="42">
        <v>4.3333333332999997</v>
      </c>
      <c r="I2" s="40">
        <v>15.217784999999999</v>
      </c>
      <c r="J2" s="42">
        <v>8.4133370000000003</v>
      </c>
      <c r="K2" s="39">
        <v>1</v>
      </c>
      <c r="L2" s="40">
        <f>H2*J2*K2</f>
        <v>36.457793666386223</v>
      </c>
    </row>
    <row r="3" spans="1:18" x14ac:dyDescent="0.2">
      <c r="A3" s="39">
        <v>103984</v>
      </c>
      <c r="B3" s="39">
        <v>212</v>
      </c>
      <c r="C3" s="39">
        <v>35</v>
      </c>
      <c r="D3" s="42">
        <v>99.590500471200002</v>
      </c>
      <c r="E3" s="42">
        <v>76.319076048499994</v>
      </c>
      <c r="F3" s="42">
        <v>76.682399851</v>
      </c>
      <c r="G3" s="42">
        <v>1.0710020892000001</v>
      </c>
      <c r="H3" s="42">
        <v>3.6666666666999999</v>
      </c>
      <c r="I3" s="40">
        <v>9.2352939999999997</v>
      </c>
      <c r="J3" s="42">
        <v>9.2352939999999997</v>
      </c>
      <c r="K3" s="39">
        <v>1</v>
      </c>
      <c r="L3" s="40">
        <f t="shared" ref="L3:L66" si="0">H3*J3*K3</f>
        <v>33.862744666974507</v>
      </c>
      <c r="N3" s="10" t="s">
        <v>12</v>
      </c>
      <c r="O3" s="11"/>
      <c r="P3" s="13"/>
      <c r="Q3" s="13"/>
      <c r="R3" s="13"/>
    </row>
    <row r="4" spans="1:18" ht="17" thickBot="1" x14ac:dyDescent="0.25">
      <c r="A4" s="39">
        <v>22064</v>
      </c>
      <c r="B4" s="39">
        <v>212</v>
      </c>
      <c r="C4" s="39">
        <v>35</v>
      </c>
      <c r="D4" s="42">
        <v>117.04473332409999</v>
      </c>
      <c r="E4" s="42">
        <v>80.860705564699998</v>
      </c>
      <c r="F4" s="42">
        <v>120.8853018356</v>
      </c>
      <c r="G4" s="42">
        <v>0.79516992710000001</v>
      </c>
      <c r="H4" s="42">
        <v>7.6666666667000003</v>
      </c>
      <c r="I4" s="40">
        <v>15.577781999999999</v>
      </c>
      <c r="J4" s="42">
        <v>9.9489529999999995</v>
      </c>
      <c r="K4" s="39">
        <v>1</v>
      </c>
      <c r="L4" s="40">
        <f t="shared" si="0"/>
        <v>76.275306333664957</v>
      </c>
      <c r="N4" s="24" t="s">
        <v>13</v>
      </c>
      <c r="O4" s="18">
        <f>SUM(L2:L85)</f>
        <v>1404.6880266671526</v>
      </c>
      <c r="P4" s="13"/>
      <c r="Q4" s="13"/>
      <c r="R4" s="13"/>
    </row>
    <row r="5" spans="1:18" x14ac:dyDescent="0.2">
      <c r="A5" s="39">
        <v>21822</v>
      </c>
      <c r="B5" s="39">
        <v>212</v>
      </c>
      <c r="C5" s="39">
        <v>35</v>
      </c>
      <c r="D5" s="42">
        <v>91.150901527499997</v>
      </c>
      <c r="E5" s="42">
        <v>105.6579715096</v>
      </c>
      <c r="F5" s="42">
        <v>98.101289242700005</v>
      </c>
      <c r="G5" s="42">
        <v>0.84063243170000002</v>
      </c>
      <c r="H5" s="42">
        <v>11.666666666699999</v>
      </c>
      <c r="I5" s="40">
        <v>15.246135000000001</v>
      </c>
      <c r="J5" s="42">
        <v>5.7483329999999997</v>
      </c>
      <c r="K5" s="39">
        <v>1</v>
      </c>
      <c r="L5" s="40">
        <f t="shared" si="0"/>
        <v>67.063885000191604</v>
      </c>
      <c r="N5" s="45"/>
      <c r="O5" s="13"/>
      <c r="P5" s="13"/>
      <c r="Q5" s="13"/>
      <c r="R5" s="45"/>
    </row>
    <row r="6" spans="1:18" hidden="1" x14ac:dyDescent="0.2">
      <c r="A6" s="1">
        <v>113792</v>
      </c>
      <c r="B6" s="1">
        <v>212</v>
      </c>
      <c r="C6" s="1">
        <v>35</v>
      </c>
      <c r="D6" s="2">
        <v>85.326893928100006</v>
      </c>
      <c r="E6" s="1">
        <v>113.53296089360001</v>
      </c>
      <c r="F6" s="1">
        <v>106.1450847445</v>
      </c>
      <c r="G6" s="1">
        <v>0.86041980549999997</v>
      </c>
      <c r="H6" s="2">
        <v>1.3333333332999999</v>
      </c>
      <c r="I6" s="19">
        <v>15.924051</v>
      </c>
      <c r="J6" s="2">
        <v>7.6392410000000002</v>
      </c>
      <c r="K6" s="2">
        <v>0</v>
      </c>
      <c r="L6" s="20">
        <f t="shared" si="0"/>
        <v>0</v>
      </c>
      <c r="M6" s="1"/>
      <c r="N6" s="10" t="s">
        <v>14</v>
      </c>
      <c r="O6" s="17" t="s">
        <v>15</v>
      </c>
      <c r="P6" s="17"/>
      <c r="Q6" s="17" t="s">
        <v>16</v>
      </c>
      <c r="R6" s="16" t="s">
        <v>28</v>
      </c>
    </row>
    <row r="7" spans="1:18" x14ac:dyDescent="0.2">
      <c r="A7" s="39">
        <v>101120</v>
      </c>
      <c r="B7" s="39">
        <v>212</v>
      </c>
      <c r="C7" s="39">
        <v>35</v>
      </c>
      <c r="D7" s="42">
        <v>116.09534341459999</v>
      </c>
      <c r="E7" s="42">
        <v>84.7268623967</v>
      </c>
      <c r="F7" s="42">
        <v>121.1804164409</v>
      </c>
      <c r="G7" s="42">
        <v>0.86335292969999999</v>
      </c>
      <c r="H7" s="42">
        <v>6.3333333332999997</v>
      </c>
      <c r="I7" s="40">
        <v>14.448980000000001</v>
      </c>
      <c r="J7" s="42">
        <v>10.785</v>
      </c>
      <c r="K7" s="39">
        <v>1</v>
      </c>
      <c r="L7" s="40">
        <f t="shared" si="0"/>
        <v>68.304999999640501</v>
      </c>
      <c r="N7" s="52" t="s">
        <v>17</v>
      </c>
      <c r="O7" s="47">
        <f>SUMPRODUCT(D2:D85,K2:K85)</f>
        <v>3599.7365956159997</v>
      </c>
      <c r="P7" s="46" t="s">
        <v>27</v>
      </c>
      <c r="Q7" s="46">
        <v>3600</v>
      </c>
      <c r="R7" s="53"/>
    </row>
    <row r="8" spans="1:18" x14ac:dyDescent="0.2">
      <c r="A8" s="39">
        <v>21824</v>
      </c>
      <c r="B8" s="39">
        <v>212</v>
      </c>
      <c r="C8" s="39">
        <v>35</v>
      </c>
      <c r="D8" s="42">
        <v>116.0221022608</v>
      </c>
      <c r="E8" s="42">
        <v>90.853203241299994</v>
      </c>
      <c r="F8" s="42">
        <v>104.05760662519999</v>
      </c>
      <c r="G8" s="42">
        <v>1.1574457682999999</v>
      </c>
      <c r="H8" s="42">
        <v>7.6666666667000003</v>
      </c>
      <c r="I8" s="40">
        <v>14.973333</v>
      </c>
      <c r="J8" s="42">
        <v>7.5911109999999997</v>
      </c>
      <c r="K8" s="39">
        <v>1</v>
      </c>
      <c r="L8" s="40">
        <f t="shared" si="0"/>
        <v>58.198517666919706</v>
      </c>
      <c r="N8" s="49" t="s">
        <v>18</v>
      </c>
      <c r="O8" s="48"/>
      <c r="P8" s="48"/>
      <c r="Q8" s="48"/>
      <c r="R8" s="53"/>
    </row>
    <row r="9" spans="1:18" hidden="1" x14ac:dyDescent="0.2">
      <c r="A9" s="1">
        <v>113790</v>
      </c>
      <c r="B9" s="1">
        <v>212</v>
      </c>
      <c r="C9" s="1">
        <v>35</v>
      </c>
      <c r="D9" s="2">
        <v>88.795895504900002</v>
      </c>
      <c r="E9" s="1">
        <v>118.1959180595</v>
      </c>
      <c r="F9" s="1">
        <v>104.0378582467</v>
      </c>
      <c r="G9" s="1">
        <v>0.96720840590000001</v>
      </c>
      <c r="H9" s="2">
        <v>2.3333333333000001</v>
      </c>
      <c r="I9" s="19">
        <v>16.524194000000001</v>
      </c>
      <c r="J9" s="2">
        <v>7.798387</v>
      </c>
      <c r="K9" s="2">
        <v>0</v>
      </c>
      <c r="L9" s="20">
        <f t="shared" si="0"/>
        <v>0</v>
      </c>
      <c r="M9" s="1"/>
      <c r="N9" s="49" t="s">
        <v>19</v>
      </c>
      <c r="O9" s="48">
        <f>SUM(K2:K15)</f>
        <v>10</v>
      </c>
      <c r="P9" s="48" t="s">
        <v>20</v>
      </c>
      <c r="Q9" s="48">
        <v>3</v>
      </c>
      <c r="R9" s="50">
        <f>SUM(L2:L15)</f>
        <v>671.54608500079394</v>
      </c>
    </row>
    <row r="10" spans="1:18" hidden="1" x14ac:dyDescent="0.2">
      <c r="A10" s="1">
        <v>24214</v>
      </c>
      <c r="B10" s="1">
        <v>212</v>
      </c>
      <c r="C10" s="1">
        <v>35</v>
      </c>
      <c r="D10" s="2">
        <v>121.95623056380001</v>
      </c>
      <c r="E10" s="1">
        <v>98.943959059700006</v>
      </c>
      <c r="F10" s="1">
        <v>89.911346406800007</v>
      </c>
      <c r="G10" s="1">
        <v>0.97959533659999998</v>
      </c>
      <c r="H10" s="2">
        <v>4.3333333332999997</v>
      </c>
      <c r="I10" s="19">
        <v>15.390003999999999</v>
      </c>
      <c r="J10" s="2">
        <v>6.4252209999999996</v>
      </c>
      <c r="K10" s="2">
        <v>0</v>
      </c>
      <c r="L10" s="20">
        <f t="shared" si="0"/>
        <v>0</v>
      </c>
      <c r="M10" s="1"/>
      <c r="N10" s="49" t="s">
        <v>21</v>
      </c>
      <c r="O10" s="48">
        <f>SUM(K16:K22)</f>
        <v>3</v>
      </c>
      <c r="P10" s="48" t="s">
        <v>20</v>
      </c>
      <c r="Q10" s="48">
        <v>3</v>
      </c>
      <c r="R10" s="50">
        <f>SUM(L16:L22)</f>
        <v>91.380175999979386</v>
      </c>
    </row>
    <row r="11" spans="1:18" x14ac:dyDescent="0.2">
      <c r="A11" s="39">
        <v>32857</v>
      </c>
      <c r="B11" s="39">
        <v>212</v>
      </c>
      <c r="C11" s="39">
        <v>35</v>
      </c>
      <c r="D11" s="42">
        <v>123.95250600360001</v>
      </c>
      <c r="E11" s="42">
        <v>112.41012679390001</v>
      </c>
      <c r="F11" s="42">
        <v>76.651918639599998</v>
      </c>
      <c r="G11" s="42">
        <v>0.82643822310000004</v>
      </c>
      <c r="H11" s="42">
        <v>2.6666666666999999</v>
      </c>
      <c r="I11" s="40">
        <v>16.25</v>
      </c>
      <c r="J11" s="42">
        <v>10.642856999999999</v>
      </c>
      <c r="K11" s="39">
        <v>1</v>
      </c>
      <c r="L11" s="40">
        <f t="shared" si="0"/>
        <v>28.380952000354757</v>
      </c>
      <c r="N11" s="49" t="s">
        <v>22</v>
      </c>
      <c r="O11" s="48">
        <f>SUM(K23:K52)</f>
        <v>5</v>
      </c>
      <c r="P11" s="48" t="s">
        <v>20</v>
      </c>
      <c r="Q11" s="48">
        <v>3</v>
      </c>
      <c r="R11" s="50">
        <f>SUM(L23:L52)</f>
        <v>148.94498433318441</v>
      </c>
    </row>
    <row r="12" spans="1:18" x14ac:dyDescent="0.2">
      <c r="A12" s="39">
        <v>21823</v>
      </c>
      <c r="B12" s="39">
        <v>212</v>
      </c>
      <c r="C12" s="39">
        <v>35</v>
      </c>
      <c r="D12" s="42">
        <v>117.9933338566</v>
      </c>
      <c r="E12" s="42">
        <v>75.588496145999997</v>
      </c>
      <c r="F12" s="42">
        <v>108.8633669614</v>
      </c>
      <c r="G12" s="42">
        <v>0.87649652020000002</v>
      </c>
      <c r="H12" s="42">
        <v>11.666666666699999</v>
      </c>
      <c r="I12" s="40">
        <v>15.276304</v>
      </c>
      <c r="J12" s="42">
        <v>8.1740630000000003</v>
      </c>
      <c r="K12" s="39">
        <v>1</v>
      </c>
      <c r="L12" s="40">
        <f t="shared" si="0"/>
        <v>95.3640683336058</v>
      </c>
      <c r="N12" s="49" t="s">
        <v>23</v>
      </c>
      <c r="O12" s="48">
        <f>SUM(K53:K60)</f>
        <v>5</v>
      </c>
      <c r="P12" s="48" t="s">
        <v>20</v>
      </c>
      <c r="Q12" s="48">
        <v>3</v>
      </c>
      <c r="R12" s="50">
        <f>SUM(L53:L60)</f>
        <v>293.28274666650253</v>
      </c>
    </row>
    <row r="13" spans="1:18" x14ac:dyDescent="0.2">
      <c r="A13" s="39">
        <v>28643</v>
      </c>
      <c r="B13" s="39">
        <v>212</v>
      </c>
      <c r="C13" s="39">
        <v>35</v>
      </c>
      <c r="D13" s="42">
        <v>80.341426885100006</v>
      </c>
      <c r="E13" s="42">
        <v>113.2683075054</v>
      </c>
      <c r="F13" s="42">
        <v>103.57428974920001</v>
      </c>
      <c r="G13" s="42">
        <v>1.0517256947</v>
      </c>
      <c r="H13" s="42">
        <v>14.333333333300001</v>
      </c>
      <c r="I13" s="40">
        <v>14.939252</v>
      </c>
      <c r="J13" s="42">
        <v>8.3263239999999996</v>
      </c>
      <c r="K13" s="39">
        <v>1</v>
      </c>
      <c r="L13" s="40">
        <f t="shared" si="0"/>
        <v>119.34397733305579</v>
      </c>
      <c r="N13" s="49" t="s">
        <v>24</v>
      </c>
      <c r="O13" s="48">
        <f>SUM(K61:K65)</f>
        <v>3</v>
      </c>
      <c r="P13" s="48" t="s">
        <v>20</v>
      </c>
      <c r="Q13" s="48">
        <v>3</v>
      </c>
      <c r="R13" s="50">
        <f>SUM(L61:L65)</f>
        <v>37.386608666682164</v>
      </c>
    </row>
    <row r="14" spans="1:18" hidden="1" x14ac:dyDescent="0.2">
      <c r="A14" s="1">
        <v>30713</v>
      </c>
      <c r="B14" s="1">
        <v>212</v>
      </c>
      <c r="C14" s="1">
        <v>35</v>
      </c>
      <c r="D14" s="2">
        <v>78.205521107799996</v>
      </c>
      <c r="E14" s="1">
        <v>97.863610606699893</v>
      </c>
      <c r="F14" s="1">
        <v>97.863610606699893</v>
      </c>
      <c r="G14" s="1">
        <v>0.97863610609999996</v>
      </c>
      <c r="H14" s="2">
        <v>1</v>
      </c>
      <c r="I14" s="19">
        <v>33.987045000000002</v>
      </c>
      <c r="J14" s="2">
        <v>14.547045000000001</v>
      </c>
      <c r="K14" s="2">
        <v>0</v>
      </c>
      <c r="L14" s="20">
        <f t="shared" si="0"/>
        <v>0</v>
      </c>
      <c r="M14" s="1"/>
      <c r="N14" s="49" t="s">
        <v>25</v>
      </c>
      <c r="O14" s="48">
        <f>SUM(K66:K70)</f>
        <v>3</v>
      </c>
      <c r="P14" s="48" t="s">
        <v>20</v>
      </c>
      <c r="Q14" s="48">
        <v>3</v>
      </c>
      <c r="R14" s="50">
        <f>SUM(L66:L70)</f>
        <v>71.664590000000004</v>
      </c>
    </row>
    <row r="15" spans="1:18" ht="17" thickBot="1" x14ac:dyDescent="0.25">
      <c r="A15" s="39">
        <v>32858</v>
      </c>
      <c r="B15" s="39">
        <v>212</v>
      </c>
      <c r="C15" s="39">
        <v>35</v>
      </c>
      <c r="D15" s="42">
        <v>103.8842624637</v>
      </c>
      <c r="E15" s="42">
        <v>83.3847328417</v>
      </c>
      <c r="F15" s="42">
        <v>92.340909959800001</v>
      </c>
      <c r="G15" s="42">
        <v>0.929073539</v>
      </c>
      <c r="H15" s="42">
        <v>10</v>
      </c>
      <c r="I15" s="40">
        <v>15.392856999999999</v>
      </c>
      <c r="J15" s="42">
        <v>8.8293839999999992</v>
      </c>
      <c r="K15" s="39">
        <v>1</v>
      </c>
      <c r="L15" s="40">
        <f t="shared" si="0"/>
        <v>88.293839999999989</v>
      </c>
      <c r="N15" s="54" t="s">
        <v>26</v>
      </c>
      <c r="O15" s="55">
        <f>SUM(K71:K85)</f>
        <v>8</v>
      </c>
      <c r="P15" s="55" t="s">
        <v>20</v>
      </c>
      <c r="Q15" s="55">
        <v>8</v>
      </c>
      <c r="R15" s="56">
        <f>SUM(L71:L85)</f>
        <v>90.482836000009627</v>
      </c>
    </row>
    <row r="16" spans="1:18" x14ac:dyDescent="0.2">
      <c r="A16" s="39">
        <v>19493</v>
      </c>
      <c r="B16" s="39">
        <v>212</v>
      </c>
      <c r="C16" s="39">
        <v>128</v>
      </c>
      <c r="D16" s="42">
        <v>89.018796477099997</v>
      </c>
      <c r="E16" s="42">
        <v>87.005151503299999</v>
      </c>
      <c r="F16" s="42">
        <v>79.7667450239</v>
      </c>
      <c r="G16" s="42">
        <v>0.94936755159999997</v>
      </c>
      <c r="H16" s="42">
        <v>50</v>
      </c>
      <c r="I16" s="40">
        <v>1.0889660000000001</v>
      </c>
      <c r="J16" s="42">
        <v>0.59428599999999998</v>
      </c>
      <c r="K16" s="39">
        <v>1</v>
      </c>
      <c r="L16" s="40">
        <f t="shared" si="0"/>
        <v>29.714299999999998</v>
      </c>
      <c r="N16" s="51"/>
      <c r="O16" s="51"/>
      <c r="P16" s="51"/>
      <c r="Q16" s="51"/>
      <c r="R16" s="51"/>
    </row>
    <row r="17" spans="1:13" hidden="1" x14ac:dyDescent="0.2">
      <c r="A17" s="1">
        <v>31269</v>
      </c>
      <c r="B17" s="1">
        <v>212</v>
      </c>
      <c r="C17" s="1">
        <v>128</v>
      </c>
      <c r="D17" s="2">
        <v>88.772973191299997</v>
      </c>
      <c r="E17" s="1">
        <v>120.0029109578</v>
      </c>
      <c r="F17" s="1">
        <v>113.9408216282</v>
      </c>
      <c r="G17" s="1">
        <v>0.92340909959999995</v>
      </c>
      <c r="H17" s="2">
        <v>37.333333333299997</v>
      </c>
      <c r="I17" s="19">
        <v>1.0375000000000001</v>
      </c>
      <c r="J17" s="2">
        <v>0.58611100000000005</v>
      </c>
      <c r="K17" s="2">
        <v>0</v>
      </c>
      <c r="L17" s="21">
        <f t="shared" si="0"/>
        <v>0</v>
      </c>
      <c r="M17" s="1"/>
    </row>
    <row r="18" spans="1:13" x14ac:dyDescent="0.2">
      <c r="A18" s="39">
        <v>31266</v>
      </c>
      <c r="B18" s="39">
        <v>212</v>
      </c>
      <c r="C18" s="39">
        <v>128</v>
      </c>
      <c r="D18" s="42">
        <v>76.484958475699997</v>
      </c>
      <c r="E18" s="42">
        <v>117.0703444248</v>
      </c>
      <c r="F18" s="42">
        <v>118.76457360729999</v>
      </c>
      <c r="G18" s="42">
        <v>1.0213481819000001</v>
      </c>
      <c r="H18" s="42">
        <v>54.333333333299997</v>
      </c>
      <c r="I18" s="40">
        <v>1.087</v>
      </c>
      <c r="J18" s="42">
        <v>0.61799999999999999</v>
      </c>
      <c r="K18" s="39">
        <v>1</v>
      </c>
      <c r="L18" s="40">
        <f t="shared" si="0"/>
        <v>33.577999999979397</v>
      </c>
    </row>
    <row r="19" spans="1:13" x14ac:dyDescent="0.2">
      <c r="A19" s="39">
        <v>31267</v>
      </c>
      <c r="B19" s="39">
        <v>212</v>
      </c>
      <c r="C19" s="39">
        <v>128</v>
      </c>
      <c r="D19" s="42">
        <v>114.07791480589999</v>
      </c>
      <c r="E19" s="42">
        <v>104.62840405439999</v>
      </c>
      <c r="F19" s="42">
        <v>107.46997241210001</v>
      </c>
      <c r="G19" s="42">
        <v>1.0573734473</v>
      </c>
      <c r="H19" s="42">
        <v>46</v>
      </c>
      <c r="I19" s="40">
        <v>1.079583</v>
      </c>
      <c r="J19" s="42">
        <v>0.61060599999999998</v>
      </c>
      <c r="K19" s="39">
        <v>1</v>
      </c>
      <c r="L19" s="40">
        <f t="shared" si="0"/>
        <v>28.087875999999998</v>
      </c>
    </row>
    <row r="20" spans="1:13" hidden="1" x14ac:dyDescent="0.2">
      <c r="A20" s="1">
        <v>19495</v>
      </c>
      <c r="B20" s="1">
        <v>212</v>
      </c>
      <c r="C20" s="1">
        <v>128</v>
      </c>
      <c r="D20" s="2">
        <v>110.8653120777</v>
      </c>
      <c r="E20" s="1">
        <v>90.163320348499994</v>
      </c>
      <c r="F20" s="1">
        <v>109.66540071129999</v>
      </c>
      <c r="G20" s="1">
        <v>0.86854315329999998</v>
      </c>
      <c r="H20" s="2">
        <v>32</v>
      </c>
      <c r="I20" s="19">
        <v>1.089286</v>
      </c>
      <c r="J20" s="2">
        <v>0.606429</v>
      </c>
      <c r="K20" s="2">
        <v>0</v>
      </c>
      <c r="L20" s="21">
        <f t="shared" si="0"/>
        <v>0</v>
      </c>
      <c r="M20" s="1"/>
    </row>
    <row r="21" spans="1:13" hidden="1" x14ac:dyDescent="0.2">
      <c r="A21" s="1">
        <v>31268</v>
      </c>
      <c r="B21" s="1">
        <v>212</v>
      </c>
      <c r="C21" s="1">
        <v>128</v>
      </c>
      <c r="D21" s="2">
        <v>95.084286908400003</v>
      </c>
      <c r="E21" s="1">
        <v>107.1034105504</v>
      </c>
      <c r="F21" s="1">
        <v>113.2383031267</v>
      </c>
      <c r="G21" s="1">
        <v>0.91187667289999996</v>
      </c>
      <c r="H21" s="2">
        <v>18</v>
      </c>
      <c r="I21" s="19">
        <v>1.1499999999999999</v>
      </c>
      <c r="J21" s="2">
        <v>0.68076899999999996</v>
      </c>
      <c r="K21" s="2">
        <v>0</v>
      </c>
      <c r="L21" s="21">
        <f t="shared" si="0"/>
        <v>0</v>
      </c>
      <c r="M21" s="1"/>
    </row>
    <row r="22" spans="1:13" hidden="1" x14ac:dyDescent="0.2">
      <c r="A22" s="1">
        <v>19497</v>
      </c>
      <c r="B22" s="1">
        <v>212</v>
      </c>
      <c r="C22" s="1">
        <v>128</v>
      </c>
      <c r="D22" s="2">
        <v>84.858129405400007</v>
      </c>
      <c r="E22" s="1">
        <v>124.6683837811</v>
      </c>
      <c r="F22" s="1">
        <v>97.542256707299998</v>
      </c>
      <c r="G22" s="1">
        <v>0.94111184950000004</v>
      </c>
      <c r="H22" s="2">
        <v>30</v>
      </c>
      <c r="I22" s="19">
        <v>1.0646150000000001</v>
      </c>
      <c r="J22" s="2">
        <v>0.55461499999999997</v>
      </c>
      <c r="K22" s="2">
        <v>0</v>
      </c>
      <c r="L22" s="21">
        <f t="shared" si="0"/>
        <v>0</v>
      </c>
      <c r="M22" s="1"/>
    </row>
    <row r="23" spans="1:13" hidden="1" x14ac:dyDescent="0.2">
      <c r="A23" s="1">
        <v>32814</v>
      </c>
      <c r="B23" s="1">
        <v>212</v>
      </c>
      <c r="C23" s="1">
        <v>348</v>
      </c>
      <c r="D23" s="2">
        <v>120.0029109578</v>
      </c>
      <c r="E23" s="1">
        <v>113.9408216282</v>
      </c>
      <c r="F23" s="1">
        <v>92.340909959800001</v>
      </c>
      <c r="G23" s="1">
        <v>0.929073539</v>
      </c>
      <c r="H23" s="2">
        <v>22.666666666699999</v>
      </c>
      <c r="I23" s="19">
        <v>1.4127270000000001</v>
      </c>
      <c r="J23" s="2">
        <v>0.84409100000000004</v>
      </c>
      <c r="K23" s="2">
        <v>0</v>
      </c>
      <c r="L23" s="22">
        <f t="shared" si="0"/>
        <v>0</v>
      </c>
      <c r="M23" s="1"/>
    </row>
    <row r="24" spans="1:13" x14ac:dyDescent="0.2">
      <c r="A24" s="39">
        <v>32785</v>
      </c>
      <c r="B24" s="39">
        <v>212</v>
      </c>
      <c r="C24" s="39">
        <v>348</v>
      </c>
      <c r="D24" s="42">
        <v>82.038546303000004</v>
      </c>
      <c r="E24" s="42">
        <v>91.129598898599994</v>
      </c>
      <c r="F24" s="42">
        <v>76.527766009399997</v>
      </c>
      <c r="G24" s="42">
        <v>1.1618000045000001</v>
      </c>
      <c r="H24" s="42">
        <v>42</v>
      </c>
      <c r="I24" s="40">
        <v>1.105464</v>
      </c>
      <c r="J24" s="42">
        <v>0.60172400000000004</v>
      </c>
      <c r="K24" s="39">
        <v>1</v>
      </c>
      <c r="L24" s="40">
        <f t="shared" si="0"/>
        <v>25.272408000000002</v>
      </c>
    </row>
    <row r="25" spans="1:13" x14ac:dyDescent="0.2">
      <c r="A25" s="39">
        <v>32791</v>
      </c>
      <c r="B25" s="39">
        <v>212</v>
      </c>
      <c r="C25" s="39">
        <v>348</v>
      </c>
      <c r="D25" s="42">
        <v>95.911837416200001</v>
      </c>
      <c r="E25" s="42">
        <v>100.2970206885</v>
      </c>
      <c r="F25" s="42">
        <v>86.854315325499996</v>
      </c>
      <c r="G25" s="42">
        <v>0.96115098480000005</v>
      </c>
      <c r="H25" s="42">
        <v>50.666666666700003</v>
      </c>
      <c r="I25" s="40">
        <v>1.0935090000000001</v>
      </c>
      <c r="J25" s="42">
        <v>0.49912299999999998</v>
      </c>
      <c r="K25" s="39">
        <v>1</v>
      </c>
      <c r="L25" s="40">
        <f t="shared" si="0"/>
        <v>25.288898666683306</v>
      </c>
    </row>
    <row r="26" spans="1:13" hidden="1" x14ac:dyDescent="0.2">
      <c r="A26" s="1">
        <v>32809</v>
      </c>
      <c r="B26" s="1">
        <v>212</v>
      </c>
      <c r="C26" s="1">
        <v>348</v>
      </c>
      <c r="D26" s="2">
        <v>95.573457806299999</v>
      </c>
      <c r="E26" s="1">
        <v>87.745346817500007</v>
      </c>
      <c r="F26" s="1">
        <v>87.175888135500003</v>
      </c>
      <c r="G26" s="1">
        <v>1.0027522904999999</v>
      </c>
      <c r="H26" s="2">
        <v>13</v>
      </c>
      <c r="I26" s="19">
        <v>1.1274999999999999</v>
      </c>
      <c r="J26" s="2">
        <v>0.5675</v>
      </c>
      <c r="K26" s="2">
        <v>0</v>
      </c>
      <c r="L26" s="22">
        <f t="shared" si="0"/>
        <v>0</v>
      </c>
      <c r="M26" s="1"/>
    </row>
    <row r="27" spans="1:13" hidden="1" x14ac:dyDescent="0.2">
      <c r="A27" s="1">
        <v>32807</v>
      </c>
      <c r="B27" s="1">
        <v>212</v>
      </c>
      <c r="C27" s="1">
        <v>348</v>
      </c>
      <c r="D27" s="2">
        <v>112.1058638718</v>
      </c>
      <c r="E27" s="1">
        <v>92.845408926399998</v>
      </c>
      <c r="F27" s="1">
        <v>90.479266810200002</v>
      </c>
      <c r="G27" s="1">
        <v>1.159903098</v>
      </c>
      <c r="H27" s="2">
        <v>24.333333333300001</v>
      </c>
      <c r="I27" s="19">
        <v>1.0595239999999999</v>
      </c>
      <c r="J27" s="2">
        <v>0.51619000000000004</v>
      </c>
      <c r="K27" s="2">
        <v>0</v>
      </c>
      <c r="L27" s="22">
        <f t="shared" si="0"/>
        <v>0</v>
      </c>
      <c r="M27" s="1"/>
    </row>
    <row r="28" spans="1:13" hidden="1" x14ac:dyDescent="0.2">
      <c r="A28" s="1">
        <v>32820</v>
      </c>
      <c r="B28" s="1">
        <v>212</v>
      </c>
      <c r="C28" s="1">
        <v>348</v>
      </c>
      <c r="D28" s="2">
        <v>103.6288369671</v>
      </c>
      <c r="E28" s="1">
        <v>113.1789387354</v>
      </c>
      <c r="F28" s="1">
        <v>102.07103439470001</v>
      </c>
      <c r="G28" s="1">
        <v>1.1257432557</v>
      </c>
      <c r="H28" s="2">
        <v>8.3333333333000006</v>
      </c>
      <c r="I28" s="19">
        <v>4.2681250000000004</v>
      </c>
      <c r="J28" s="2">
        <v>2.640625</v>
      </c>
      <c r="K28" s="2">
        <v>0</v>
      </c>
      <c r="L28" s="22">
        <f t="shared" si="0"/>
        <v>0</v>
      </c>
      <c r="M28" s="1"/>
    </row>
    <row r="29" spans="1:13" hidden="1" x14ac:dyDescent="0.2">
      <c r="A29" s="1">
        <v>32821</v>
      </c>
      <c r="B29" s="1">
        <v>212</v>
      </c>
      <c r="C29" s="1">
        <v>348</v>
      </c>
      <c r="D29" s="2">
        <v>109.44422054020001</v>
      </c>
      <c r="E29" s="1">
        <v>92.561874472499994</v>
      </c>
      <c r="F29" s="1">
        <v>123.7117573565</v>
      </c>
      <c r="G29" s="1">
        <v>0.98807913110000001</v>
      </c>
      <c r="H29" s="2">
        <v>6</v>
      </c>
      <c r="I29" s="19">
        <v>4.38</v>
      </c>
      <c r="J29" s="2">
        <v>2.726667</v>
      </c>
      <c r="K29" s="2">
        <v>0</v>
      </c>
      <c r="L29" s="22">
        <f t="shared" si="0"/>
        <v>0</v>
      </c>
      <c r="M29" s="1"/>
    </row>
    <row r="30" spans="1:13" hidden="1" x14ac:dyDescent="0.2">
      <c r="A30" s="1">
        <v>32801</v>
      </c>
      <c r="B30" s="1">
        <v>212</v>
      </c>
      <c r="C30" s="1">
        <v>348</v>
      </c>
      <c r="D30" s="2">
        <v>116.47633194709999</v>
      </c>
      <c r="E30" s="1">
        <v>98.145917737199994</v>
      </c>
      <c r="F30" s="1">
        <v>78.812281862899994</v>
      </c>
      <c r="G30" s="1">
        <v>0.80341426890000001</v>
      </c>
      <c r="H30" s="2">
        <v>28.333333333300001</v>
      </c>
      <c r="I30" s="19">
        <v>1.0545</v>
      </c>
      <c r="J30" s="2">
        <v>0.499</v>
      </c>
      <c r="K30" s="2">
        <v>0</v>
      </c>
      <c r="L30" s="22">
        <f t="shared" si="0"/>
        <v>0</v>
      </c>
      <c r="M30" s="1"/>
    </row>
    <row r="31" spans="1:13" hidden="1" x14ac:dyDescent="0.2">
      <c r="A31" s="1">
        <v>32790</v>
      </c>
      <c r="B31" s="1">
        <v>212</v>
      </c>
      <c r="C31" s="1">
        <v>348</v>
      </c>
      <c r="D31" s="2">
        <v>77.418871914600004</v>
      </c>
      <c r="E31" s="1">
        <v>78.172391763799993</v>
      </c>
      <c r="F31" s="1">
        <v>117.22109257629999</v>
      </c>
      <c r="G31" s="1">
        <v>0.9481937346</v>
      </c>
      <c r="H31" s="2">
        <v>21</v>
      </c>
      <c r="I31" s="19">
        <v>1.0978570000000001</v>
      </c>
      <c r="J31" s="2">
        <v>0.59428599999999998</v>
      </c>
      <c r="K31" s="2">
        <v>0</v>
      </c>
      <c r="L31" s="22">
        <f t="shared" si="0"/>
        <v>0</v>
      </c>
      <c r="M31" s="1"/>
    </row>
    <row r="32" spans="1:13" x14ac:dyDescent="0.2">
      <c r="A32" s="39">
        <v>32818</v>
      </c>
      <c r="B32" s="39">
        <v>212</v>
      </c>
      <c r="C32" s="39">
        <v>348</v>
      </c>
      <c r="D32" s="42">
        <v>93.740187771999999</v>
      </c>
      <c r="E32" s="42">
        <v>94.377814755499998</v>
      </c>
      <c r="F32" s="42">
        <v>101.4574097725</v>
      </c>
      <c r="G32" s="42">
        <v>1.1520515232999999</v>
      </c>
      <c r="H32" s="42">
        <v>13</v>
      </c>
      <c r="I32" s="40">
        <v>4.38</v>
      </c>
      <c r="J32" s="42">
        <v>2.4773329999999998</v>
      </c>
      <c r="K32" s="39">
        <v>1</v>
      </c>
      <c r="L32" s="40">
        <f t="shared" si="0"/>
        <v>32.205328999999999</v>
      </c>
    </row>
    <row r="33" spans="1:13" hidden="1" x14ac:dyDescent="0.2">
      <c r="A33" s="1">
        <v>32786</v>
      </c>
      <c r="B33" s="1">
        <v>212</v>
      </c>
      <c r="C33" s="1">
        <v>348</v>
      </c>
      <c r="D33" s="2">
        <v>101.485310747</v>
      </c>
      <c r="E33" s="1">
        <v>93.219058384299998</v>
      </c>
      <c r="F33" s="1">
        <v>92.937418440200005</v>
      </c>
      <c r="G33" s="1">
        <v>1.1000225391</v>
      </c>
      <c r="H33" s="2">
        <v>27</v>
      </c>
      <c r="I33" s="19">
        <v>1.097143</v>
      </c>
      <c r="J33" s="2">
        <v>0.59357099999999996</v>
      </c>
      <c r="K33" s="2">
        <v>0</v>
      </c>
      <c r="L33" s="22">
        <f t="shared" si="0"/>
        <v>0</v>
      </c>
      <c r="M33" s="1"/>
    </row>
    <row r="34" spans="1:13" hidden="1" x14ac:dyDescent="0.2">
      <c r="A34" s="1">
        <v>32822</v>
      </c>
      <c r="B34" s="1">
        <v>212</v>
      </c>
      <c r="C34" s="1">
        <v>348</v>
      </c>
      <c r="D34" s="2">
        <v>115.99030980329999</v>
      </c>
      <c r="E34" s="1">
        <v>114.4831958067</v>
      </c>
      <c r="F34" s="1">
        <v>118.80466344449999</v>
      </c>
      <c r="G34" s="1">
        <v>0.80607950129999995</v>
      </c>
      <c r="H34" s="2">
        <v>8</v>
      </c>
      <c r="I34" s="19">
        <v>4.3781819999999998</v>
      </c>
      <c r="J34" s="2">
        <v>2.6145450000000001</v>
      </c>
      <c r="K34" s="2">
        <v>0</v>
      </c>
      <c r="L34" s="22">
        <f t="shared" si="0"/>
        <v>0</v>
      </c>
      <c r="M34" s="1"/>
    </row>
    <row r="35" spans="1:13" hidden="1" x14ac:dyDescent="0.2">
      <c r="A35" s="1">
        <v>32788</v>
      </c>
      <c r="B35" s="1">
        <v>212</v>
      </c>
      <c r="C35" s="1">
        <v>348</v>
      </c>
      <c r="D35" s="2">
        <v>81.033355496200002</v>
      </c>
      <c r="E35" s="1">
        <v>102.5309286743</v>
      </c>
      <c r="F35" s="1">
        <v>97.009974794100003</v>
      </c>
      <c r="G35" s="1">
        <v>0.85492562230000002</v>
      </c>
      <c r="H35" s="2">
        <v>21.666666666699999</v>
      </c>
      <c r="I35" s="19">
        <v>1.1175999999999999</v>
      </c>
      <c r="J35" s="2">
        <v>0.60599999999999998</v>
      </c>
      <c r="K35" s="2">
        <v>0</v>
      </c>
      <c r="L35" s="22">
        <f t="shared" si="0"/>
        <v>0</v>
      </c>
      <c r="M35" s="1"/>
    </row>
    <row r="36" spans="1:13" hidden="1" x14ac:dyDescent="0.2">
      <c r="A36" s="1">
        <v>32804</v>
      </c>
      <c r="B36" s="1">
        <v>212</v>
      </c>
      <c r="C36" s="1">
        <v>348</v>
      </c>
      <c r="D36" s="2">
        <v>104.72554261880001</v>
      </c>
      <c r="E36" s="1">
        <v>100.5009253372</v>
      </c>
      <c r="F36" s="1">
        <v>95.213532877000006</v>
      </c>
      <c r="G36" s="1">
        <v>1.0677355077999999</v>
      </c>
      <c r="H36" s="2">
        <v>36.333333333299997</v>
      </c>
      <c r="I36" s="19">
        <v>1.08</v>
      </c>
      <c r="J36" s="2">
        <v>0.55049999999999999</v>
      </c>
      <c r="K36" s="2">
        <v>0</v>
      </c>
      <c r="L36" s="22">
        <f t="shared" si="0"/>
        <v>0</v>
      </c>
      <c r="M36" s="1"/>
    </row>
    <row r="37" spans="1:13" hidden="1" x14ac:dyDescent="0.2">
      <c r="A37" s="1">
        <v>32797</v>
      </c>
      <c r="B37" s="1">
        <v>212</v>
      </c>
      <c r="C37" s="1">
        <v>348</v>
      </c>
      <c r="D37" s="2">
        <v>78.887100810999996</v>
      </c>
      <c r="E37" s="1">
        <v>88.541186711500004</v>
      </c>
      <c r="F37" s="1">
        <v>102.4078914208</v>
      </c>
      <c r="G37" s="1">
        <v>0.90771759439999999</v>
      </c>
      <c r="H37" s="2">
        <v>19.666666666699999</v>
      </c>
      <c r="I37" s="19">
        <v>1.0974999999999999</v>
      </c>
      <c r="J37" s="2">
        <v>0.54249999999999998</v>
      </c>
      <c r="K37" s="2">
        <v>0</v>
      </c>
      <c r="L37" s="22">
        <f t="shared" si="0"/>
        <v>0</v>
      </c>
      <c r="M37" s="1"/>
    </row>
    <row r="38" spans="1:13" hidden="1" x14ac:dyDescent="0.2">
      <c r="A38" s="1">
        <v>32793</v>
      </c>
      <c r="B38" s="1">
        <v>212</v>
      </c>
      <c r="C38" s="1">
        <v>348</v>
      </c>
      <c r="D38" s="2">
        <v>83.3847328417</v>
      </c>
      <c r="E38" s="1">
        <v>92.340909959800001</v>
      </c>
      <c r="F38" s="1">
        <v>92.907353904000004</v>
      </c>
      <c r="G38" s="1">
        <v>0.93358407259999998</v>
      </c>
      <c r="H38" s="2">
        <v>19.666666666699999</v>
      </c>
      <c r="I38" s="19">
        <v>1.144107</v>
      </c>
      <c r="J38" s="2">
        <v>0.71599999999999997</v>
      </c>
      <c r="K38" s="2">
        <v>0</v>
      </c>
      <c r="L38" s="22">
        <f t="shared" si="0"/>
        <v>0</v>
      </c>
      <c r="M38" s="1"/>
    </row>
    <row r="39" spans="1:13" hidden="1" x14ac:dyDescent="0.2">
      <c r="A39" s="1">
        <v>32782</v>
      </c>
      <c r="B39" s="1">
        <v>212</v>
      </c>
      <c r="C39" s="1">
        <v>348</v>
      </c>
      <c r="D39" s="2">
        <v>124.397648346</v>
      </c>
      <c r="E39" s="1">
        <v>85.157115318799995</v>
      </c>
      <c r="F39" s="1">
        <v>77.508549208299996</v>
      </c>
      <c r="G39" s="1">
        <v>1.0727592015</v>
      </c>
      <c r="H39" s="2">
        <v>28</v>
      </c>
      <c r="I39" s="19">
        <v>1.1024</v>
      </c>
      <c r="J39" s="2">
        <v>0.64200000000000002</v>
      </c>
      <c r="K39" s="2">
        <v>0</v>
      </c>
      <c r="L39" s="22">
        <f t="shared" si="0"/>
        <v>0</v>
      </c>
      <c r="M39" s="1"/>
    </row>
    <row r="40" spans="1:13" hidden="1" x14ac:dyDescent="0.2">
      <c r="A40" s="1">
        <v>32787</v>
      </c>
      <c r="B40" s="1">
        <v>212</v>
      </c>
      <c r="C40" s="1">
        <v>348</v>
      </c>
      <c r="D40" s="2">
        <v>117.9139642983</v>
      </c>
      <c r="E40" s="1">
        <v>78.8320411869</v>
      </c>
      <c r="F40" s="1">
        <v>106.0980105021</v>
      </c>
      <c r="G40" s="1">
        <v>0.95280782119999996</v>
      </c>
      <c r="H40" s="2">
        <v>32.333333333299997</v>
      </c>
      <c r="I40" s="19">
        <v>1.0686359999999999</v>
      </c>
      <c r="J40" s="2">
        <v>0.53129000000000004</v>
      </c>
      <c r="K40" s="2">
        <v>0</v>
      </c>
      <c r="L40" s="22">
        <f t="shared" si="0"/>
        <v>0</v>
      </c>
      <c r="M40" s="1"/>
    </row>
    <row r="41" spans="1:13" hidden="1" x14ac:dyDescent="0.2">
      <c r="A41" s="1">
        <v>32792</v>
      </c>
      <c r="B41" s="1">
        <v>212</v>
      </c>
      <c r="C41" s="1">
        <v>348</v>
      </c>
      <c r="D41" s="2">
        <v>116.0471382554</v>
      </c>
      <c r="E41" s="1">
        <v>106.55503467939999</v>
      </c>
      <c r="F41" s="1">
        <v>91.816419118200002</v>
      </c>
      <c r="G41" s="1">
        <v>1.0585707383</v>
      </c>
      <c r="H41" s="2">
        <v>14.333333333300001</v>
      </c>
      <c r="I41" s="19">
        <v>1.08</v>
      </c>
      <c r="J41" s="2">
        <v>0.60967700000000002</v>
      </c>
      <c r="K41" s="2">
        <v>0</v>
      </c>
      <c r="L41" s="22">
        <f t="shared" si="0"/>
        <v>0</v>
      </c>
      <c r="M41" s="1"/>
    </row>
    <row r="42" spans="1:13" hidden="1" x14ac:dyDescent="0.2">
      <c r="A42" s="1">
        <v>32811</v>
      </c>
      <c r="B42" s="1">
        <v>212</v>
      </c>
      <c r="C42" s="1">
        <v>348</v>
      </c>
      <c r="D42" s="2">
        <v>123.3029965571</v>
      </c>
      <c r="E42" s="1">
        <v>92.935560273099995</v>
      </c>
      <c r="F42" s="1">
        <v>124.7847349215</v>
      </c>
      <c r="G42" s="1">
        <v>1.2109559854</v>
      </c>
      <c r="H42" s="2">
        <v>28.333333333300001</v>
      </c>
      <c r="I42" s="19">
        <v>1.1486959999999999</v>
      </c>
      <c r="J42" s="2">
        <v>0.68130400000000002</v>
      </c>
      <c r="K42" s="2">
        <v>0</v>
      </c>
      <c r="L42" s="22">
        <f t="shared" si="0"/>
        <v>0</v>
      </c>
      <c r="M42" s="1"/>
    </row>
    <row r="43" spans="1:13" hidden="1" x14ac:dyDescent="0.2">
      <c r="A43" s="1">
        <v>32799</v>
      </c>
      <c r="B43" s="1">
        <v>212</v>
      </c>
      <c r="C43" s="1">
        <v>348</v>
      </c>
      <c r="D43" s="2">
        <v>92.936580608400007</v>
      </c>
      <c r="E43" s="1">
        <v>76.993959406900004</v>
      </c>
      <c r="F43" s="1">
        <v>116.5847374785</v>
      </c>
      <c r="G43" s="1">
        <v>1.2305706055000001</v>
      </c>
      <c r="H43" s="2">
        <v>25</v>
      </c>
      <c r="I43" s="19">
        <v>1.089</v>
      </c>
      <c r="J43" s="2">
        <v>0.50849999999999995</v>
      </c>
      <c r="K43" s="2">
        <v>0</v>
      </c>
      <c r="L43" s="22">
        <f t="shared" si="0"/>
        <v>0</v>
      </c>
      <c r="M43" s="1"/>
    </row>
    <row r="44" spans="1:13" hidden="1" x14ac:dyDescent="0.2">
      <c r="A44" s="1">
        <v>32806</v>
      </c>
      <c r="B44" s="1">
        <v>212</v>
      </c>
      <c r="C44" s="1">
        <v>348</v>
      </c>
      <c r="D44" s="2">
        <v>78.739687843699997</v>
      </c>
      <c r="E44" s="1">
        <v>88.920750776700004</v>
      </c>
      <c r="F44" s="1">
        <v>95.573457806299999</v>
      </c>
      <c r="G44" s="1">
        <v>0.87745346820000003</v>
      </c>
      <c r="H44" s="2">
        <v>29.333333333300001</v>
      </c>
      <c r="I44" s="19">
        <v>1.159286</v>
      </c>
      <c r="J44" s="2">
        <v>0.57799999999999996</v>
      </c>
      <c r="K44" s="2">
        <v>0</v>
      </c>
      <c r="L44" s="22">
        <f t="shared" si="0"/>
        <v>0</v>
      </c>
      <c r="M44" s="1"/>
    </row>
    <row r="45" spans="1:13" x14ac:dyDescent="0.2">
      <c r="A45" s="39">
        <v>32817</v>
      </c>
      <c r="B45" s="39">
        <v>212</v>
      </c>
      <c r="C45" s="39">
        <v>348</v>
      </c>
      <c r="D45" s="42">
        <v>95.844845439500006</v>
      </c>
      <c r="E45" s="42">
        <v>99.552817344299996</v>
      </c>
      <c r="F45" s="42">
        <v>123.3029965571</v>
      </c>
      <c r="G45" s="42">
        <v>0.92935560269999995</v>
      </c>
      <c r="H45" s="42">
        <v>11.333333333300001</v>
      </c>
      <c r="I45" s="40">
        <v>4.3791669999999998</v>
      </c>
      <c r="J45" s="42">
        <v>2.493636</v>
      </c>
      <c r="K45" s="39">
        <v>1</v>
      </c>
      <c r="L45" s="40">
        <f t="shared" si="0"/>
        <v>28.261207999916881</v>
      </c>
    </row>
    <row r="46" spans="1:13" hidden="1" x14ac:dyDescent="0.2">
      <c r="A46" s="1">
        <v>32783</v>
      </c>
      <c r="B46" s="1">
        <v>212</v>
      </c>
      <c r="C46" s="1">
        <v>348</v>
      </c>
      <c r="D46" s="2">
        <v>112.1058638718</v>
      </c>
      <c r="E46" s="1">
        <v>92.845408926399998</v>
      </c>
      <c r="F46" s="1">
        <v>90.479266810200002</v>
      </c>
      <c r="G46" s="1">
        <v>1.159903098</v>
      </c>
      <c r="H46" s="2">
        <v>37</v>
      </c>
      <c r="I46" s="19">
        <v>1.1033329999999999</v>
      </c>
      <c r="J46" s="2">
        <v>0.65333300000000005</v>
      </c>
      <c r="K46" s="2">
        <v>0</v>
      </c>
      <c r="L46" s="22">
        <f t="shared" si="0"/>
        <v>0</v>
      </c>
      <c r="M46" s="1"/>
    </row>
    <row r="47" spans="1:13" hidden="1" x14ac:dyDescent="0.2">
      <c r="A47" s="1">
        <v>32823</v>
      </c>
      <c r="B47" s="1">
        <v>212</v>
      </c>
      <c r="C47" s="1">
        <v>348</v>
      </c>
      <c r="D47" s="2">
        <v>89.911346406800007</v>
      </c>
      <c r="E47" s="1">
        <v>97.959533657899996</v>
      </c>
      <c r="F47" s="1">
        <v>99.178451171099994</v>
      </c>
      <c r="G47" s="1">
        <v>0.82958011369999995</v>
      </c>
      <c r="H47" s="2">
        <v>3.3333333333000001</v>
      </c>
      <c r="I47" s="19">
        <v>4.38</v>
      </c>
      <c r="J47" s="2">
        <v>2.69</v>
      </c>
      <c r="K47" s="2">
        <v>0</v>
      </c>
      <c r="L47" s="22">
        <f t="shared" si="0"/>
        <v>0</v>
      </c>
      <c r="M47" s="1"/>
    </row>
    <row r="48" spans="1:13" hidden="1" x14ac:dyDescent="0.2">
      <c r="A48" s="1">
        <v>32789</v>
      </c>
      <c r="B48" s="1">
        <v>212</v>
      </c>
      <c r="C48" s="1">
        <v>348</v>
      </c>
      <c r="D48" s="2">
        <v>112.8694365858</v>
      </c>
      <c r="E48" s="1">
        <v>120.0680780174</v>
      </c>
      <c r="F48" s="1">
        <v>91.816419118200002</v>
      </c>
      <c r="G48" s="1">
        <v>1.0585707383</v>
      </c>
      <c r="H48" s="2">
        <v>19</v>
      </c>
      <c r="I48" s="19">
        <v>1.1056520000000001</v>
      </c>
      <c r="J48" s="2">
        <v>0.61391300000000004</v>
      </c>
      <c r="K48" s="2">
        <v>0</v>
      </c>
      <c r="L48" s="22">
        <f t="shared" si="0"/>
        <v>0</v>
      </c>
      <c r="M48" s="1"/>
    </row>
    <row r="49" spans="1:13" hidden="1" x14ac:dyDescent="0.2">
      <c r="A49" s="1">
        <v>32813</v>
      </c>
      <c r="B49" s="1">
        <v>212</v>
      </c>
      <c r="C49" s="1">
        <v>348</v>
      </c>
      <c r="D49" s="2">
        <v>82.112379118299998</v>
      </c>
      <c r="E49" s="1">
        <v>123.7117573565</v>
      </c>
      <c r="F49" s="1">
        <v>98.8079131115</v>
      </c>
      <c r="G49" s="1">
        <v>1.2470187264000001</v>
      </c>
      <c r="H49" s="2">
        <v>28.666666666699999</v>
      </c>
      <c r="I49" s="19">
        <v>1.368889</v>
      </c>
      <c r="J49" s="2">
        <v>0.73055599999999998</v>
      </c>
      <c r="K49" s="2">
        <v>0</v>
      </c>
      <c r="L49" s="22">
        <f t="shared" si="0"/>
        <v>0</v>
      </c>
      <c r="M49" s="1"/>
    </row>
    <row r="50" spans="1:13" hidden="1" x14ac:dyDescent="0.2">
      <c r="A50" s="1">
        <v>32798</v>
      </c>
      <c r="B50" s="1">
        <v>212</v>
      </c>
      <c r="C50" s="1">
        <v>348</v>
      </c>
      <c r="D50" s="2">
        <v>88.990773678599993</v>
      </c>
      <c r="E50" s="1">
        <v>100.275229053</v>
      </c>
      <c r="F50" s="1">
        <v>112.2779813092</v>
      </c>
      <c r="G50" s="1">
        <v>1.1560711281</v>
      </c>
      <c r="H50" s="2">
        <v>25.333333333300001</v>
      </c>
      <c r="I50" s="19">
        <v>1.1017859999999999</v>
      </c>
      <c r="J50" s="2">
        <v>0.56388899999999997</v>
      </c>
      <c r="K50" s="2">
        <v>0</v>
      </c>
      <c r="L50" s="22">
        <f t="shared" si="0"/>
        <v>0</v>
      </c>
      <c r="M50" s="1"/>
    </row>
    <row r="51" spans="1:13" x14ac:dyDescent="0.2">
      <c r="A51" s="39">
        <v>32819</v>
      </c>
      <c r="B51" s="39">
        <v>212</v>
      </c>
      <c r="C51" s="39">
        <v>348</v>
      </c>
      <c r="D51" s="42">
        <v>120.74250416949999</v>
      </c>
      <c r="E51" s="42">
        <v>81.566030034500002</v>
      </c>
      <c r="F51" s="42">
        <v>93.438795743300005</v>
      </c>
      <c r="G51" s="42">
        <v>0.84950567669999999</v>
      </c>
      <c r="H51" s="42">
        <v>15.333333333300001</v>
      </c>
      <c r="I51" s="40">
        <v>4.3787500000000001</v>
      </c>
      <c r="J51" s="42">
        <v>2.4728569999999999</v>
      </c>
      <c r="K51" s="39">
        <v>1</v>
      </c>
      <c r="L51" s="40">
        <f t="shared" si="0"/>
        <v>37.917140666584238</v>
      </c>
    </row>
    <row r="52" spans="1:13" hidden="1" x14ac:dyDescent="0.2">
      <c r="A52" s="1">
        <v>32810</v>
      </c>
      <c r="B52" s="1">
        <v>212</v>
      </c>
      <c r="C52" s="1">
        <v>348</v>
      </c>
      <c r="D52" s="2">
        <v>85.157115318799995</v>
      </c>
      <c r="E52" s="1">
        <v>77.508549208299996</v>
      </c>
      <c r="F52" s="1">
        <v>107.2759201455</v>
      </c>
      <c r="G52" s="1">
        <v>0.95235449930000005</v>
      </c>
      <c r="H52" s="2">
        <v>17.666666666699999</v>
      </c>
      <c r="I52" s="19">
        <v>1.139375</v>
      </c>
      <c r="J52" s="2">
        <v>0.61937500000000001</v>
      </c>
      <c r="K52" s="2">
        <v>0</v>
      </c>
      <c r="L52" s="22">
        <f t="shared" si="0"/>
        <v>0</v>
      </c>
      <c r="M52" s="1"/>
    </row>
    <row r="53" spans="1:13" x14ac:dyDescent="0.2">
      <c r="A53" s="39">
        <v>34541</v>
      </c>
      <c r="B53" s="39">
        <v>212</v>
      </c>
      <c r="C53" s="39">
        <v>371</v>
      </c>
      <c r="D53" s="42">
        <v>101.9540782303</v>
      </c>
      <c r="E53" s="42">
        <v>117.4712507989</v>
      </c>
      <c r="F53" s="42">
        <v>123.9426845598</v>
      </c>
      <c r="G53" s="42">
        <v>1.1323934606999999</v>
      </c>
      <c r="H53" s="42">
        <v>79.333333333300004</v>
      </c>
      <c r="I53" s="40">
        <v>1.193784</v>
      </c>
      <c r="J53" s="42">
        <v>0.62126400000000004</v>
      </c>
      <c r="K53" s="39">
        <v>1</v>
      </c>
      <c r="L53" s="40">
        <f t="shared" si="0"/>
        <v>49.2869439999793</v>
      </c>
    </row>
    <row r="54" spans="1:13" hidden="1" x14ac:dyDescent="0.2">
      <c r="A54" s="1">
        <v>113011</v>
      </c>
      <c r="B54" s="1">
        <v>212</v>
      </c>
      <c r="C54" s="1">
        <v>371</v>
      </c>
      <c r="D54" s="2">
        <v>92</v>
      </c>
      <c r="E54" s="1">
        <v>146</v>
      </c>
      <c r="F54" s="1">
        <v>157</v>
      </c>
      <c r="G54" s="3">
        <v>8.4999999999999995E-4</v>
      </c>
      <c r="H54" s="2">
        <v>11.333333333300001</v>
      </c>
      <c r="I54" s="19">
        <v>1.265833</v>
      </c>
      <c r="J54" s="2">
        <v>0.72</v>
      </c>
      <c r="K54" s="2">
        <v>0</v>
      </c>
      <c r="L54" s="21">
        <f t="shared" si="0"/>
        <v>0</v>
      </c>
      <c r="M54" s="1"/>
    </row>
    <row r="55" spans="1:13" hidden="1" x14ac:dyDescent="0.2">
      <c r="A55" s="1">
        <v>113010</v>
      </c>
      <c r="B55" s="1">
        <v>212</v>
      </c>
      <c r="C55" s="1">
        <v>371</v>
      </c>
      <c r="D55" s="2">
        <v>92</v>
      </c>
      <c r="E55" s="1">
        <v>146</v>
      </c>
      <c r="F55" s="1">
        <v>157</v>
      </c>
      <c r="G55" s="3">
        <v>8.4999999999999995E-4</v>
      </c>
      <c r="H55" s="2">
        <v>8</v>
      </c>
      <c r="I55" s="19">
        <v>1.433238</v>
      </c>
      <c r="J55" s="2">
        <v>0.85823799999999995</v>
      </c>
      <c r="K55" s="2">
        <v>0</v>
      </c>
      <c r="L55" s="21">
        <f t="shared" si="0"/>
        <v>0</v>
      </c>
      <c r="M55" s="1"/>
    </row>
    <row r="56" spans="1:13" x14ac:dyDescent="0.2">
      <c r="A56" s="39">
        <v>34538</v>
      </c>
      <c r="B56" s="39">
        <v>212</v>
      </c>
      <c r="C56" s="39">
        <v>371</v>
      </c>
      <c r="D56" s="42">
        <v>94.819373463299996</v>
      </c>
      <c r="E56" s="42">
        <v>88.795895504900002</v>
      </c>
      <c r="F56" s="42">
        <v>118.1959180595</v>
      </c>
      <c r="G56" s="42">
        <v>1.0403785825</v>
      </c>
      <c r="H56" s="42">
        <v>117.6666666667</v>
      </c>
      <c r="I56" s="40">
        <v>1.2078260000000001</v>
      </c>
      <c r="J56" s="42">
        <v>0.67881999999999998</v>
      </c>
      <c r="K56" s="39">
        <v>1</v>
      </c>
      <c r="L56" s="40">
        <f t="shared" si="0"/>
        <v>79.874486666689293</v>
      </c>
    </row>
    <row r="57" spans="1:13" x14ac:dyDescent="0.2">
      <c r="A57" s="39">
        <v>34537</v>
      </c>
      <c r="B57" s="39">
        <v>212</v>
      </c>
      <c r="C57" s="39">
        <v>371</v>
      </c>
      <c r="D57" s="42">
        <v>82.236027631699997</v>
      </c>
      <c r="E57" s="42">
        <v>121.9455938502</v>
      </c>
      <c r="F57" s="42">
        <v>120.075070432</v>
      </c>
      <c r="G57" s="42">
        <v>0.77648931580000002</v>
      </c>
      <c r="H57" s="42">
        <v>107.6666666667</v>
      </c>
      <c r="I57" s="40">
        <v>1.2228000000000001</v>
      </c>
      <c r="J57" s="42">
        <v>0.65820000000000001</v>
      </c>
      <c r="K57" s="39">
        <v>1</v>
      </c>
      <c r="L57" s="40">
        <f t="shared" si="0"/>
        <v>70.866200000021934</v>
      </c>
    </row>
    <row r="58" spans="1:13" x14ac:dyDescent="0.2">
      <c r="A58" s="39">
        <v>34540</v>
      </c>
      <c r="B58" s="39">
        <v>212</v>
      </c>
      <c r="C58" s="39">
        <v>371</v>
      </c>
      <c r="D58" s="42">
        <v>87.776375010500004</v>
      </c>
      <c r="E58" s="42">
        <v>84.459730200799996</v>
      </c>
      <c r="F58" s="42">
        <v>78.871089192699998</v>
      </c>
      <c r="G58" s="42">
        <v>0.82607314139999999</v>
      </c>
      <c r="H58" s="42">
        <v>69</v>
      </c>
      <c r="I58" s="40">
        <v>1.208</v>
      </c>
      <c r="J58" s="42">
        <v>0.67036399999999996</v>
      </c>
      <c r="K58" s="39">
        <v>1</v>
      </c>
      <c r="L58" s="40">
        <f t="shared" si="0"/>
        <v>46.255115999999994</v>
      </c>
    </row>
    <row r="59" spans="1:13" hidden="1" x14ac:dyDescent="0.2">
      <c r="A59" s="1">
        <v>113014</v>
      </c>
      <c r="B59" s="1">
        <v>212</v>
      </c>
      <c r="C59" s="1">
        <v>371</v>
      </c>
      <c r="D59" s="2">
        <v>92</v>
      </c>
      <c r="E59" s="1">
        <v>146</v>
      </c>
      <c r="F59" s="1">
        <v>157</v>
      </c>
      <c r="G59" s="3">
        <v>8.4999999999999995E-4</v>
      </c>
      <c r="H59" s="2">
        <v>12.666666666699999</v>
      </c>
      <c r="I59" s="19">
        <v>1.3064290000000001</v>
      </c>
      <c r="J59" s="2">
        <v>0.76285700000000001</v>
      </c>
      <c r="K59" s="2">
        <v>0</v>
      </c>
      <c r="L59" s="21">
        <f t="shared" si="0"/>
        <v>0</v>
      </c>
      <c r="M59" s="1"/>
    </row>
    <row r="60" spans="1:13" x14ac:dyDescent="0.2">
      <c r="A60" s="39">
        <v>113016</v>
      </c>
      <c r="B60" s="39">
        <v>212</v>
      </c>
      <c r="C60" s="39">
        <v>371</v>
      </c>
      <c r="D60" s="42">
        <v>92</v>
      </c>
      <c r="E60" s="42">
        <v>146</v>
      </c>
      <c r="F60" s="42">
        <v>157</v>
      </c>
      <c r="G60" s="42">
        <v>6.7999999999999996E-3</v>
      </c>
      <c r="H60" s="42">
        <v>8.3333333333000006</v>
      </c>
      <c r="I60" s="40">
        <v>9.8428570000000004</v>
      </c>
      <c r="J60" s="42">
        <v>5.64</v>
      </c>
      <c r="K60" s="39">
        <v>1</v>
      </c>
      <c r="L60" s="40">
        <f t="shared" si="0"/>
        <v>46.999999999811997</v>
      </c>
    </row>
    <row r="61" spans="1:13" x14ac:dyDescent="0.2">
      <c r="A61" s="39">
        <v>109678</v>
      </c>
      <c r="B61" s="39">
        <v>212</v>
      </c>
      <c r="C61" s="39">
        <v>423</v>
      </c>
      <c r="D61" s="42">
        <v>105</v>
      </c>
      <c r="E61" s="42">
        <v>95</v>
      </c>
      <c r="F61" s="42">
        <v>370</v>
      </c>
      <c r="G61" s="42">
        <v>8.4999999999999995E-4</v>
      </c>
      <c r="H61" s="42">
        <v>17.666666666699999</v>
      </c>
      <c r="I61" s="40">
        <v>0.96444399999999997</v>
      </c>
      <c r="J61" s="42">
        <v>0.44</v>
      </c>
      <c r="K61" s="39">
        <v>1</v>
      </c>
      <c r="L61" s="40">
        <f t="shared" si="0"/>
        <v>7.7733333333479999</v>
      </c>
    </row>
    <row r="62" spans="1:13" x14ac:dyDescent="0.2">
      <c r="A62" s="39">
        <v>109669</v>
      </c>
      <c r="B62" s="39">
        <v>212</v>
      </c>
      <c r="C62" s="39">
        <v>423</v>
      </c>
      <c r="D62" s="42">
        <v>105</v>
      </c>
      <c r="E62" s="42">
        <v>95</v>
      </c>
      <c r="F62" s="42">
        <v>370</v>
      </c>
      <c r="G62" s="42">
        <v>8.4999999999999995E-4</v>
      </c>
      <c r="H62" s="42">
        <v>21.666666666699999</v>
      </c>
      <c r="I62" s="40">
        <v>1.018947</v>
      </c>
      <c r="J62" s="42">
        <v>0.44631599999999999</v>
      </c>
      <c r="K62" s="39">
        <v>1</v>
      </c>
      <c r="L62" s="40">
        <f t="shared" si="0"/>
        <v>9.6701800000148772</v>
      </c>
    </row>
    <row r="63" spans="1:13" hidden="1" x14ac:dyDescent="0.2">
      <c r="A63" s="1">
        <v>109671</v>
      </c>
      <c r="B63" s="1">
        <v>212</v>
      </c>
      <c r="C63" s="1">
        <v>423</v>
      </c>
      <c r="D63" s="2">
        <v>105</v>
      </c>
      <c r="E63" s="1">
        <v>95</v>
      </c>
      <c r="F63" s="1">
        <v>370</v>
      </c>
      <c r="G63" s="3">
        <v>8.4999999999999995E-4</v>
      </c>
      <c r="H63" s="2">
        <v>16.333333333300001</v>
      </c>
      <c r="I63" s="19">
        <v>0.996286</v>
      </c>
      <c r="J63" s="2">
        <v>0.41799999999999998</v>
      </c>
      <c r="K63" s="2">
        <v>0</v>
      </c>
      <c r="L63" s="20">
        <f t="shared" si="0"/>
        <v>0</v>
      </c>
      <c r="M63" s="1"/>
    </row>
    <row r="64" spans="1:13" hidden="1" x14ac:dyDescent="0.2">
      <c r="A64" s="1">
        <v>109672</v>
      </c>
      <c r="B64" s="1">
        <v>212</v>
      </c>
      <c r="C64" s="1">
        <v>423</v>
      </c>
      <c r="D64" s="2">
        <v>105</v>
      </c>
      <c r="E64" s="1">
        <v>95</v>
      </c>
      <c r="F64" s="1">
        <v>370</v>
      </c>
      <c r="G64" s="3">
        <v>8.4999999999999995E-4</v>
      </c>
      <c r="H64" s="2">
        <v>15.333333333300001</v>
      </c>
      <c r="I64" s="19">
        <v>1.0134030000000001</v>
      </c>
      <c r="J64" s="2">
        <v>0.47395799999999999</v>
      </c>
      <c r="K64" s="2">
        <v>0</v>
      </c>
      <c r="L64" s="20">
        <f t="shared" si="0"/>
        <v>0</v>
      </c>
      <c r="M64" s="1"/>
    </row>
    <row r="65" spans="1:13" x14ac:dyDescent="0.2">
      <c r="A65" s="39">
        <v>109675</v>
      </c>
      <c r="B65" s="39">
        <v>212</v>
      </c>
      <c r="C65" s="39">
        <v>423</v>
      </c>
      <c r="D65" s="42">
        <v>105</v>
      </c>
      <c r="E65" s="42">
        <v>95</v>
      </c>
      <c r="F65" s="42">
        <v>370</v>
      </c>
      <c r="G65" s="42">
        <v>8.4999999999999995E-4</v>
      </c>
      <c r="H65" s="42">
        <v>47.333333333299997</v>
      </c>
      <c r="I65" s="40">
        <v>0.92133299999999996</v>
      </c>
      <c r="J65" s="42">
        <v>0.42133300000000001</v>
      </c>
      <c r="K65" s="39">
        <v>1</v>
      </c>
      <c r="L65" s="40">
        <f t="shared" si="0"/>
        <v>19.943095333319288</v>
      </c>
    </row>
    <row r="66" spans="1:13" x14ac:dyDescent="0.2">
      <c r="A66" s="39">
        <v>109661</v>
      </c>
      <c r="B66" s="39">
        <v>212</v>
      </c>
      <c r="C66" s="39">
        <v>424</v>
      </c>
      <c r="D66" s="42">
        <v>100</v>
      </c>
      <c r="E66" s="42">
        <v>150</v>
      </c>
      <c r="F66" s="42">
        <v>110</v>
      </c>
      <c r="G66" s="42">
        <v>8.4999999999999995E-4</v>
      </c>
      <c r="H66" s="42">
        <v>30</v>
      </c>
      <c r="I66" s="40">
        <v>1.289722</v>
      </c>
      <c r="J66" s="42">
        <v>0.75777799999999995</v>
      </c>
      <c r="K66" s="39">
        <v>1</v>
      </c>
      <c r="L66" s="40">
        <f t="shared" si="0"/>
        <v>22.733339999999998</v>
      </c>
    </row>
    <row r="67" spans="1:13" hidden="1" x14ac:dyDescent="0.2">
      <c r="A67" s="1">
        <v>109656</v>
      </c>
      <c r="B67" s="1">
        <v>212</v>
      </c>
      <c r="C67" s="1">
        <v>424</v>
      </c>
      <c r="D67" s="2">
        <v>100</v>
      </c>
      <c r="E67" s="1">
        <v>150</v>
      </c>
      <c r="F67" s="1">
        <v>110</v>
      </c>
      <c r="G67" s="3">
        <v>8.4999999999999995E-4</v>
      </c>
      <c r="H67" s="2">
        <v>25</v>
      </c>
      <c r="I67" s="19">
        <v>1.259091</v>
      </c>
      <c r="J67" s="2">
        <v>0.78121200000000002</v>
      </c>
      <c r="K67" s="2">
        <v>0</v>
      </c>
      <c r="L67" s="21">
        <f t="shared" ref="L67:L85" si="1">H67*J67*K67</f>
        <v>0</v>
      </c>
      <c r="M67" s="1"/>
    </row>
    <row r="68" spans="1:13" x14ac:dyDescent="0.2">
      <c r="A68" s="39">
        <v>109659</v>
      </c>
      <c r="B68" s="39">
        <v>212</v>
      </c>
      <c r="C68" s="39">
        <v>424</v>
      </c>
      <c r="D68" s="42">
        <v>100</v>
      </c>
      <c r="E68" s="42">
        <v>150</v>
      </c>
      <c r="F68" s="42">
        <v>110</v>
      </c>
      <c r="G68" s="42">
        <v>8.4999999999999995E-4</v>
      </c>
      <c r="H68" s="42">
        <v>25</v>
      </c>
      <c r="I68" s="40">
        <v>1.3919999999999999</v>
      </c>
      <c r="J68" s="42">
        <v>0.86</v>
      </c>
      <c r="K68" s="39">
        <v>1</v>
      </c>
      <c r="L68" s="40">
        <f t="shared" si="1"/>
        <v>21.5</v>
      </c>
    </row>
    <row r="69" spans="1:13" hidden="1" x14ac:dyDescent="0.2">
      <c r="A69" s="1">
        <v>109660</v>
      </c>
      <c r="B69" s="1">
        <v>212</v>
      </c>
      <c r="C69" s="1">
        <v>424</v>
      </c>
      <c r="D69" s="2">
        <v>100</v>
      </c>
      <c r="E69" s="1">
        <v>150</v>
      </c>
      <c r="F69" s="1">
        <v>110</v>
      </c>
      <c r="G69" s="3">
        <v>8.4999999999999995E-4</v>
      </c>
      <c r="H69" s="2">
        <v>27.333333333300001</v>
      </c>
      <c r="I69" s="19">
        <v>1.241765</v>
      </c>
      <c r="J69" s="2">
        <v>0.76705900000000005</v>
      </c>
      <c r="K69" s="2">
        <v>0</v>
      </c>
      <c r="L69" s="21">
        <f t="shared" si="1"/>
        <v>0</v>
      </c>
      <c r="M69" s="1"/>
    </row>
    <row r="70" spans="1:13" x14ac:dyDescent="0.2">
      <c r="A70" s="39">
        <v>109658</v>
      </c>
      <c r="B70" s="39">
        <v>212</v>
      </c>
      <c r="C70" s="39">
        <v>424</v>
      </c>
      <c r="D70" s="42">
        <v>100</v>
      </c>
      <c r="E70" s="42">
        <v>150</v>
      </c>
      <c r="F70" s="42">
        <v>110</v>
      </c>
      <c r="G70" s="42">
        <v>8.4999999999999995E-4</v>
      </c>
      <c r="H70" s="42">
        <v>33</v>
      </c>
      <c r="I70" s="40">
        <v>1.3925000000000001</v>
      </c>
      <c r="J70" s="42">
        <v>0.83125000000000004</v>
      </c>
      <c r="K70" s="39">
        <v>1</v>
      </c>
      <c r="L70" s="40">
        <f t="shared" si="1"/>
        <v>27.431250000000002</v>
      </c>
    </row>
    <row r="71" spans="1:13" hidden="1" x14ac:dyDescent="0.2">
      <c r="A71" s="5">
        <v>118715</v>
      </c>
      <c r="B71" s="5">
        <v>212</v>
      </c>
      <c r="C71" s="5">
        <v>48</v>
      </c>
      <c r="D71" s="5">
        <v>120.74250416949999</v>
      </c>
      <c r="E71" s="5">
        <v>81.566030034500002</v>
      </c>
      <c r="F71" s="5">
        <v>93.438795743300005</v>
      </c>
      <c r="G71" s="5">
        <v>0.84950567669999999</v>
      </c>
      <c r="H71" s="5">
        <v>5.3333333332999997</v>
      </c>
      <c r="I71" s="20">
        <v>1.1299999999999999</v>
      </c>
      <c r="J71" s="5">
        <v>0.59</v>
      </c>
      <c r="K71" s="5">
        <v>0</v>
      </c>
      <c r="L71" s="22">
        <f t="shared" si="1"/>
        <v>0</v>
      </c>
      <c r="M71" s="1"/>
    </row>
    <row r="72" spans="1:13" hidden="1" x14ac:dyDescent="0.2">
      <c r="A72" s="5">
        <v>118694</v>
      </c>
      <c r="B72" s="5">
        <v>212</v>
      </c>
      <c r="C72" s="5">
        <v>48</v>
      </c>
      <c r="D72" s="5">
        <v>117.9933338566</v>
      </c>
      <c r="E72" s="5">
        <v>75.588496145999997</v>
      </c>
      <c r="F72" s="5">
        <v>108.8633669614</v>
      </c>
      <c r="G72" s="5">
        <v>0.87649652020000002</v>
      </c>
      <c r="H72" s="5">
        <v>18.333333333300001</v>
      </c>
      <c r="I72" s="20">
        <v>0.73166699999999996</v>
      </c>
      <c r="J72" s="5">
        <v>0.37</v>
      </c>
      <c r="K72" s="5">
        <v>0</v>
      </c>
      <c r="L72" s="22">
        <f t="shared" si="1"/>
        <v>0</v>
      </c>
      <c r="M72" s="1"/>
    </row>
    <row r="73" spans="1:13" x14ac:dyDescent="0.2">
      <c r="A73" s="39">
        <v>118704</v>
      </c>
      <c r="B73" s="39">
        <v>212</v>
      </c>
      <c r="C73" s="39">
        <v>48</v>
      </c>
      <c r="D73" s="42">
        <v>83.233731714599998</v>
      </c>
      <c r="E73" s="42">
        <v>109.16563138079999</v>
      </c>
      <c r="F73" s="42">
        <v>78.555375374099995</v>
      </c>
      <c r="G73" s="42">
        <v>0.97239286329999997</v>
      </c>
      <c r="H73" s="42">
        <v>11.666666666699999</v>
      </c>
      <c r="I73" s="40">
        <v>0.78529400000000005</v>
      </c>
      <c r="J73" s="42">
        <v>0.39235300000000001</v>
      </c>
      <c r="K73" s="39">
        <v>1</v>
      </c>
      <c r="L73" s="40">
        <f t="shared" si="1"/>
        <v>4.5774516666797451</v>
      </c>
    </row>
    <row r="74" spans="1:13" x14ac:dyDescent="0.2">
      <c r="A74" s="39">
        <v>118716</v>
      </c>
      <c r="B74" s="39">
        <v>212</v>
      </c>
      <c r="C74" s="39">
        <v>48</v>
      </c>
      <c r="D74" s="42">
        <v>85.244561253100002</v>
      </c>
      <c r="E74" s="42">
        <v>115.6435823075</v>
      </c>
      <c r="F74" s="42">
        <v>97.930335469400006</v>
      </c>
      <c r="G74" s="42">
        <v>0.86055905290000001</v>
      </c>
      <c r="H74" s="42">
        <v>4.6666666667000003</v>
      </c>
      <c r="I74" s="40">
        <v>1.1299999999999999</v>
      </c>
      <c r="J74" s="42">
        <v>0.64</v>
      </c>
      <c r="K74" s="39">
        <v>1</v>
      </c>
      <c r="L74" s="40">
        <f t="shared" si="1"/>
        <v>2.9866666666880004</v>
      </c>
    </row>
    <row r="75" spans="1:13" x14ac:dyDescent="0.2">
      <c r="A75" s="39">
        <v>118700</v>
      </c>
      <c r="B75" s="39">
        <v>212</v>
      </c>
      <c r="C75" s="39">
        <v>48</v>
      </c>
      <c r="D75" s="42">
        <v>85.862972500599994</v>
      </c>
      <c r="E75" s="42">
        <v>79.728718853100006</v>
      </c>
      <c r="F75" s="42">
        <v>105.8335290903</v>
      </c>
      <c r="G75" s="42">
        <v>0.95911837420000001</v>
      </c>
      <c r="H75" s="42">
        <v>42</v>
      </c>
      <c r="I75" s="40">
        <v>0.78571400000000002</v>
      </c>
      <c r="J75" s="42">
        <v>0.36615399999999998</v>
      </c>
      <c r="K75" s="39">
        <v>1</v>
      </c>
      <c r="L75" s="40">
        <f t="shared" si="1"/>
        <v>15.378468</v>
      </c>
    </row>
    <row r="76" spans="1:13" x14ac:dyDescent="0.2">
      <c r="A76" s="39">
        <v>118695</v>
      </c>
      <c r="B76" s="39">
        <v>212</v>
      </c>
      <c r="C76" s="39">
        <v>48</v>
      </c>
      <c r="D76" s="42">
        <v>75.059280644599994</v>
      </c>
      <c r="E76" s="42">
        <v>122.41316926739999</v>
      </c>
      <c r="F76" s="42">
        <v>81.708628350599994</v>
      </c>
      <c r="G76" s="42">
        <v>1.0324973864</v>
      </c>
      <c r="H76" s="42">
        <v>8.3333333333000006</v>
      </c>
      <c r="I76" s="40">
        <v>0.71499999999999997</v>
      </c>
      <c r="J76" s="42">
        <v>0.33666699999999999</v>
      </c>
      <c r="K76" s="39">
        <v>1</v>
      </c>
      <c r="L76" s="40">
        <f t="shared" si="1"/>
        <v>2.8055583333221112</v>
      </c>
    </row>
    <row r="77" spans="1:13" hidden="1" x14ac:dyDescent="0.2">
      <c r="A77" s="5">
        <v>118709</v>
      </c>
      <c r="B77" s="5">
        <v>212</v>
      </c>
      <c r="C77" s="5">
        <v>48</v>
      </c>
      <c r="D77" s="5">
        <v>93.377972296400003</v>
      </c>
      <c r="E77" s="5">
        <v>95.198903747200006</v>
      </c>
      <c r="F77" s="5">
        <v>77.280465104300006</v>
      </c>
      <c r="G77" s="5">
        <v>0.79537909120000005</v>
      </c>
      <c r="H77" s="5">
        <v>15</v>
      </c>
      <c r="I77" s="20">
        <v>0.76333300000000004</v>
      </c>
      <c r="J77" s="5">
        <v>0.35235300000000003</v>
      </c>
      <c r="K77" s="5">
        <v>0</v>
      </c>
      <c r="L77" s="22">
        <f t="shared" si="1"/>
        <v>0</v>
      </c>
      <c r="M77" s="1"/>
    </row>
    <row r="78" spans="1:13" hidden="1" x14ac:dyDescent="0.2">
      <c r="A78" s="5">
        <v>118711</v>
      </c>
      <c r="B78" s="5">
        <v>212</v>
      </c>
      <c r="C78" s="5">
        <v>48</v>
      </c>
      <c r="D78" s="5">
        <v>103.2547297919</v>
      </c>
      <c r="E78" s="5">
        <v>85.0929548963</v>
      </c>
      <c r="F78" s="5">
        <v>105.92585943420001</v>
      </c>
      <c r="G78" s="5">
        <v>0.87046775060000003</v>
      </c>
      <c r="H78" s="5">
        <v>6.3333333332999997</v>
      </c>
      <c r="I78" s="20">
        <v>0.79666700000000001</v>
      </c>
      <c r="J78" s="5">
        <v>0.401111</v>
      </c>
      <c r="K78" s="5">
        <v>0</v>
      </c>
      <c r="L78" s="22">
        <f t="shared" si="1"/>
        <v>0</v>
      </c>
      <c r="M78" s="1"/>
    </row>
    <row r="79" spans="1:13" x14ac:dyDescent="0.2">
      <c r="A79" s="39">
        <v>118699</v>
      </c>
      <c r="B79" s="39">
        <v>212</v>
      </c>
      <c r="C79" s="39">
        <v>48</v>
      </c>
      <c r="D79" s="42">
        <v>78.355112938000005</v>
      </c>
      <c r="E79" s="42">
        <v>102.5376907934</v>
      </c>
      <c r="F79" s="42">
        <v>120.0029109578</v>
      </c>
      <c r="G79" s="42">
        <v>1.1394082163000001</v>
      </c>
      <c r="H79" s="42">
        <v>11.333333333300001</v>
      </c>
      <c r="I79" s="40">
        <v>0.73538499999999996</v>
      </c>
      <c r="J79" s="42">
        <v>0.39235300000000001</v>
      </c>
      <c r="K79" s="39">
        <v>1</v>
      </c>
      <c r="L79" s="40">
        <f t="shared" si="1"/>
        <v>4.4466673333202555</v>
      </c>
    </row>
    <row r="80" spans="1:13" x14ac:dyDescent="0.2">
      <c r="A80" s="39">
        <v>118697</v>
      </c>
      <c r="B80" s="39">
        <v>212</v>
      </c>
      <c r="C80" s="39">
        <v>48</v>
      </c>
      <c r="D80" s="42">
        <v>80.647858508799999</v>
      </c>
      <c r="E80" s="42">
        <v>100.98889709469999</v>
      </c>
      <c r="F80" s="42">
        <v>84.602991739499998</v>
      </c>
      <c r="G80" s="42">
        <v>0.77223324169999996</v>
      </c>
      <c r="H80" s="42">
        <v>18.666666666699999</v>
      </c>
      <c r="I80" s="40">
        <v>0.73</v>
      </c>
      <c r="J80" s="42">
        <v>0.37818200000000002</v>
      </c>
      <c r="K80" s="39">
        <v>1</v>
      </c>
      <c r="L80" s="40">
        <f t="shared" si="1"/>
        <v>7.0593973333459399</v>
      </c>
    </row>
    <row r="81" spans="1:13" hidden="1" x14ac:dyDescent="0.2">
      <c r="A81" s="5">
        <v>118696</v>
      </c>
      <c r="B81" s="5">
        <v>212</v>
      </c>
      <c r="C81" s="5">
        <v>48</v>
      </c>
      <c r="D81" s="5">
        <v>116.0221022608</v>
      </c>
      <c r="E81" s="5">
        <v>90.853203241299994</v>
      </c>
      <c r="F81" s="5">
        <v>104.05760662519999</v>
      </c>
      <c r="G81" s="5">
        <v>1.1574457682999999</v>
      </c>
      <c r="H81" s="5">
        <v>12</v>
      </c>
      <c r="I81" s="20">
        <v>0.72708300000000003</v>
      </c>
      <c r="J81" s="5">
        <v>0.35708299999999998</v>
      </c>
      <c r="K81" s="5">
        <v>0</v>
      </c>
      <c r="L81" s="22">
        <f t="shared" si="1"/>
        <v>0</v>
      </c>
      <c r="M81" s="1"/>
    </row>
    <row r="82" spans="1:13" x14ac:dyDescent="0.2">
      <c r="A82" s="39">
        <v>118702</v>
      </c>
      <c r="B82" s="39">
        <v>212</v>
      </c>
      <c r="C82" s="39">
        <v>48</v>
      </c>
      <c r="D82" s="42">
        <v>92.935560273099995</v>
      </c>
      <c r="E82" s="42">
        <v>124.7847349215</v>
      </c>
      <c r="F82" s="42">
        <v>121.0955985385</v>
      </c>
      <c r="G82" s="42">
        <v>1.1649690511999999</v>
      </c>
      <c r="H82" s="42">
        <v>70</v>
      </c>
      <c r="I82" s="40">
        <v>0.81</v>
      </c>
      <c r="J82" s="42">
        <v>0.38289499999999999</v>
      </c>
      <c r="K82" s="39">
        <v>1</v>
      </c>
      <c r="L82" s="40">
        <f t="shared" si="1"/>
        <v>26.80265</v>
      </c>
    </row>
    <row r="83" spans="1:13" x14ac:dyDescent="0.2">
      <c r="A83" s="39">
        <v>118703</v>
      </c>
      <c r="B83" s="39">
        <v>212</v>
      </c>
      <c r="C83" s="39">
        <v>48</v>
      </c>
      <c r="D83" s="42">
        <v>113.4004679116</v>
      </c>
      <c r="E83" s="42">
        <v>76.674489855399997</v>
      </c>
      <c r="F83" s="42">
        <v>122.3094264982</v>
      </c>
      <c r="G83" s="42">
        <v>1.0433321352</v>
      </c>
      <c r="H83" s="42">
        <v>67.333333333300004</v>
      </c>
      <c r="I83" s="40">
        <v>0.81138900000000003</v>
      </c>
      <c r="J83" s="42">
        <v>0.39246500000000001</v>
      </c>
      <c r="K83" s="39">
        <v>1</v>
      </c>
      <c r="L83" s="40">
        <f t="shared" si="1"/>
        <v>26.425976666653586</v>
      </c>
    </row>
    <row r="84" spans="1:13" hidden="1" x14ac:dyDescent="0.2">
      <c r="A84" s="5">
        <v>118706</v>
      </c>
      <c r="B84" s="5">
        <v>212</v>
      </c>
      <c r="C84" s="5">
        <v>48</v>
      </c>
      <c r="D84" s="5">
        <v>109.66540071129999</v>
      </c>
      <c r="E84" s="5">
        <v>86.854315325499996</v>
      </c>
      <c r="F84" s="5">
        <v>96.11509848</v>
      </c>
      <c r="G84" s="5">
        <v>1.0060772548000001</v>
      </c>
      <c r="H84" s="5">
        <v>12.666666666699999</v>
      </c>
      <c r="I84" s="20">
        <v>0.76409099999999996</v>
      </c>
      <c r="J84" s="5">
        <v>0.37409100000000001</v>
      </c>
      <c r="K84" s="5">
        <v>0</v>
      </c>
      <c r="L84" s="22">
        <f t="shared" si="1"/>
        <v>0</v>
      </c>
      <c r="M84" s="1"/>
    </row>
    <row r="85" spans="1:13" hidden="1" x14ac:dyDescent="0.2">
      <c r="A85" s="5">
        <v>118693</v>
      </c>
      <c r="B85" s="5">
        <v>212</v>
      </c>
      <c r="C85" s="5">
        <v>48</v>
      </c>
      <c r="D85" s="5">
        <v>88.110370784200001</v>
      </c>
      <c r="E85" s="5">
        <v>98.130827464700005</v>
      </c>
      <c r="F85" s="5">
        <v>84.666573826499999</v>
      </c>
      <c r="G85" s="5">
        <v>0.78540446350000004</v>
      </c>
      <c r="H85" s="5">
        <v>8</v>
      </c>
      <c r="I85" s="20">
        <v>0.702121</v>
      </c>
      <c r="J85" s="5">
        <v>0.37484800000000001</v>
      </c>
      <c r="K85" s="5">
        <v>0</v>
      </c>
      <c r="L85" s="22">
        <f t="shared" si="1"/>
        <v>0</v>
      </c>
      <c r="M85" s="1"/>
    </row>
    <row r="86" spans="1:13" hidden="1" x14ac:dyDescent="0.2">
      <c r="L86" s="43">
        <f>SUM(L2:L83)</f>
        <v>1404.6880266671526</v>
      </c>
    </row>
    <row r="87" spans="1:13" x14ac:dyDescent="0.2">
      <c r="L87" s="43">
        <f>SUM(L2:L83)</f>
        <v>1404.6880266671526</v>
      </c>
    </row>
  </sheetData>
  <autoFilter ref="A1:R86" xr:uid="{36EA95E1-6154-3F4F-BF6C-762AFA2EEDB4}">
    <filterColumn colId="10">
      <filters>
        <filter val="1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products_set_7_step1_solution</vt:lpstr>
      <vt:lpstr>products_set_7_step1</vt:lpstr>
      <vt:lpstr>products_set_7_step2_solution</vt:lpstr>
      <vt:lpstr>products_set_7_step2</vt:lpstr>
      <vt:lpstr>products_set_7_step3_solution</vt:lpstr>
      <vt:lpstr>products_set_7_step3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2021-06-02T02:40:47Z</dcterms:created>
  <dcterms:modified xsi:type="dcterms:W3CDTF">2021-06-12T03:37:34Z</dcterms:modified>
</cp:coreProperties>
</file>