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mc:AlternateContent xmlns:mc="http://schemas.openxmlformats.org/markup-compatibility/2006">
    <mc:Choice Requires="x15">
      <x15ac:absPath xmlns:x15ac="http://schemas.microsoft.com/office/spreadsheetml/2010/11/ac" url="C:\xampp\htdocs\ctugroup\"/>
    </mc:Choice>
  </mc:AlternateContent>
  <xr:revisionPtr revIDLastSave="0" documentId="13_ncr:1_{77DB0823-2FFD-4EBF-8E17-90337955BDCE}" xr6:coauthVersionLast="47" xr6:coauthVersionMax="47" xr10:uidLastSave="{00000000-0000-0000-0000-000000000000}"/>
  <bookViews>
    <workbookView xWindow="-120" yWindow="-120" windowWidth="29040" windowHeight="15720" activeTab="3" xr2:uid="{00000000-000D-0000-FFFF-FFFF00000000}"/>
  </bookViews>
  <sheets>
    <sheet name="Introduction" sheetId="1" r:id="rId1"/>
    <sheet name="Product backlog" sheetId="2" r:id="rId2"/>
    <sheet name="Sprint 1" sheetId="27" r:id="rId3"/>
    <sheet name="Sprint 2" sheetId="26" r:id="rId4"/>
  </sheets>
  <definedNames>
    <definedName name="_xlnm._FilterDatabase" localSheetId="1" hidden="1">'Product backlog'!$A$10:$F$10</definedName>
    <definedName name="_xlnm._FilterDatabase" localSheetId="2" hidden="1">'Sprint 1'!$A$10:$E$10</definedName>
    <definedName name="_xlnm._FilterDatabase" localSheetId="3" hidden="1">'Sprint 2'!$A$10:$E$10</definedName>
    <definedName name="Z_988818D5_2AEF_4A9A_A55E_18240173EC63_.wvu.FilterData" localSheetId="1" hidden="1">'Product backlog'!$A$10:$F$10</definedName>
    <definedName name="Z_988818D5_2AEF_4A9A_A55E_18240173EC63_.wvu.FilterData" localSheetId="2" hidden="1">'Sprint 1'!$A$10:$E$10</definedName>
    <definedName name="Z_988818D5_2AEF_4A9A_A55E_18240173EC63_.wvu.FilterData" localSheetId="3" hidden="1">'Sprint 2'!$A$10:$E$10</definedName>
    <definedName name="Z_AF9CDD9E_3CB3_EE48_8887_F1090B6AE042_.wvu.FilterData" localSheetId="1" hidden="1">'Product backlog'!$A$10:$F$10</definedName>
    <definedName name="Z_AF9CDD9E_3CB3_EE48_8887_F1090B6AE042_.wvu.FilterData" localSheetId="2" hidden="1">'Sprint 1'!$A$10:$E$10</definedName>
    <definedName name="Z_AF9CDD9E_3CB3_EE48_8887_F1090B6AE042_.wvu.FilterData" localSheetId="3" hidden="1">'Sprint 2'!$A$10:$E$10</definedName>
    <definedName name="Z_F117AA09_D9DE_4D2E_A2DF_77AB3D7617C3_.wvu.FilterData" localSheetId="1" hidden="1">'Product backlog'!$A$10:$F$10</definedName>
    <definedName name="Z_F117AA09_D9DE_4D2E_A2DF_77AB3D7617C3_.wvu.FilterData" localSheetId="2" hidden="1">'Sprint 1'!$A$10:$E$10</definedName>
    <definedName name="Z_F117AA09_D9DE_4D2E_A2DF_77AB3D7617C3_.wvu.FilterData" localSheetId="3" hidden="1">'Sprint 2'!$A$10:$E$10</definedName>
  </definedNames>
  <calcPr calcId="191029"/>
  <customWorkbookViews>
    <customWorkbookView name="Anders Pedersen - Personal View" guid="{988818D5-2AEF-4A9A-A55E-18240173EC63}" mergeInterval="0" personalView="1" maximized="1" xWindow="-8" yWindow="-8" windowWidth="1382" windowHeight="744" activeSheetId="2"/>
    <customWorkbookView name="Sam Burke - Personal View" guid="{AF9CDD9E-3CB3-EE48-8887-F1090B6AE042}" mergeInterval="0" personalView="1" yWindow="54" windowWidth="1440" windowHeight="741" activeSheetId="2"/>
    <customWorkbookView name="De La Cruz, Anthony - Personal View" guid="{F117AA09-D9DE-4D2E-A2DF-77AB3D7617C3}" mergeInterval="0" personalView="1" maximized="1" xWindow="-8" yWindow="-8" windowWidth="1936" windowHeight="1056"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2" i="26" l="1"/>
  <c r="R32" i="26"/>
  <c r="Q32" i="26"/>
  <c r="P32" i="26"/>
  <c r="O32" i="26"/>
  <c r="N32" i="26"/>
  <c r="M32" i="26"/>
  <c r="L32" i="26"/>
  <c r="K32" i="26"/>
  <c r="J32" i="26"/>
  <c r="I32" i="26"/>
  <c r="G32" i="26"/>
  <c r="F32" i="26"/>
  <c r="H32" i="26" s="1"/>
  <c r="S35" i="27"/>
  <c r="R35" i="27"/>
  <c r="Q35" i="27"/>
  <c r="P35" i="27"/>
  <c r="E35" i="27" l="1"/>
  <c r="F10" i="27"/>
  <c r="G10" i="27" s="1"/>
  <c r="H10" i="27" s="1"/>
  <c r="I10" i="27" s="1"/>
  <c r="J10" i="27" s="1"/>
  <c r="K10" i="27" s="1"/>
  <c r="L10" i="27" s="1"/>
  <c r="M10" i="27" s="1"/>
  <c r="N10" i="27" s="1"/>
  <c r="O10" i="27" s="1"/>
  <c r="P10" i="27" s="1"/>
  <c r="Q10" i="27" s="1"/>
  <c r="R10" i="27" s="1"/>
  <c r="S10" i="27" s="1"/>
  <c r="A2" i="27"/>
  <c r="E32" i="26"/>
  <c r="F33" i="26" s="1"/>
  <c r="G33" i="26" s="1"/>
  <c r="F10" i="26"/>
  <c r="G10" i="26" s="1"/>
  <c r="H10" i="26" s="1"/>
  <c r="I10" i="26" s="1"/>
  <c r="J10" i="26" s="1"/>
  <c r="K10" i="26" s="1"/>
  <c r="L10" i="26" s="1"/>
  <c r="M10" i="26" s="1"/>
  <c r="N10" i="26" s="1"/>
  <c r="O10" i="26" s="1"/>
  <c r="P10" i="26" s="1"/>
  <c r="Q10" i="26" s="1"/>
  <c r="R10" i="26" s="1"/>
  <c r="S10" i="26" s="1"/>
  <c r="A2" i="26"/>
  <c r="K35" i="27" l="1"/>
  <c r="L35" i="27"/>
  <c r="F36" i="27"/>
  <c r="G36" i="27" s="1"/>
  <c r="H36" i="27" s="1"/>
  <c r="I36" i="27" s="1"/>
  <c r="J36" i="27" s="1"/>
  <c r="K36" i="27" s="1"/>
  <c r="L36" i="27" s="1"/>
  <c r="M36" i="27" s="1"/>
  <c r="N36" i="27" s="1"/>
  <c r="O36" i="27" s="1"/>
  <c r="P36" i="27" s="1"/>
  <c r="Q36" i="27" s="1"/>
  <c r="R36" i="27" s="1"/>
  <c r="S36" i="27" s="1"/>
  <c r="F35" i="27"/>
  <c r="H35" i="27" s="1"/>
  <c r="G35" i="27"/>
  <c r="J35" i="27"/>
  <c r="I35" i="27"/>
  <c r="H33" i="26"/>
  <c r="I33" i="26" s="1"/>
  <c r="J33" i="26" s="1"/>
  <c r="K33" i="26" s="1"/>
  <c r="L33" i="26" s="1"/>
  <c r="M33" i="26" s="1"/>
  <c r="N33" i="26" s="1"/>
  <c r="O33" i="26" s="1"/>
  <c r="P33" i="26" s="1"/>
  <c r="Q33" i="26" s="1"/>
  <c r="R33" i="26" s="1"/>
  <c r="S33" i="26" s="1"/>
  <c r="N35" i="27" l="1"/>
  <c r="M35" i="27"/>
  <c r="O35" i="27" s="1"/>
</calcChain>
</file>

<file path=xl/sharedStrings.xml><?xml version="1.0" encoding="utf-8"?>
<sst xmlns="http://schemas.openxmlformats.org/spreadsheetml/2006/main" count="198" uniqueCount="125">
  <si>
    <t>What is this?</t>
  </si>
  <si>
    <t>This workbook is meant to help manage and piroritize the user stories and features using scrum.</t>
  </si>
  <si>
    <t>How to use and read this document?</t>
  </si>
  <si>
    <r>
      <t>Before each sprint:</t>
    </r>
    <r>
      <rPr>
        <sz val="10"/>
        <rFont val="Calibri"/>
        <family val="2"/>
      </rPr>
      <t xml:space="preserve"> The vendor will break down the user stories into tasks.</t>
    </r>
  </si>
  <si>
    <t>Notes</t>
  </si>
  <si>
    <t>Cells that you can edit have a blue background.</t>
  </si>
  <si>
    <t>Sprints are assumed to be 2 weeks long (10 working days)/</t>
  </si>
  <si>
    <t>Licence</t>
  </si>
  <si>
    <t>This work is licensed under a Creative Commons Attribution-Share Alike 3.0 Unported License.</t>
  </si>
  <si>
    <t>Origins</t>
  </si>
  <si>
    <t>This work is inspired by the Scrum Template published by Nicolas Martignole on his "Touilleur Express" blog. Adapted by Olivier Gérardin.</t>
  </si>
  <si>
    <t>Organizations</t>
  </si>
  <si>
    <t>Project</t>
  </si>
  <si>
    <t>Scrum Master</t>
  </si>
  <si>
    <t>Product Owner</t>
  </si>
  <si>
    <t>Development Team</t>
  </si>
  <si>
    <t>Story ID</t>
  </si>
  <si>
    <t>Title</t>
  </si>
  <si>
    <t>Acceptance Criteria</t>
  </si>
  <si>
    <t>Priority #</t>
  </si>
  <si>
    <t>Sprint #</t>
  </si>
  <si>
    <t>Start date</t>
  </si>
  <si>
    <t>week 1</t>
  </si>
  <si>
    <t>Task ID</t>
  </si>
  <si>
    <t>Description</t>
  </si>
  <si>
    <t>Initial estimate</t>
  </si>
  <si>
    <t>Remaining units (actual)</t>
  </si>
  <si>
    <t>Remaining units (ideal)</t>
  </si>
  <si>
    <t>Project Name</t>
  </si>
  <si>
    <t>Responsibility</t>
  </si>
  <si>
    <r>
      <t>Before project start:</t>
    </r>
    <r>
      <rPr>
        <sz val="10"/>
        <rFont val="Calibri"/>
        <family val="2"/>
      </rPr>
      <t xml:space="preserve"> The product owner is responsible for managing and maintaining the product backlog of user stories. </t>
    </r>
  </si>
  <si>
    <t>Total Team Members</t>
  </si>
  <si>
    <t xml:space="preserve"> Story ID</t>
  </si>
  <si>
    <t>week 2</t>
  </si>
  <si>
    <t>Pizza Restaurant Online Ordering System</t>
  </si>
  <si>
    <t xml:space="preserve">Mark Legaspi </t>
  </si>
  <si>
    <t>Jacob Lenz</t>
  </si>
  <si>
    <t>Welcome Page</t>
  </si>
  <si>
    <t>Includes Pizzeria company name, promotions, discounts</t>
  </si>
  <si>
    <t>Must have pizzeria's company name, short description of pizzeria's history as a company, list of promotions and discounts that the pizzeria is having</t>
  </si>
  <si>
    <t>Menu Browsing</t>
  </si>
  <si>
    <t>Customers can view the restaurant's menu, including descriptions and prices.</t>
  </si>
  <si>
    <t>Menu items are categorized (e.g., pizza, sides, drinks), each item displays name, description , and price.</t>
  </si>
  <si>
    <t>Product Owner and Scrum Master</t>
  </si>
  <si>
    <t>Adding Items to Cart</t>
  </si>
  <si>
    <t>Customers can select menu items, customize their orders (e.g., toppings, crust type), and add them to the cart</t>
  </si>
  <si>
    <t>Users can add items to the cart, Customization options (e.g., toppings) are available, Quantities can be adjusted.</t>
  </si>
  <si>
    <t>Product Owner and Scrum Master, Developer Team</t>
  </si>
  <si>
    <t>Shopping Cart</t>
  </si>
  <si>
    <t>Will store menu items placed in it</t>
  </si>
  <si>
    <t>Must store items, allow editing quantity, remove items, empty cart, and current total</t>
  </si>
  <si>
    <t>Order Confirmation Page</t>
  </si>
  <si>
    <t>Includes pizzas that were selected to order</t>
  </si>
  <si>
    <t>Must have list of pizzas choosen for orders to be sent to pizzeria, includes pricing of all pizzas, total amount, discounts/promotions are included into price</t>
  </si>
  <si>
    <t>Payment</t>
  </si>
  <si>
    <t>Includes payment options for credit card or pay in store</t>
  </si>
  <si>
    <t>Must have types of credit card options for customer to choose from, pay in store option for customers to send to the order in ahead of time and pay during pick-up</t>
  </si>
  <si>
    <t>User Registration</t>
  </si>
  <si>
    <t>Allow customers to create an account by providing basic information (name, email, password)</t>
  </si>
  <si>
    <t>User can successfully register, password must meet security requirement (e.g., minimum length, complexity), Confirmation email sent for account verification.</t>
  </si>
  <si>
    <t>Developer Team</t>
  </si>
  <si>
    <t>Store Manager Dashboard</t>
  </si>
  <si>
    <t>The store manager can access a dashboard to manage the menu in real-time.</t>
  </si>
  <si>
    <t>Dashboard provides access to menu management features, Manager can add new items, update prices, and enable/disable items.</t>
  </si>
  <si>
    <t>Inventory Integration</t>
  </si>
  <si>
    <t>The menu reflects real-time inventory availability.</t>
  </si>
  <si>
    <t>Items are automatically marked as unavailable when out of stock.</t>
  </si>
  <si>
    <t>Contact Info Page</t>
  </si>
  <si>
    <t>Includes contact info. of pizzeria</t>
  </si>
  <si>
    <t>Must include pizzeria's address, phone number, fax number, etc.</t>
  </si>
  <si>
    <t>Data Encryption</t>
  </si>
  <si>
    <t>Implement encryption techniques  to protect client data such as payment and password information.</t>
  </si>
  <si>
    <t>User data is stored securely using industry-standard encryption algorithms, Sensitive information is never stored in plain text.</t>
  </si>
  <si>
    <t>Payment Security</t>
  </si>
  <si>
    <t>Implement secure payment gateways to protect customer financial information.</t>
  </si>
  <si>
    <t>Payment processing complies with industry security standards (e.g. PCI DSS), Regular security assessments and audits are conducted. Uses third party payment processing</t>
  </si>
  <si>
    <t>SQL Database</t>
  </si>
  <si>
    <t>Database to retain menu items and accounts</t>
  </si>
  <si>
    <t>Must store all menu items, inventory totals, and user accounts. Passwords must be stored encrypted</t>
  </si>
  <si>
    <t>MTG</t>
  </si>
  <si>
    <t>N/A</t>
  </si>
  <si>
    <t>Scrum Meeting</t>
  </si>
  <si>
    <t>Welcome Page (Create pizzeria logo)</t>
  </si>
  <si>
    <t>User registration        - Create registration form UI</t>
  </si>
  <si>
    <t>User registration        - Implement user registration logic</t>
  </si>
  <si>
    <t>Authentication           - Implement password encryption</t>
  </si>
  <si>
    <t>Scrum Master and Developer Team</t>
  </si>
  <si>
    <t>Contact Info (Create tab/link on buttom of page next to Reviews for easy access)</t>
  </si>
  <si>
    <t>Menu presentation     - Design menu categories</t>
  </si>
  <si>
    <t>Menu presentation     - Implement menu item display</t>
  </si>
  <si>
    <t>Menu presentation     - Create basic menu UI</t>
  </si>
  <si>
    <t>Adding Items to cart   - Develop "Add to Cart" button functionality</t>
  </si>
  <si>
    <t>Adding Items to cart   - Create customization options UI</t>
  </si>
  <si>
    <t>Adding Items to cart   - Implement cart update logic</t>
  </si>
  <si>
    <t>Create shopping cart logic</t>
  </si>
  <si>
    <t>Order Confirmation Page (Create separate page for ready to pay orders)</t>
  </si>
  <si>
    <t>Payment Page (Create selection of payment option)</t>
  </si>
  <si>
    <t>Create database for web site</t>
  </si>
  <si>
    <t>Create tables and relationships within database</t>
  </si>
  <si>
    <t>Populate database witrh intial values</t>
  </si>
  <si>
    <t>5,2</t>
  </si>
  <si>
    <t>Sprint Review Meeting</t>
  </si>
  <si>
    <t>Beginning of Sprint Meeting</t>
  </si>
  <si>
    <t>Management dashboard     - Design store manager dashboard UI</t>
  </si>
  <si>
    <t>Management dashboard     - Develop menu item management functionality</t>
  </si>
  <si>
    <t>Management dashboard     - Implement pricing update feature</t>
  </si>
  <si>
    <t>Inventory Integration           - Integrate with inventory system</t>
  </si>
  <si>
    <t>Inventory Integration           - Develop automatic item status update logic</t>
  </si>
  <si>
    <t>T.1</t>
  </si>
  <si>
    <t>Team code review of whole project</t>
  </si>
  <si>
    <t>T.2</t>
  </si>
  <si>
    <t>Test every aspect of the web site</t>
  </si>
  <si>
    <t>T.3</t>
  </si>
  <si>
    <t>Proofread web stie</t>
  </si>
  <si>
    <t>Sprint review meeting</t>
  </si>
  <si>
    <t>Project review meeting</t>
  </si>
  <si>
    <t>Create page to take payment input</t>
  </si>
  <si>
    <t>Create logic to use third party API to securely process paymeny</t>
  </si>
  <si>
    <t>Encrypt passwords in database</t>
  </si>
  <si>
    <t>Restrict database access via accounts</t>
  </si>
  <si>
    <t>Product Owner and Developer Team</t>
  </si>
  <si>
    <t>Welcome Page (Create landing page)</t>
  </si>
  <si>
    <t>Scrum Master, Product Owner and Developer Team</t>
  </si>
  <si>
    <t>Felicia Mach, Garret Thompson, Risa Luthor</t>
  </si>
  <si>
    <t>CS492 Group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</si>
</sst>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dd/mm"/>
    <numFmt numFmtId="165" formatCode="0.0"/>
  </numFmts>
  <fonts count="24" x14ac:knownFonts="1">
    <font>
      <sz val="10"/>
      <name val="Arial"/>
    </font>
    <font>
      <b/>
      <sz val="10"/>
      <name val="Arial"/>
      <family val="2"/>
    </font>
    <font>
      <b/>
      <i/>
      <sz val="10"/>
      <name val="Arial"/>
      <family val="2"/>
    </font>
    <font>
      <u/>
      <sz val="10"/>
      <color indexed="12"/>
      <name val="Arial"/>
      <family val="2"/>
    </font>
    <font>
      <sz val="8"/>
      <name val="Arial"/>
      <family val="2"/>
    </font>
    <font>
      <sz val="10"/>
      <name val="Arial"/>
      <family val="2"/>
    </font>
    <font>
      <i/>
      <sz val="10"/>
      <name val="Arial"/>
      <family val="2"/>
    </font>
    <font>
      <sz val="14"/>
      <color indexed="9"/>
      <name val="Arial"/>
      <family val="2"/>
    </font>
    <font>
      <sz val="10"/>
      <name val="Calibri"/>
      <family val="2"/>
    </font>
    <font>
      <sz val="10"/>
      <name val="Arial"/>
      <family val="2"/>
    </font>
    <font>
      <sz val="12"/>
      <name val="Times New Roman"/>
      <family val="1"/>
    </font>
    <font>
      <sz val="12"/>
      <color indexed="9"/>
      <name val="Times New Roman"/>
      <family val="1"/>
    </font>
    <font>
      <b/>
      <sz val="12"/>
      <name val="Times New Roman"/>
      <family val="1"/>
    </font>
    <font>
      <i/>
      <sz val="12"/>
      <name val="Times New Roman"/>
      <family val="1"/>
    </font>
    <font>
      <b/>
      <i/>
      <sz val="12"/>
      <name val="Times New Roman"/>
      <family val="1"/>
    </font>
    <font>
      <sz val="10"/>
      <name val="Calibri"/>
      <family val="2"/>
      <scheme val="minor"/>
    </font>
    <font>
      <b/>
      <i/>
      <sz val="10"/>
      <name val="Calibri"/>
      <family val="2"/>
      <scheme val="minor"/>
    </font>
    <font>
      <u/>
      <sz val="10"/>
      <color indexed="12"/>
      <name val="Calibri"/>
      <family val="2"/>
      <scheme val="minor"/>
    </font>
    <font>
      <b/>
      <sz val="10"/>
      <name val="Calibri"/>
      <family val="2"/>
      <scheme val="minor"/>
    </font>
    <font>
      <sz val="10"/>
      <color indexed="8"/>
      <name val="Calibri"/>
      <family val="2"/>
      <scheme val="minor"/>
    </font>
    <font>
      <sz val="14"/>
      <color indexed="9"/>
      <name val="Calibri"/>
      <family val="2"/>
      <scheme val="minor"/>
    </font>
    <font>
      <b/>
      <i/>
      <sz val="12"/>
      <name val="Times New Roman"/>
      <family val="1"/>
    </font>
    <font>
      <i/>
      <sz val="12"/>
      <name val="Times New Roman"/>
    </font>
    <font>
      <i/>
      <sz val="12"/>
      <color theme="1"/>
      <name val="Times New Roman"/>
      <family val="1"/>
    </font>
  </fonts>
  <fills count="6">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23"/>
        <bgColor indexed="64"/>
      </patternFill>
    </fill>
    <fill>
      <patternFill patternType="solid">
        <fgColor theme="1" tint="0.49998474074526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81">
    <xf numFmtId="0" fontId="0" fillId="0" borderId="0" xfId="0"/>
    <xf numFmtId="0" fontId="0" fillId="0" borderId="0" xfId="0" applyAlignment="1">
      <alignment wrapText="1"/>
    </xf>
    <xf numFmtId="0" fontId="0" fillId="0" borderId="0" xfId="0" applyAlignment="1">
      <alignment horizontal="center"/>
    </xf>
    <xf numFmtId="0" fontId="1" fillId="0" borderId="0" xfId="0" applyFont="1" applyAlignment="1">
      <alignment vertical="top" wrapText="1"/>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0" fillId="0" borderId="0" xfId="0" applyAlignment="1" applyProtection="1">
      <alignment vertical="top"/>
      <protection locked="0"/>
    </xf>
    <xf numFmtId="0" fontId="1" fillId="0" borderId="1" xfId="0" applyFont="1" applyBorder="1" applyAlignment="1">
      <alignment horizontal="center" vertical="top"/>
    </xf>
    <xf numFmtId="165" fontId="1" fillId="0" borderId="1" xfId="0" applyNumberFormat="1" applyFont="1" applyBorder="1" applyAlignment="1">
      <alignment horizontal="center" vertical="top"/>
    </xf>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0" fontId="0" fillId="0" borderId="0" xfId="0" applyAlignment="1">
      <alignment horizontal="center" wrapText="1"/>
    </xf>
    <xf numFmtId="0" fontId="5" fillId="0" borderId="0" xfId="0" applyFont="1" applyAlignment="1">
      <alignment wrapText="1"/>
    </xf>
    <xf numFmtId="0" fontId="2" fillId="0" borderId="0" xfId="0" applyFont="1" applyAlignment="1">
      <alignment wrapText="1"/>
    </xf>
    <xf numFmtId="0" fontId="2" fillId="0" borderId="0" xfId="0" applyFont="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164" fontId="1" fillId="2" borderId="3" xfId="0" applyNumberFormat="1" applyFont="1" applyFill="1" applyBorder="1" applyAlignment="1">
      <alignment horizontal="center" vertical="top" wrapText="1"/>
    </xf>
    <xf numFmtId="0" fontId="0" fillId="3" borderId="1" xfId="0" applyFill="1" applyBorder="1" applyAlignment="1" applyProtection="1">
      <alignment horizontal="center" vertical="top"/>
      <protection locked="0"/>
    </xf>
    <xf numFmtId="14" fontId="0" fillId="3" borderId="1" xfId="0" applyNumberFormat="1" applyFill="1" applyBorder="1" applyAlignment="1" applyProtection="1">
      <alignment horizontal="center" vertical="top"/>
      <protection locked="0"/>
    </xf>
    <xf numFmtId="0" fontId="0" fillId="3" borderId="5" xfId="0" applyFill="1" applyBorder="1" applyAlignment="1" applyProtection="1">
      <alignment horizontal="center" vertical="top"/>
      <protection locked="0"/>
    </xf>
    <xf numFmtId="164" fontId="1" fillId="2" borderId="6" xfId="0" applyNumberFormat="1" applyFont="1" applyFill="1" applyBorder="1" applyAlignment="1">
      <alignment horizontal="center" vertical="top" wrapText="1"/>
    </xf>
    <xf numFmtId="0" fontId="1" fillId="3" borderId="7" xfId="0" applyFont="1" applyFill="1" applyBorder="1" applyAlignment="1" applyProtection="1">
      <alignment horizontal="center" vertical="top"/>
      <protection locked="0"/>
    </xf>
    <xf numFmtId="0" fontId="5" fillId="3" borderId="8" xfId="0" applyFont="1" applyFill="1" applyBorder="1" applyAlignment="1" applyProtection="1">
      <alignment horizontal="center" vertical="top"/>
      <protection locked="0"/>
    </xf>
    <xf numFmtId="0" fontId="5" fillId="3" borderId="1" xfId="0" applyFont="1" applyFill="1" applyBorder="1" applyAlignment="1" applyProtection="1">
      <alignment horizontal="center" vertical="top"/>
      <protection locked="0"/>
    </xf>
    <xf numFmtId="0" fontId="5" fillId="3" borderId="1" xfId="0" applyFont="1" applyFill="1" applyBorder="1" applyAlignment="1" applyProtection="1">
      <alignment vertical="top" wrapText="1"/>
      <protection locked="0"/>
    </xf>
    <xf numFmtId="0" fontId="5" fillId="3" borderId="9" xfId="0" applyFont="1" applyFill="1" applyBorder="1" applyAlignment="1" applyProtection="1">
      <alignment horizontal="center" vertical="top"/>
      <protection locked="0"/>
    </xf>
    <xf numFmtId="0" fontId="5" fillId="0" borderId="0" xfId="0" applyFont="1" applyAlignment="1" applyProtection="1">
      <alignment vertical="top"/>
      <protection locked="0"/>
    </xf>
    <xf numFmtId="0" fontId="1" fillId="2" borderId="1" xfId="0" applyFont="1" applyFill="1" applyBorder="1" applyAlignment="1">
      <alignment horizontal="center"/>
    </xf>
    <xf numFmtId="0" fontId="15" fillId="0" borderId="0" xfId="0" applyFont="1" applyAlignment="1">
      <alignment horizontal="center" wrapText="1"/>
    </xf>
    <xf numFmtId="0" fontId="16" fillId="0" borderId="0" xfId="0" applyFont="1" applyAlignment="1">
      <alignment horizontal="center" vertical="top" wrapText="1"/>
    </xf>
    <xf numFmtId="0" fontId="15" fillId="0" borderId="0" xfId="0" applyFont="1" applyAlignment="1">
      <alignment wrapText="1"/>
    </xf>
    <xf numFmtId="0" fontId="16" fillId="0" borderId="0" xfId="0" applyFont="1" applyAlignment="1">
      <alignment wrapText="1"/>
    </xf>
    <xf numFmtId="0" fontId="17" fillId="0" borderId="0" xfId="1" applyFont="1" applyAlignment="1" applyProtection="1">
      <alignment wrapText="1"/>
    </xf>
    <xf numFmtId="0" fontId="15" fillId="0" borderId="0" xfId="0" applyFont="1" applyAlignment="1">
      <alignment horizontal="center" vertical="top" wrapText="1"/>
    </xf>
    <xf numFmtId="0" fontId="18" fillId="0" borderId="0" xfId="0" applyFont="1" applyAlignment="1">
      <alignment wrapText="1"/>
    </xf>
    <xf numFmtId="0" fontId="15" fillId="3" borderId="0" xfId="0" applyFont="1" applyFill="1" applyAlignment="1">
      <alignment wrapText="1"/>
    </xf>
    <xf numFmtId="0" fontId="19" fillId="0" borderId="0" xfId="0" applyFont="1"/>
    <xf numFmtId="0" fontId="10" fillId="0" borderId="0" xfId="0" applyFont="1"/>
    <xf numFmtId="0" fontId="10" fillId="0" borderId="0" xfId="0" applyFont="1" applyAlignment="1">
      <alignment horizontal="center"/>
    </xf>
    <xf numFmtId="0" fontId="14" fillId="0" borderId="0" xfId="0" applyFont="1" applyAlignment="1">
      <alignment vertical="center"/>
    </xf>
    <xf numFmtId="0" fontId="9" fillId="3" borderId="1" xfId="0" applyFont="1" applyFill="1" applyBorder="1" applyAlignment="1" applyProtection="1">
      <alignment horizontal="center" vertical="top"/>
      <protection locked="0"/>
    </xf>
    <xf numFmtId="0" fontId="14" fillId="5" borderId="13" xfId="0" applyFont="1" applyFill="1" applyBorder="1" applyAlignment="1">
      <alignment horizontal="center" vertical="center"/>
    </xf>
    <xf numFmtId="0" fontId="14" fillId="5" borderId="12" xfId="0" applyFont="1" applyFill="1" applyBorder="1" applyAlignment="1">
      <alignment horizontal="center" vertical="center"/>
    </xf>
    <xf numFmtId="0" fontId="12" fillId="2" borderId="1" xfId="0" applyFont="1" applyFill="1" applyBorder="1" applyAlignment="1">
      <alignment horizontal="center" vertical="center"/>
    </xf>
    <xf numFmtId="0" fontId="13" fillId="3" borderId="10" xfId="0" applyFont="1" applyFill="1" applyBorder="1" applyAlignment="1">
      <alignment horizontal="center" vertical="center"/>
    </xf>
    <xf numFmtId="0" fontId="21" fillId="5" borderId="12" xfId="0" applyFont="1" applyFill="1" applyBorder="1" applyAlignment="1">
      <alignment horizontal="center" vertical="center"/>
    </xf>
    <xf numFmtId="0" fontId="1" fillId="2" borderId="10" xfId="0" applyFont="1" applyFill="1" applyBorder="1" applyAlignment="1">
      <alignment horizontal="center"/>
    </xf>
    <xf numFmtId="0" fontId="1" fillId="2" borderId="15" xfId="0" applyFont="1" applyFill="1" applyBorder="1" applyAlignment="1">
      <alignment vertical="top" wrapText="1"/>
    </xf>
    <xf numFmtId="0" fontId="5" fillId="3" borderId="10" xfId="0" applyFont="1" applyFill="1" applyBorder="1" applyAlignment="1" applyProtection="1">
      <alignment vertical="top" wrapText="1"/>
      <protection locked="0"/>
    </xf>
    <xf numFmtId="0" fontId="1" fillId="2" borderId="5" xfId="0" applyFont="1" applyFill="1" applyBorder="1" applyAlignment="1">
      <alignment vertical="top" wrapText="1"/>
    </xf>
    <xf numFmtId="0" fontId="1" fillId="2" borderId="12" xfId="0" applyFont="1" applyFill="1" applyBorder="1" applyAlignment="1">
      <alignment vertical="top" wrapText="1"/>
    </xf>
    <xf numFmtId="0" fontId="1" fillId="2" borderId="16" xfId="0" applyFont="1" applyFill="1" applyBorder="1" applyAlignment="1">
      <alignment horizontal="center" vertical="top"/>
    </xf>
    <xf numFmtId="0" fontId="1" fillId="2" borderId="17" xfId="0" applyFont="1" applyFill="1" applyBorder="1" applyAlignment="1">
      <alignment horizontal="center" vertical="top"/>
    </xf>
    <xf numFmtId="0" fontId="13" fillId="0" borderId="10" xfId="0" applyFont="1" applyBorder="1" applyAlignment="1">
      <alignment horizontal="center" vertical="center"/>
    </xf>
    <xf numFmtId="0" fontId="22" fillId="3" borderId="10" xfId="0" applyFont="1" applyFill="1" applyBorder="1" applyAlignment="1">
      <alignment horizontal="center" vertical="center"/>
    </xf>
    <xf numFmtId="0" fontId="22" fillId="3" borderId="14" xfId="0" applyFont="1" applyFill="1" applyBorder="1" applyAlignment="1">
      <alignment horizontal="center" vertical="center"/>
    </xf>
    <xf numFmtId="0" fontId="1" fillId="3" borderId="1" xfId="0" applyFont="1" applyFill="1" applyBorder="1" applyAlignment="1" applyProtection="1">
      <alignment vertical="top" wrapText="1"/>
      <protection locked="0"/>
    </xf>
    <xf numFmtId="0" fontId="23" fillId="3" borderId="1" xfId="0" applyFont="1" applyFill="1" applyBorder="1" applyAlignment="1">
      <alignment horizontal="center" vertical="center"/>
    </xf>
    <xf numFmtId="0" fontId="5" fillId="3" borderId="22" xfId="0" applyFont="1" applyFill="1" applyBorder="1" applyAlignment="1" applyProtection="1">
      <alignment horizontal="center" vertical="top"/>
      <protection locked="0"/>
    </xf>
    <xf numFmtId="0" fontId="5" fillId="3" borderId="5" xfId="0" applyFont="1" applyFill="1" applyBorder="1" applyAlignment="1" applyProtection="1">
      <alignment horizontal="center" vertical="top"/>
      <protection locked="0"/>
    </xf>
    <xf numFmtId="0" fontId="5" fillId="3" borderId="5" xfId="0" applyFont="1" applyFill="1" applyBorder="1" applyAlignment="1" applyProtection="1">
      <alignment vertical="top" wrapText="1"/>
      <protection locked="0"/>
    </xf>
    <xf numFmtId="0" fontId="1" fillId="3" borderId="23" xfId="0" applyFont="1" applyFill="1" applyBorder="1" applyAlignment="1" applyProtection="1">
      <alignment horizontal="center" vertical="top"/>
      <protection locked="0"/>
    </xf>
    <xf numFmtId="0" fontId="5" fillId="3" borderId="21" xfId="0" applyFont="1" applyFill="1" applyBorder="1" applyAlignment="1" applyProtection="1">
      <alignment horizontal="center" vertical="top"/>
      <protection locked="0"/>
    </xf>
    <xf numFmtId="0" fontId="1" fillId="3" borderId="10" xfId="0" applyFont="1" applyFill="1" applyBorder="1" applyAlignment="1" applyProtection="1">
      <alignment vertical="top" wrapText="1"/>
      <protection locked="0"/>
    </xf>
    <xf numFmtId="0" fontId="20" fillId="4" borderId="0" xfId="0" applyFont="1" applyFill="1" applyAlignment="1">
      <alignment horizontal="center" vertical="center" wrapText="1"/>
    </xf>
    <xf numFmtId="0" fontId="15" fillId="0" borderId="0" xfId="0" applyFont="1" applyAlignment="1">
      <alignment horizontal="center" wrapText="1"/>
    </xf>
    <xf numFmtId="0" fontId="11" fillId="4" borderId="0" xfId="0" applyFont="1" applyFill="1" applyAlignment="1">
      <alignment horizontal="center" vertical="center" wrapText="1"/>
    </xf>
    <xf numFmtId="0" fontId="11" fillId="4" borderId="0" xfId="0" applyFont="1" applyFill="1"/>
    <xf numFmtId="0" fontId="7" fillId="4" borderId="0" xfId="0" applyFont="1" applyFill="1" applyAlignment="1">
      <alignment horizontal="center" vertical="center" wrapText="1"/>
    </xf>
    <xf numFmtId="0" fontId="6" fillId="3" borderId="10" xfId="0" applyFont="1" applyFill="1" applyBorder="1" applyAlignment="1">
      <alignment horizontal="center"/>
    </xf>
    <xf numFmtId="0" fontId="6" fillId="3" borderId="11" xfId="0" applyFont="1" applyFill="1" applyBorder="1" applyAlignment="1">
      <alignment horizontal="center"/>
    </xf>
    <xf numFmtId="0" fontId="6" fillId="3" borderId="9" xfId="0" applyFont="1" applyFill="1" applyBorder="1" applyAlignment="1">
      <alignment horizontal="center"/>
    </xf>
    <xf numFmtId="0" fontId="1" fillId="2" borderId="18" xfId="0" applyFont="1" applyFill="1" applyBorder="1" applyAlignment="1">
      <alignment horizontal="center" vertical="top"/>
    </xf>
    <xf numFmtId="0" fontId="1" fillId="2" borderId="19" xfId="0" applyFont="1" applyFill="1" applyBorder="1" applyAlignment="1">
      <alignment horizontal="center" vertical="top"/>
    </xf>
    <xf numFmtId="0" fontId="1" fillId="2" borderId="20" xfId="0" applyFont="1" applyFill="1" applyBorder="1" applyAlignment="1">
      <alignment horizontal="center" vertical="top"/>
    </xf>
    <xf numFmtId="0" fontId="1" fillId="0" borderId="5" xfId="0" applyFont="1" applyBorder="1" applyAlignment="1">
      <alignment horizontal="center" vertical="center"/>
    </xf>
    <xf numFmtId="0" fontId="1" fillId="0" borderId="12" xfId="0" applyFont="1" applyBorder="1" applyAlignment="1">
      <alignment horizontal="center" vertical="center"/>
    </xf>
  </cellXfs>
  <cellStyles count="2">
    <cellStyle name="Hyperlink" xfId="1" builtinId="8"/>
    <cellStyle name="Normal" xfId="0" builtinId="0"/>
  </cellStyles>
  <dxfs count="15">
    <dxf>
      <font>
        <condense val="0"/>
        <extend val="0"/>
        <color indexed="10"/>
      </font>
    </dxf>
    <dxf>
      <font>
        <condense val="0"/>
        <extend val="0"/>
        <color indexed="57"/>
      </font>
    </dxf>
    <dxf>
      <font>
        <condense val="0"/>
        <extend val="0"/>
        <color indexed="10"/>
      </font>
    </dxf>
    <dxf>
      <font>
        <condense val="0"/>
        <extend val="0"/>
        <color indexed="57"/>
      </font>
    </dxf>
    <dxf>
      <font>
        <i/>
        <sz val="12"/>
        <name val="Times New Roman"/>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border outline="0">
        <left style="thin">
          <color indexed="64"/>
        </left>
        <right style="thin">
          <color indexed="64"/>
        </right>
        <top style="thin">
          <color indexed="64"/>
        </top>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dxf>
    <dxf>
      <border outline="0">
        <bottom style="thin">
          <color indexed="64"/>
        </bottom>
      </border>
    </dxf>
    <dxf>
      <font>
        <b/>
        <i/>
        <strike val="0"/>
        <condense val="0"/>
        <extend val="0"/>
        <outline val="0"/>
        <shadow val="0"/>
        <u val="none"/>
        <vertAlign val="baseline"/>
        <sz val="12"/>
        <color auto="1"/>
        <name val="Times New Roman"/>
        <scheme val="none"/>
      </font>
      <fill>
        <patternFill patternType="solid">
          <fgColor indexed="64"/>
          <bgColor theme="1" tint="0.49998474074526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1'!$F$35:$S$35</c:f>
              <c:numCache>
                <c:formatCode>General</c:formatCode>
                <c:ptCount val="14"/>
                <c:pt idx="0">
                  <c:v>47</c:v>
                </c:pt>
                <c:pt idx="1">
                  <c:v>46.5</c:v>
                </c:pt>
                <c:pt idx="2">
                  <c:v>45</c:v>
                </c:pt>
                <c:pt idx="3">
                  <c:v>42</c:v>
                </c:pt>
                <c:pt idx="4">
                  <c:v>40</c:v>
                </c:pt>
                <c:pt idx="5">
                  <c:v>37</c:v>
                </c:pt>
                <c:pt idx="6">
                  <c:v>36.75</c:v>
                </c:pt>
                <c:pt idx="7">
                  <c:v>36.25</c:v>
                </c:pt>
                <c:pt idx="8">
                  <c:v>35.75</c:v>
                </c:pt>
                <c:pt idx="9">
                  <c:v>33.75</c:v>
                </c:pt>
                <c:pt idx="10">
                  <c:v>30.25</c:v>
                </c:pt>
                <c:pt idx="11">
                  <c:v>23.75</c:v>
                </c:pt>
                <c:pt idx="12">
                  <c:v>19.75</c:v>
                </c:pt>
                <c:pt idx="13">
                  <c:v>#N/A</c:v>
                </c:pt>
              </c:numCache>
            </c:numRef>
          </c:val>
          <c:smooth val="1"/>
          <c:extLst>
            <c:ext xmlns:c16="http://schemas.microsoft.com/office/drawing/2014/chart" uri="{C3380CC4-5D6E-409C-BE32-E72D297353CC}">
              <c16:uniqueId val="{00000000-55A1-4C18-A971-9C38F0E96954}"/>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1'!$F$36:$S$36</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55A1-4C18-A971-9C38F0E96954}"/>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2'!$F$32:$S$32</c:f>
              <c:numCache>
                <c:formatCode>General</c:formatCode>
                <c:ptCount val="14"/>
                <c:pt idx="0">
                  <c:v>44.5</c:v>
                </c:pt>
                <c:pt idx="1">
                  <c:v>43</c:v>
                </c:pt>
                <c:pt idx="2">
                  <c:v>38.75</c:v>
                </c:pt>
                <c:pt idx="3">
                  <c:v>36.75</c:v>
                </c:pt>
                <c:pt idx="4">
                  <c:v>34.25</c:v>
                </c:pt>
                <c:pt idx="5">
                  <c:v>33.25</c:v>
                </c:pt>
                <c:pt idx="6">
                  <c:v>#N/A</c:v>
                </c:pt>
                <c:pt idx="7">
                  <c:v>#N/A</c:v>
                </c:pt>
                <c:pt idx="8">
                  <c:v>#N/A</c:v>
                </c:pt>
                <c:pt idx="9">
                  <c:v>#N/A</c:v>
                </c:pt>
                <c:pt idx="10">
                  <c:v>#N/A</c:v>
                </c:pt>
                <c:pt idx="11">
                  <c:v>#N/A</c:v>
                </c:pt>
                <c:pt idx="12">
                  <c:v>#N/A</c:v>
                </c:pt>
                <c:pt idx="13">
                  <c:v>#N/A</c:v>
                </c:pt>
              </c:numCache>
            </c:numRef>
          </c:val>
          <c:smooth val="1"/>
          <c:extLst>
            <c:ext xmlns:c16="http://schemas.microsoft.com/office/drawing/2014/chart" uri="{C3380CC4-5D6E-409C-BE32-E72D297353CC}">
              <c16:uniqueId val="{00000000-CB71-4A42-A3C9-73AA942ED07A}"/>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2'!$F$33:$S$33</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CB71-4A42-A3C9-73AA942ED07A}"/>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3.0/"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18</xdr:row>
      <xdr:rowOff>95250</xdr:rowOff>
    </xdr:from>
    <xdr:to>
      <xdr:col>1</xdr:col>
      <xdr:colOff>895350</xdr:colOff>
      <xdr:row>20</xdr:row>
      <xdr:rowOff>66675</xdr:rowOff>
    </xdr:to>
    <xdr:pic>
      <xdr:nvPicPr>
        <xdr:cNvPr id="2126" name="Picture 2">
          <a:hlinkClick xmlns:r="http://schemas.openxmlformats.org/officeDocument/2006/relationships" r:id="rId1"/>
          <a:extLst>
            <a:ext uri="{FF2B5EF4-FFF2-40B4-BE49-F238E27FC236}">
              <a16:creationId xmlns:a16="http://schemas.microsoft.com/office/drawing/2014/main" id="{00000000-0008-0000-0000-00004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14600" y="3514725"/>
          <a:ext cx="8286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838200</xdr:colOff>
      <xdr:row>37</xdr:row>
      <xdr:rowOff>104775</xdr:rowOff>
    </xdr:from>
    <xdr:to>
      <xdr:col>18</xdr:col>
      <xdr:colOff>752475</xdr:colOff>
      <xdr:row>59</xdr:row>
      <xdr:rowOff>142875</xdr:rowOff>
    </xdr:to>
    <xdr:graphicFrame macro="">
      <xdr:nvGraphicFramePr>
        <xdr:cNvPr id="2" name="Chart 14">
          <a:extLst>
            <a:ext uri="{FF2B5EF4-FFF2-40B4-BE49-F238E27FC236}">
              <a16:creationId xmlns:a16="http://schemas.microsoft.com/office/drawing/2014/main" id="{3CF0BCF1-74B1-4046-A36A-C9C6440DE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790575</xdr:colOff>
      <xdr:row>33</xdr:row>
      <xdr:rowOff>95250</xdr:rowOff>
    </xdr:from>
    <xdr:to>
      <xdr:col>18</xdr:col>
      <xdr:colOff>704850</xdr:colOff>
      <xdr:row>55</xdr:row>
      <xdr:rowOff>133350</xdr:rowOff>
    </xdr:to>
    <xdr:graphicFrame macro="">
      <xdr:nvGraphicFramePr>
        <xdr:cNvPr id="2" name="Chart 14">
          <a:extLst>
            <a:ext uri="{FF2B5EF4-FFF2-40B4-BE49-F238E27FC236}">
              <a16:creationId xmlns:a16="http://schemas.microsoft.com/office/drawing/2014/main" id="{042BE9ED-0A1B-4A3C-A2D7-1DB086E07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0:G18" totalsRowShown="0" headerRowDxfId="14" dataDxfId="12" headerRowBorderDxfId="13" tableBorderDxfId="11">
  <autoFilter ref="A10:G18" xr:uid="{00000000-0009-0000-0100-000001000000}"/>
  <sortState xmlns:xlrd2="http://schemas.microsoft.com/office/spreadsheetml/2017/richdata2" ref="A11:F18">
    <sortCondition ref="F10:F18"/>
  </sortState>
  <tableColumns count="7">
    <tableColumn id="1" xr3:uid="{00000000-0010-0000-0000-000001000000}" name=" Story ID" dataDxfId="10"/>
    <tableColumn id="2" xr3:uid="{00000000-0010-0000-0000-000002000000}" name="Title" dataDxfId="9"/>
    <tableColumn id="3" xr3:uid="{00000000-0010-0000-0000-000003000000}" name="Description" dataDxfId="8"/>
    <tableColumn id="4" xr3:uid="{00000000-0010-0000-0000-000004000000}" name="Acceptance Criteria" dataDxfId="7"/>
    <tableColumn id="5" xr3:uid="{00000000-0010-0000-0000-000005000000}" name="Priority #" dataDxfId="6"/>
    <tableColumn id="6" xr3:uid="{00000000-0010-0000-0000-000006000000}" name="Sprint #" dataDxfId="5"/>
    <tableColumn id="7" xr3:uid="{00000000-0010-0000-0000-000007000000}" name="Responsibility"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D35"/>
  <sheetViews>
    <sheetView topLeftCell="A7" workbookViewId="0">
      <selection activeCell="B15" sqref="B15"/>
    </sheetView>
  </sheetViews>
  <sheetFormatPr defaultColWidth="11.42578125" defaultRowHeight="12.75" x14ac:dyDescent="0.2"/>
  <cols>
    <col min="1" max="1" width="36.7109375" style="15" customWidth="1"/>
    <col min="2" max="2" width="114.85546875" style="1" customWidth="1"/>
    <col min="3" max="16384" width="11.42578125" style="1"/>
  </cols>
  <sheetData>
    <row r="2" spans="1:4" s="12" customFormat="1" ht="39.75" customHeight="1" x14ac:dyDescent="0.2">
      <c r="A2" s="68" t="s">
        <v>28</v>
      </c>
      <c r="B2" s="69"/>
      <c r="C2" s="32"/>
      <c r="D2" s="32"/>
    </row>
    <row r="3" spans="1:4" x14ac:dyDescent="0.2">
      <c r="A3" s="33"/>
      <c r="B3" s="32"/>
      <c r="C3" s="34"/>
      <c r="D3" s="34"/>
    </row>
    <row r="4" spans="1:4" s="14" customFormat="1" x14ac:dyDescent="0.2">
      <c r="A4" s="33"/>
      <c r="B4" s="35"/>
      <c r="C4" s="35"/>
      <c r="D4" s="35"/>
    </row>
    <row r="5" spans="1:4" s="14" customFormat="1" x14ac:dyDescent="0.2">
      <c r="A5" s="33"/>
      <c r="B5" s="35"/>
      <c r="C5" s="35"/>
      <c r="D5" s="35"/>
    </row>
    <row r="6" spans="1:4" s="13" customFormat="1" x14ac:dyDescent="0.2">
      <c r="A6" s="33" t="s">
        <v>0</v>
      </c>
      <c r="B6" s="34" t="s">
        <v>1</v>
      </c>
      <c r="C6" s="34"/>
      <c r="D6" s="34"/>
    </row>
    <row r="7" spans="1:4" s="14" customFormat="1" x14ac:dyDescent="0.2">
      <c r="A7" s="33"/>
      <c r="B7" s="35"/>
      <c r="C7" s="35"/>
      <c r="D7" s="35"/>
    </row>
    <row r="8" spans="1:4" s="14" customFormat="1" x14ac:dyDescent="0.2">
      <c r="A8" s="33"/>
      <c r="B8" s="36"/>
      <c r="C8" s="35"/>
      <c r="D8" s="35"/>
    </row>
    <row r="9" spans="1:4" s="13" customFormat="1" x14ac:dyDescent="0.2">
      <c r="A9" s="37"/>
      <c r="B9" s="36"/>
      <c r="C9" s="34"/>
      <c r="D9" s="34"/>
    </row>
    <row r="10" spans="1:4" s="14" customFormat="1" x14ac:dyDescent="0.2">
      <c r="A10" s="33"/>
      <c r="B10" s="35"/>
      <c r="C10" s="35"/>
      <c r="D10" s="35"/>
    </row>
    <row r="11" spans="1:4" s="13" customFormat="1" x14ac:dyDescent="0.2">
      <c r="A11" s="33" t="s">
        <v>2</v>
      </c>
      <c r="B11" s="38" t="s">
        <v>30</v>
      </c>
      <c r="C11" s="34"/>
      <c r="D11" s="34"/>
    </row>
    <row r="12" spans="1:4" x14ac:dyDescent="0.2">
      <c r="A12" s="33"/>
      <c r="B12" s="38" t="s">
        <v>3</v>
      </c>
      <c r="C12" s="34"/>
      <c r="D12" s="34"/>
    </row>
    <row r="13" spans="1:4" x14ac:dyDescent="0.2">
      <c r="A13" s="33"/>
      <c r="B13" s="38"/>
      <c r="C13" s="34"/>
      <c r="D13" s="34"/>
    </row>
    <row r="14" spans="1:4" x14ac:dyDescent="0.2">
      <c r="A14" s="33"/>
      <c r="B14" s="34"/>
      <c r="C14" s="34"/>
      <c r="D14" s="34"/>
    </row>
    <row r="15" spans="1:4" x14ac:dyDescent="0.2">
      <c r="A15" s="33" t="s">
        <v>4</v>
      </c>
      <c r="B15" s="39" t="s">
        <v>5</v>
      </c>
      <c r="C15" s="34"/>
      <c r="D15" s="34"/>
    </row>
    <row r="16" spans="1:4" x14ac:dyDescent="0.2">
      <c r="A16" s="33"/>
      <c r="B16" s="34" t="s">
        <v>6</v>
      </c>
      <c r="C16" s="34"/>
      <c r="D16" s="34"/>
    </row>
    <row r="17" spans="1:4" s="13" customFormat="1" x14ac:dyDescent="0.2">
      <c r="A17" s="33"/>
      <c r="B17" s="34"/>
      <c r="C17" s="34"/>
      <c r="D17" s="34"/>
    </row>
    <row r="18" spans="1:4" s="14" customFormat="1" x14ac:dyDescent="0.2">
      <c r="A18" s="33" t="s">
        <v>7</v>
      </c>
      <c r="B18" s="40" t="s">
        <v>8</v>
      </c>
      <c r="C18" s="35"/>
      <c r="D18" s="35"/>
    </row>
    <row r="19" spans="1:4" x14ac:dyDescent="0.2">
      <c r="A19" s="33"/>
      <c r="B19" s="34"/>
      <c r="C19" s="34"/>
      <c r="D19" s="34"/>
    </row>
    <row r="20" spans="1:4" x14ac:dyDescent="0.2">
      <c r="A20" s="33"/>
      <c r="B20" s="34"/>
      <c r="C20" s="34"/>
      <c r="D20" s="34"/>
    </row>
    <row r="21" spans="1:4" x14ac:dyDescent="0.2">
      <c r="A21" s="33"/>
      <c r="B21" s="34"/>
      <c r="C21" s="34"/>
      <c r="D21" s="34"/>
    </row>
    <row r="22" spans="1:4" x14ac:dyDescent="0.2">
      <c r="A22" s="33"/>
      <c r="B22" s="34"/>
      <c r="C22" s="34"/>
      <c r="D22" s="34"/>
    </row>
    <row r="23" spans="1:4" x14ac:dyDescent="0.2">
      <c r="A23" s="33" t="s">
        <v>9</v>
      </c>
      <c r="B23" s="34" t="s">
        <v>10</v>
      </c>
      <c r="C23" s="34"/>
      <c r="D23" s="34"/>
    </row>
    <row r="24" spans="1:4" x14ac:dyDescent="0.2">
      <c r="A24" s="33"/>
      <c r="B24" s="36"/>
      <c r="C24" s="34"/>
      <c r="D24" s="34"/>
    </row>
    <row r="31" spans="1:4" x14ac:dyDescent="0.2">
      <c r="A31" s="1"/>
    </row>
    <row r="32" spans="1:4" x14ac:dyDescent="0.2">
      <c r="A32" s="1"/>
    </row>
    <row r="33" spans="1:1" x14ac:dyDescent="0.2">
      <c r="A33" s="1"/>
    </row>
    <row r="34" spans="1:1" x14ac:dyDescent="0.2">
      <c r="A34" s="1"/>
    </row>
    <row r="35" spans="1:1" x14ac:dyDescent="0.2">
      <c r="A35" s="1"/>
    </row>
  </sheetData>
  <customSheetViews>
    <customSheetView guid="{988818D5-2AEF-4A9A-A55E-18240173EC63}" topLeftCell="A7">
      <selection activeCell="B12" sqref="B12"/>
      <pageMargins left="0" right="0" top="0" bottom="0" header="0" footer="0"/>
      <pageSetup orientation="portrait"/>
      <headerFooter alignWithMargins="0"/>
    </customSheetView>
    <customSheetView guid="{AF9CDD9E-3CB3-EE48-8887-F1090B6AE042}" topLeftCell="A7">
      <selection activeCell="B12" sqref="B12"/>
      <pageMargins left="0" right="0" top="0" bottom="0" header="0" footer="0"/>
      <pageSetup orientation="portrait"/>
      <headerFooter alignWithMargins="0"/>
    </customSheetView>
    <customSheetView guid="{F117AA09-D9DE-4D2E-A2DF-77AB3D7617C3}">
      <selection activeCell="B15" sqref="B15"/>
      <pageMargins left="0" right="0" top="0" bottom="0" header="0" footer="0"/>
      <pageSetup orientation="portrait"/>
      <headerFooter alignWithMargins="0"/>
    </customSheetView>
  </customSheetViews>
  <mergeCells count="1">
    <mergeCell ref="A2:B2"/>
  </mergeCells>
  <phoneticPr fontId="4" type="noConversion"/>
  <pageMargins left="0.75" right="0.75" top="1" bottom="1" header="0.5" footer="0.5"/>
  <pageSetup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EC27"/>
  <sheetViews>
    <sheetView zoomScaleNormal="100" workbookViewId="0">
      <selection activeCell="D31" sqref="D31"/>
    </sheetView>
  </sheetViews>
  <sheetFormatPr defaultColWidth="11.42578125" defaultRowHeight="15.75" x14ac:dyDescent="0.25"/>
  <cols>
    <col min="1" max="1" width="14.5703125" style="42" bestFit="1" customWidth="1"/>
    <col min="2" max="2" width="33.42578125" style="41" bestFit="1" customWidth="1"/>
    <col min="3" max="3" width="105.28515625" style="41" bestFit="1" customWidth="1"/>
    <col min="4" max="4" width="210.42578125" style="41" bestFit="1" customWidth="1"/>
    <col min="5" max="5" width="15.5703125" style="42" bestFit="1" customWidth="1"/>
    <col min="6" max="6" width="11.85546875" style="41" bestFit="1" customWidth="1"/>
    <col min="7" max="7" width="53.42578125" style="41" customWidth="1"/>
    <col min="8" max="16384" width="11.42578125" style="41"/>
  </cols>
  <sheetData>
    <row r="2" spans="1:133" x14ac:dyDescent="0.25">
      <c r="A2" s="70" t="s">
        <v>28</v>
      </c>
      <c r="B2" s="71"/>
      <c r="C2" s="71"/>
      <c r="D2" s="71"/>
      <c r="E2" s="71"/>
      <c r="F2" s="71"/>
    </row>
    <row r="3" spans="1:133" x14ac:dyDescent="0.25">
      <c r="D3" s="42"/>
    </row>
    <row r="4" spans="1:133" x14ac:dyDescent="0.25">
      <c r="B4" s="47" t="s">
        <v>11</v>
      </c>
      <c r="C4" s="48" t="s">
        <v>124</v>
      </c>
      <c r="D4" s="42"/>
    </row>
    <row r="5" spans="1:133" x14ac:dyDescent="0.25">
      <c r="B5" s="47" t="s">
        <v>12</v>
      </c>
      <c r="C5" s="48" t="s">
        <v>34</v>
      </c>
      <c r="D5" s="42"/>
    </row>
    <row r="6" spans="1:133" x14ac:dyDescent="0.25">
      <c r="B6" s="47" t="s">
        <v>14</v>
      </c>
      <c r="C6" s="48" t="s">
        <v>35</v>
      </c>
      <c r="D6" s="42"/>
    </row>
    <row r="7" spans="1:133" x14ac:dyDescent="0.25">
      <c r="B7" s="47" t="s">
        <v>13</v>
      </c>
      <c r="C7" s="48" t="s">
        <v>36</v>
      </c>
      <c r="D7" s="42"/>
    </row>
    <row r="8" spans="1:133" x14ac:dyDescent="0.25">
      <c r="B8" s="47" t="s">
        <v>15</v>
      </c>
      <c r="C8" s="48" t="s">
        <v>123</v>
      </c>
      <c r="D8" s="42"/>
    </row>
    <row r="9" spans="1:133" x14ac:dyDescent="0.25">
      <c r="D9" s="42"/>
    </row>
    <row r="10" spans="1:133" s="43" customFormat="1" x14ac:dyDescent="0.2">
      <c r="A10" s="45" t="s">
        <v>32</v>
      </c>
      <c r="B10" s="46" t="s">
        <v>17</v>
      </c>
      <c r="C10" s="46" t="s">
        <v>24</v>
      </c>
      <c r="D10" s="46" t="s">
        <v>18</v>
      </c>
      <c r="E10" s="46" t="s">
        <v>19</v>
      </c>
      <c r="F10" s="46" t="s">
        <v>20</v>
      </c>
      <c r="G10" s="49" t="s">
        <v>29</v>
      </c>
    </row>
    <row r="11" spans="1:133" s="48" customFormat="1" x14ac:dyDescent="0.2">
      <c r="A11" s="48">
        <v>1</v>
      </c>
      <c r="B11" s="48" t="s">
        <v>37</v>
      </c>
      <c r="C11" s="48" t="s">
        <v>38</v>
      </c>
      <c r="D11" s="48" t="s">
        <v>39</v>
      </c>
      <c r="E11" s="48">
        <v>1</v>
      </c>
      <c r="F11" s="48">
        <v>1</v>
      </c>
      <c r="G11" s="48" t="s">
        <v>47</v>
      </c>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row>
    <row r="12" spans="1:133" s="48" customFormat="1" x14ac:dyDescent="0.2">
      <c r="A12" s="48">
        <v>2</v>
      </c>
      <c r="B12" s="48" t="s">
        <v>57</v>
      </c>
      <c r="C12" s="48" t="s">
        <v>58</v>
      </c>
      <c r="D12" s="48" t="s">
        <v>59</v>
      </c>
      <c r="E12" s="48">
        <v>1</v>
      </c>
      <c r="F12" s="48">
        <v>1</v>
      </c>
      <c r="G12" s="48" t="s">
        <v>60</v>
      </c>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row>
    <row r="13" spans="1:133" s="48" customFormat="1" x14ac:dyDescent="0.2">
      <c r="A13" s="59">
        <v>4</v>
      </c>
      <c r="B13" s="59" t="s">
        <v>67</v>
      </c>
      <c r="C13" s="59" t="s">
        <v>68</v>
      </c>
      <c r="D13" s="59" t="s">
        <v>69</v>
      </c>
      <c r="E13" s="59">
        <v>2</v>
      </c>
      <c r="F13" s="59">
        <v>1</v>
      </c>
      <c r="G13" s="48" t="s">
        <v>47</v>
      </c>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row>
    <row r="14" spans="1:133" s="48" customFormat="1" x14ac:dyDescent="0.2">
      <c r="A14" s="48">
        <v>5</v>
      </c>
      <c r="B14" s="48" t="s">
        <v>40</v>
      </c>
      <c r="C14" s="48" t="s">
        <v>41</v>
      </c>
      <c r="D14" s="48" t="s">
        <v>42</v>
      </c>
      <c r="E14" s="48">
        <v>1</v>
      </c>
      <c r="F14" s="48">
        <v>1</v>
      </c>
      <c r="G14" s="48" t="s">
        <v>43</v>
      </c>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row>
    <row r="15" spans="1:133" s="48" customFormat="1" x14ac:dyDescent="0.2">
      <c r="A15" s="58">
        <v>6</v>
      </c>
      <c r="B15" s="58" t="s">
        <v>44</v>
      </c>
      <c r="C15" s="58" t="s">
        <v>45</v>
      </c>
      <c r="D15" s="48" t="s">
        <v>46</v>
      </c>
      <c r="E15" s="48">
        <v>1</v>
      </c>
      <c r="F15" s="48">
        <v>1</v>
      </c>
      <c r="G15" s="48" t="s">
        <v>47</v>
      </c>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row>
    <row r="16" spans="1:133" s="48" customFormat="1" x14ac:dyDescent="0.2">
      <c r="A16" s="48">
        <v>7</v>
      </c>
      <c r="B16" s="48" t="s">
        <v>48</v>
      </c>
      <c r="C16" s="48" t="s">
        <v>49</v>
      </c>
      <c r="D16" s="48" t="s">
        <v>50</v>
      </c>
      <c r="E16" s="48">
        <v>1</v>
      </c>
      <c r="F16" s="48">
        <v>1</v>
      </c>
      <c r="G16" s="48" t="s">
        <v>14</v>
      </c>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row>
    <row r="17" spans="1:133" s="48" customFormat="1" x14ac:dyDescent="0.2">
      <c r="A17" s="48">
        <v>8</v>
      </c>
      <c r="B17" s="58" t="s">
        <v>51</v>
      </c>
      <c r="C17" s="58" t="s">
        <v>52</v>
      </c>
      <c r="D17" s="48" t="s">
        <v>53</v>
      </c>
      <c r="E17" s="48">
        <v>1</v>
      </c>
      <c r="F17" s="48">
        <v>1</v>
      </c>
      <c r="G17" s="48" t="s">
        <v>47</v>
      </c>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row>
    <row r="18" spans="1:133" s="48" customFormat="1" x14ac:dyDescent="0.2">
      <c r="A18" s="48">
        <v>9</v>
      </c>
      <c r="B18" s="48" t="s">
        <v>54</v>
      </c>
      <c r="C18" s="48" t="s">
        <v>55</v>
      </c>
      <c r="D18" s="48" t="s">
        <v>56</v>
      </c>
      <c r="E18" s="48">
        <v>1</v>
      </c>
      <c r="F18" s="48">
        <v>1</v>
      </c>
      <c r="G18" s="48" t="s">
        <v>47</v>
      </c>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7"/>
      <c r="EB18" s="57"/>
      <c r="EC18" s="57"/>
    </row>
    <row r="19" spans="1:133" s="48" customFormat="1" x14ac:dyDescent="0.2">
      <c r="A19" s="48">
        <v>12</v>
      </c>
      <c r="B19" s="48" t="s">
        <v>76</v>
      </c>
      <c r="C19" s="48" t="s">
        <v>77</v>
      </c>
      <c r="D19" s="48" t="s">
        <v>78</v>
      </c>
      <c r="E19" s="48">
        <v>1</v>
      </c>
      <c r="F19" s="48">
        <v>1</v>
      </c>
      <c r="G19" s="48" t="s">
        <v>13</v>
      </c>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c r="CN19" s="57"/>
      <c r="CO19" s="57"/>
      <c r="CP19" s="57"/>
      <c r="CQ19" s="57"/>
      <c r="CR19" s="57"/>
      <c r="CS19" s="57"/>
      <c r="CT19" s="57"/>
      <c r="CU19" s="57"/>
      <c r="CV19" s="57"/>
      <c r="CW19" s="57"/>
      <c r="CX19" s="57"/>
      <c r="CY19" s="57"/>
      <c r="CZ19" s="57"/>
      <c r="DA19" s="57"/>
      <c r="DB19" s="57"/>
      <c r="DC19" s="57"/>
      <c r="DD19" s="57"/>
      <c r="DE19" s="57"/>
      <c r="DF19" s="57"/>
      <c r="DG19" s="57"/>
      <c r="DH19" s="57"/>
      <c r="DI19" s="57"/>
      <c r="DJ19" s="57"/>
      <c r="DK19" s="57"/>
      <c r="DL19" s="57"/>
      <c r="DM19" s="57"/>
      <c r="DN19" s="57"/>
      <c r="DO19" s="57"/>
      <c r="DP19" s="57"/>
      <c r="DQ19" s="57"/>
      <c r="DR19" s="57"/>
      <c r="DS19" s="57"/>
      <c r="DT19" s="57"/>
      <c r="DU19" s="57"/>
      <c r="DV19" s="57"/>
      <c r="DW19" s="57"/>
      <c r="DX19" s="57"/>
      <c r="DY19" s="57"/>
      <c r="DZ19" s="57"/>
      <c r="EA19" s="57"/>
      <c r="EB19" s="57"/>
      <c r="EC19" s="57"/>
    </row>
    <row r="20" spans="1:133" s="48" customFormat="1" x14ac:dyDescent="0.2">
      <c r="A20" s="48">
        <v>13</v>
      </c>
      <c r="B20" s="48" t="s">
        <v>73</v>
      </c>
      <c r="C20" s="48" t="s">
        <v>74</v>
      </c>
      <c r="D20" s="48" t="s">
        <v>75</v>
      </c>
      <c r="E20" s="48">
        <v>2</v>
      </c>
      <c r="F20" s="48">
        <v>2</v>
      </c>
      <c r="G20" s="48" t="s">
        <v>60</v>
      </c>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row>
    <row r="21" spans="1:133" s="48" customFormat="1" x14ac:dyDescent="0.2">
      <c r="A21" s="48">
        <v>14</v>
      </c>
      <c r="B21" s="48" t="s">
        <v>70</v>
      </c>
      <c r="C21" s="48" t="s">
        <v>71</v>
      </c>
      <c r="D21" s="48" t="s">
        <v>72</v>
      </c>
      <c r="E21" s="48">
        <v>2</v>
      </c>
      <c r="F21" s="48">
        <v>2</v>
      </c>
      <c r="G21" s="48" t="s">
        <v>60</v>
      </c>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row>
    <row r="22" spans="1:133" s="48" customFormat="1" x14ac:dyDescent="0.2">
      <c r="A22" s="48">
        <v>15</v>
      </c>
      <c r="B22" s="48" t="s">
        <v>61</v>
      </c>
      <c r="C22" s="48" t="s">
        <v>62</v>
      </c>
      <c r="D22" s="48" t="s">
        <v>63</v>
      </c>
      <c r="E22" s="48">
        <v>2</v>
      </c>
      <c r="F22" s="48">
        <v>2</v>
      </c>
      <c r="G22" s="48" t="s">
        <v>43</v>
      </c>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row>
    <row r="23" spans="1:133" s="48" customFormat="1" x14ac:dyDescent="0.2">
      <c r="A23" s="48">
        <v>16</v>
      </c>
      <c r="B23" s="48" t="s">
        <v>64</v>
      </c>
      <c r="C23" s="48" t="s">
        <v>65</v>
      </c>
      <c r="D23" s="48" t="s">
        <v>66</v>
      </c>
      <c r="E23" s="48">
        <v>2</v>
      </c>
      <c r="F23" s="48">
        <v>2</v>
      </c>
      <c r="G23" s="48" t="s">
        <v>47</v>
      </c>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row>
    <row r="25" spans="1:133" customFormat="1" ht="12.75" x14ac:dyDescent="0.2"/>
    <row r="26" spans="1:133" customFormat="1" ht="12.75" x14ac:dyDescent="0.2"/>
    <row r="27" spans="1:133" customFormat="1" ht="12.75" x14ac:dyDescent="0.2"/>
  </sheetData>
  <customSheetViews>
    <customSheetView guid="{988818D5-2AEF-4A9A-A55E-18240173EC63}" showAutoFilter="1">
      <selection activeCell="B43" sqref="B43"/>
      <pageMargins left="0" right="0" top="0" bottom="0" header="0" footer="0"/>
      <pageSetup orientation="portrait" r:id="rId1"/>
      <headerFooter alignWithMargins="0"/>
      <autoFilter ref="B1:F1" xr:uid="{86B38F1D-C7AB-4BA5-A4E3-AE73E36FC758}"/>
    </customSheetView>
    <customSheetView guid="{AF9CDD9E-3CB3-EE48-8887-F1090B6AE042}" scale="150" showAutoFilter="1" topLeftCell="B36">
      <selection activeCell="C41" sqref="C41"/>
      <pageMargins left="0" right="0" top="0" bottom="0" header="0" footer="0"/>
      <pageSetup orientation="portrait"/>
      <headerFooter alignWithMargins="0"/>
      <autoFilter ref="B1:F1" xr:uid="{3F0AEEE4-FBDC-4846-9A2D-A453ADF3F8B0}"/>
    </customSheetView>
    <customSheetView guid="{F117AA09-D9DE-4D2E-A2DF-77AB3D7617C3}" showAutoFilter="1">
      <selection activeCell="B7" sqref="B7"/>
      <pageMargins left="0" right="0" top="0" bottom="0" header="0" footer="0"/>
      <pageSetup orientation="portrait" r:id="rId2"/>
      <headerFooter alignWithMargins="0"/>
      <autoFilter ref="B1:F1" xr:uid="{EDE85D59-0D36-4F20-B2EA-9673C1D74DBB}"/>
    </customSheetView>
  </customSheetViews>
  <mergeCells count="1">
    <mergeCell ref="A2:F2"/>
  </mergeCells>
  <phoneticPr fontId="4" type="noConversion"/>
  <pageMargins left="0.75" right="0.75" top="1" bottom="1" header="0.5" footer="0.5"/>
  <pageSetup orientation="portrait" r:id="rId3"/>
  <headerFooter alignWithMargins="0"/>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AAAEB-B5F0-468C-BFDD-E9B5D3EFF0AD}">
  <dimension ref="A2:S39"/>
  <sheetViews>
    <sheetView topLeftCell="A10" workbookViewId="0">
      <selection activeCell="F35" sqref="F35"/>
    </sheetView>
  </sheetViews>
  <sheetFormatPr defaultColWidth="11.42578125" defaultRowHeight="12.75" x14ac:dyDescent="0.2"/>
  <cols>
    <col min="1" max="2" width="6.8554687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#1Tracking Sheet</v>
      </c>
      <c r="B2" s="72"/>
      <c r="C2" s="72"/>
      <c r="D2" s="72"/>
      <c r="E2" s="72"/>
      <c r="F2" s="72"/>
      <c r="G2" s="72"/>
      <c r="H2" s="72"/>
      <c r="I2" s="72"/>
      <c r="J2" s="72"/>
      <c r="K2" s="72"/>
      <c r="L2" s="72"/>
    </row>
    <row r="4" spans="1:19" customFormat="1" x14ac:dyDescent="0.2">
      <c r="A4" s="2"/>
      <c r="B4" s="5"/>
      <c r="C4" s="31" t="s">
        <v>12</v>
      </c>
      <c r="D4" s="50"/>
      <c r="E4" s="73" t="s">
        <v>34</v>
      </c>
      <c r="F4" s="74"/>
      <c r="G4" s="74"/>
      <c r="H4" s="74"/>
      <c r="I4" s="74"/>
      <c r="J4" s="75"/>
    </row>
    <row r="5" spans="1:19" x14ac:dyDescent="0.2">
      <c r="C5" s="10" t="s">
        <v>20</v>
      </c>
      <c r="D5" s="10"/>
      <c r="E5" s="21">
        <v>1</v>
      </c>
    </row>
    <row r="6" spans="1:19" x14ac:dyDescent="0.2">
      <c r="C6" s="10" t="s">
        <v>21</v>
      </c>
      <c r="D6" s="10"/>
      <c r="E6" s="22">
        <v>45202</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45202</v>
      </c>
      <c r="G10" s="20">
        <f>F10+1</f>
        <v>45203</v>
      </c>
      <c r="H10" s="20">
        <f t="shared" ref="H10:S10" si="0">G10+1</f>
        <v>45204</v>
      </c>
      <c r="I10" s="20">
        <f t="shared" si="0"/>
        <v>45205</v>
      </c>
      <c r="J10" s="20">
        <f t="shared" si="0"/>
        <v>45206</v>
      </c>
      <c r="K10" s="20">
        <f t="shared" si="0"/>
        <v>45207</v>
      </c>
      <c r="L10" s="20">
        <f t="shared" si="0"/>
        <v>45208</v>
      </c>
      <c r="M10" s="20">
        <f t="shared" si="0"/>
        <v>45209</v>
      </c>
      <c r="N10" s="20">
        <f t="shared" si="0"/>
        <v>45210</v>
      </c>
      <c r="O10" s="20">
        <f t="shared" si="0"/>
        <v>45211</v>
      </c>
      <c r="P10" s="20">
        <f t="shared" si="0"/>
        <v>45212</v>
      </c>
      <c r="Q10" s="20">
        <f t="shared" si="0"/>
        <v>45213</v>
      </c>
      <c r="R10" s="20">
        <f t="shared" si="0"/>
        <v>45214</v>
      </c>
      <c r="S10" s="20">
        <f t="shared" si="0"/>
        <v>45215</v>
      </c>
    </row>
    <row r="11" spans="1:19" s="30" customFormat="1" ht="15.75" x14ac:dyDescent="0.2">
      <c r="A11" s="26" t="s">
        <v>79</v>
      </c>
      <c r="B11" s="27" t="s">
        <v>80</v>
      </c>
      <c r="C11" s="28" t="s">
        <v>81</v>
      </c>
      <c r="D11" s="61" t="s">
        <v>122</v>
      </c>
      <c r="E11" s="25">
        <v>1</v>
      </c>
      <c r="F11" s="29"/>
      <c r="G11" s="29"/>
      <c r="H11" s="29">
        <v>1.5</v>
      </c>
      <c r="I11" s="29"/>
      <c r="J11" s="27">
        <v>0.5</v>
      </c>
      <c r="K11" s="27"/>
      <c r="L11" s="27"/>
      <c r="M11" s="29"/>
      <c r="N11" s="29"/>
      <c r="O11" s="29"/>
      <c r="P11" s="29"/>
      <c r="Q11" s="27"/>
      <c r="R11" s="27"/>
      <c r="S11" s="27"/>
    </row>
    <row r="12" spans="1:19" s="30" customFormat="1" ht="15.75" x14ac:dyDescent="0.2">
      <c r="A12" s="26">
        <v>1.1000000000000001</v>
      </c>
      <c r="B12" s="27">
        <v>1</v>
      </c>
      <c r="C12" s="28" t="s">
        <v>82</v>
      </c>
      <c r="D12" s="61" t="s">
        <v>14</v>
      </c>
      <c r="E12" s="25">
        <v>2</v>
      </c>
      <c r="F12" s="29">
        <v>1</v>
      </c>
      <c r="G12" s="29"/>
      <c r="H12" s="29"/>
      <c r="I12" s="29"/>
      <c r="J12" s="27"/>
      <c r="K12" s="27"/>
      <c r="L12" s="27"/>
      <c r="M12" s="29"/>
      <c r="N12" s="29"/>
      <c r="O12" s="29"/>
      <c r="P12" s="29"/>
      <c r="Q12" s="27"/>
      <c r="R12" s="27"/>
      <c r="S12" s="27"/>
    </row>
    <row r="13" spans="1:19" s="30" customFormat="1" ht="15.75" x14ac:dyDescent="0.2">
      <c r="A13" s="26">
        <v>1.2</v>
      </c>
      <c r="B13" s="27">
        <v>1</v>
      </c>
      <c r="C13" s="28" t="s">
        <v>121</v>
      </c>
      <c r="D13" s="61" t="s">
        <v>14</v>
      </c>
      <c r="E13" s="25">
        <v>2</v>
      </c>
      <c r="F13" s="29"/>
      <c r="G13" s="27">
        <v>0.5</v>
      </c>
      <c r="H13" s="27"/>
      <c r="I13" s="27">
        <v>1</v>
      </c>
      <c r="J13" s="27"/>
      <c r="K13" s="27"/>
      <c r="L13" s="27"/>
      <c r="M13" s="29"/>
      <c r="N13" s="27"/>
      <c r="O13" s="27"/>
      <c r="P13" s="27">
        <v>0.5</v>
      </c>
      <c r="Q13" s="27"/>
      <c r="R13" s="27"/>
      <c r="S13" s="27"/>
    </row>
    <row r="14" spans="1:19" s="30" customFormat="1" ht="25.5" x14ac:dyDescent="0.2">
      <c r="A14" s="26">
        <v>2.1</v>
      </c>
      <c r="B14" s="27">
        <v>2</v>
      </c>
      <c r="C14" s="28" t="s">
        <v>83</v>
      </c>
      <c r="D14" s="61" t="s">
        <v>60</v>
      </c>
      <c r="E14" s="25">
        <v>1</v>
      </c>
      <c r="F14" s="29"/>
      <c r="G14" s="27"/>
      <c r="H14" s="27"/>
      <c r="I14" s="27">
        <v>1</v>
      </c>
      <c r="J14" s="27"/>
      <c r="K14" s="27"/>
      <c r="L14" s="27"/>
      <c r="M14" s="29"/>
      <c r="N14" s="27"/>
      <c r="O14" s="27"/>
      <c r="P14" s="27"/>
      <c r="Q14" s="27">
        <v>2</v>
      </c>
      <c r="R14" s="27"/>
      <c r="S14" s="27"/>
    </row>
    <row r="15" spans="1:19" s="30" customFormat="1" ht="25.5" x14ac:dyDescent="0.2">
      <c r="A15" s="26">
        <v>2.2000000000000002</v>
      </c>
      <c r="B15" s="27">
        <v>2</v>
      </c>
      <c r="C15" s="28" t="s">
        <v>84</v>
      </c>
      <c r="D15" s="61" t="s">
        <v>60</v>
      </c>
      <c r="E15" s="25">
        <v>2</v>
      </c>
      <c r="F15" s="29"/>
      <c r="G15" s="27"/>
      <c r="H15" s="27"/>
      <c r="I15" s="27"/>
      <c r="J15" s="27">
        <v>1</v>
      </c>
      <c r="K15" s="27">
        <v>1</v>
      </c>
      <c r="L15" s="27"/>
      <c r="M15" s="29"/>
      <c r="N15" s="27"/>
      <c r="O15" s="27"/>
      <c r="P15" s="27"/>
      <c r="Q15" s="27"/>
      <c r="R15" s="27">
        <v>1.5</v>
      </c>
      <c r="S15" s="27"/>
    </row>
    <row r="16" spans="1:19" s="7" customFormat="1" ht="25.5" x14ac:dyDescent="0.2">
      <c r="A16" s="26">
        <v>2.2999999999999998</v>
      </c>
      <c r="B16" s="27">
        <v>2</v>
      </c>
      <c r="C16" s="28" t="s">
        <v>85</v>
      </c>
      <c r="D16" s="61" t="s">
        <v>60</v>
      </c>
      <c r="E16" s="25">
        <v>1</v>
      </c>
      <c r="F16" s="29"/>
      <c r="G16" s="23"/>
      <c r="H16" s="23"/>
      <c r="I16" s="23"/>
      <c r="J16" s="23"/>
      <c r="K16" s="23"/>
      <c r="L16" s="23">
        <v>0.25</v>
      </c>
      <c r="M16" s="29"/>
      <c r="N16" s="23"/>
      <c r="O16" s="23"/>
      <c r="P16" s="23"/>
      <c r="Q16" s="23"/>
      <c r="R16" s="23">
        <v>0.5</v>
      </c>
      <c r="S16" s="23"/>
    </row>
    <row r="17" spans="1:19" ht="38.25" x14ac:dyDescent="0.2">
      <c r="A17" s="62">
        <v>4.0999999999999996</v>
      </c>
      <c r="B17" s="63">
        <v>4</v>
      </c>
      <c r="C17" s="64" t="s">
        <v>87</v>
      </c>
      <c r="D17" s="61" t="s">
        <v>60</v>
      </c>
      <c r="E17" s="65">
        <v>2</v>
      </c>
      <c r="F17" s="29"/>
      <c r="G17" s="21"/>
      <c r="H17" s="21"/>
      <c r="I17" s="21">
        <v>1</v>
      </c>
      <c r="J17" s="21">
        <v>0.5</v>
      </c>
      <c r="K17" s="21">
        <v>0.5</v>
      </c>
      <c r="L17" s="21"/>
      <c r="M17" s="27"/>
      <c r="N17" s="21"/>
      <c r="O17" s="21"/>
      <c r="P17" s="21"/>
      <c r="Q17" s="21"/>
      <c r="R17" s="21"/>
      <c r="S17" s="21"/>
    </row>
    <row r="18" spans="1:19" ht="25.5" x14ac:dyDescent="0.2">
      <c r="A18" s="26">
        <v>5.0999999999999996</v>
      </c>
      <c r="B18" s="27">
        <v>5</v>
      </c>
      <c r="C18" s="28" t="s">
        <v>88</v>
      </c>
      <c r="D18" s="61" t="s">
        <v>43</v>
      </c>
      <c r="E18" s="25">
        <v>1</v>
      </c>
      <c r="F18" s="29"/>
      <c r="G18" s="21"/>
      <c r="H18" s="21"/>
      <c r="I18" s="21"/>
      <c r="J18" s="21"/>
      <c r="K18" s="21"/>
      <c r="L18" s="21"/>
      <c r="M18" s="27">
        <v>0.5</v>
      </c>
      <c r="N18" s="21"/>
      <c r="O18" s="21">
        <v>0.5</v>
      </c>
      <c r="P18" s="21">
        <v>0.5</v>
      </c>
      <c r="Q18" s="21"/>
      <c r="R18" s="21"/>
      <c r="S18" s="21"/>
    </row>
    <row r="19" spans="1:19" ht="25.5" x14ac:dyDescent="0.2">
      <c r="A19" s="26" t="s">
        <v>100</v>
      </c>
      <c r="B19" s="27">
        <v>5</v>
      </c>
      <c r="C19" s="28" t="s">
        <v>89</v>
      </c>
      <c r="D19" s="61" t="s">
        <v>43</v>
      </c>
      <c r="E19" s="25">
        <v>1</v>
      </c>
      <c r="F19" s="29"/>
      <c r="G19" s="21"/>
      <c r="H19" s="21"/>
      <c r="I19" s="21"/>
      <c r="J19" s="21"/>
      <c r="K19" s="21"/>
      <c r="L19" s="21"/>
      <c r="M19" s="27"/>
      <c r="N19" s="21"/>
      <c r="O19" s="21">
        <v>1</v>
      </c>
      <c r="P19" s="21"/>
      <c r="Q19" s="21"/>
      <c r="R19" s="21">
        <v>0.5</v>
      </c>
      <c r="S19" s="21"/>
    </row>
    <row r="20" spans="1:19" ht="25.5" x14ac:dyDescent="0.2">
      <c r="A20" s="26">
        <v>5.3</v>
      </c>
      <c r="B20" s="27">
        <v>5</v>
      </c>
      <c r="C20" s="28" t="s">
        <v>90</v>
      </c>
      <c r="D20" s="61" t="s">
        <v>86</v>
      </c>
      <c r="E20" s="25">
        <v>1</v>
      </c>
      <c r="F20" s="29"/>
      <c r="G20" s="21"/>
      <c r="H20" s="21"/>
      <c r="I20" s="21"/>
      <c r="J20" s="21"/>
      <c r="K20" s="21"/>
      <c r="L20" s="21"/>
      <c r="M20" s="27"/>
      <c r="N20" s="21">
        <v>0.5</v>
      </c>
      <c r="O20" s="21">
        <v>0.5</v>
      </c>
      <c r="P20" s="21"/>
      <c r="Q20" s="21">
        <v>0.5</v>
      </c>
      <c r="R20" s="21"/>
      <c r="S20" s="21"/>
    </row>
    <row r="21" spans="1:19" ht="25.5" x14ac:dyDescent="0.2">
      <c r="A21" s="26">
        <v>6.1</v>
      </c>
      <c r="B21" s="27">
        <v>6</v>
      </c>
      <c r="C21" s="64" t="s">
        <v>91</v>
      </c>
      <c r="D21" s="61" t="s">
        <v>122</v>
      </c>
      <c r="E21" s="25">
        <v>2</v>
      </c>
      <c r="F21" s="29"/>
      <c r="G21" s="21"/>
      <c r="H21" s="21"/>
      <c r="I21" s="21"/>
      <c r="J21" s="21"/>
      <c r="K21" s="21"/>
      <c r="L21" s="21"/>
      <c r="M21" s="27"/>
      <c r="N21" s="21"/>
      <c r="O21" s="21"/>
      <c r="P21" s="21"/>
      <c r="Q21" s="21">
        <v>2</v>
      </c>
      <c r="R21" s="21"/>
      <c r="S21" s="21"/>
    </row>
    <row r="22" spans="1:19" ht="25.5" x14ac:dyDescent="0.2">
      <c r="A22" s="26">
        <v>6.2</v>
      </c>
      <c r="B22" s="27">
        <v>6</v>
      </c>
      <c r="C22" s="64" t="s">
        <v>92</v>
      </c>
      <c r="D22" s="61" t="s">
        <v>86</v>
      </c>
      <c r="E22" s="25">
        <v>1</v>
      </c>
      <c r="F22" s="29"/>
      <c r="G22" s="21"/>
      <c r="H22" s="21"/>
      <c r="I22" s="21"/>
      <c r="J22" s="21"/>
      <c r="K22" s="21"/>
      <c r="L22" s="21"/>
      <c r="M22" s="27"/>
      <c r="N22" s="21"/>
      <c r="O22" s="21"/>
      <c r="P22" s="21"/>
      <c r="Q22" s="21">
        <v>0.5</v>
      </c>
      <c r="R22" s="21"/>
      <c r="S22" s="21"/>
    </row>
    <row r="23" spans="1:19" ht="25.5" x14ac:dyDescent="0.2">
      <c r="A23" s="26">
        <v>6.3</v>
      </c>
      <c r="B23" s="27">
        <v>6</v>
      </c>
      <c r="C23" s="64" t="s">
        <v>93</v>
      </c>
      <c r="D23" s="61" t="s">
        <v>60</v>
      </c>
      <c r="E23" s="25">
        <v>2</v>
      </c>
      <c r="F23" s="29"/>
      <c r="G23" s="21"/>
      <c r="H23" s="21"/>
      <c r="I23" s="21"/>
      <c r="J23" s="21"/>
      <c r="K23" s="21"/>
      <c r="L23" s="21"/>
      <c r="M23" s="27"/>
      <c r="N23" s="21"/>
      <c r="O23" s="21"/>
      <c r="P23" s="21"/>
      <c r="Q23" s="21">
        <v>0.5</v>
      </c>
      <c r="R23" s="21"/>
      <c r="S23" s="21"/>
    </row>
    <row r="24" spans="1:19" ht="15.75" x14ac:dyDescent="0.2">
      <c r="A24" s="26">
        <v>7.1</v>
      </c>
      <c r="B24" s="27">
        <v>7</v>
      </c>
      <c r="C24" s="28" t="s">
        <v>94</v>
      </c>
      <c r="D24" s="61" t="s">
        <v>14</v>
      </c>
      <c r="E24" s="25">
        <v>1</v>
      </c>
      <c r="F24" s="29"/>
      <c r="G24" s="21"/>
      <c r="H24" s="21"/>
      <c r="I24" s="21"/>
      <c r="J24" s="21"/>
      <c r="K24" s="21"/>
      <c r="L24" s="21"/>
      <c r="M24" s="27"/>
      <c r="N24" s="21"/>
      <c r="O24" s="21"/>
      <c r="P24" s="21"/>
      <c r="Q24" s="21">
        <v>1</v>
      </c>
      <c r="R24" s="21"/>
      <c r="S24" s="21"/>
    </row>
    <row r="25" spans="1:19" s="7" customFormat="1" ht="25.5" x14ac:dyDescent="0.2">
      <c r="A25" s="62">
        <v>8.1</v>
      </c>
      <c r="B25" s="63">
        <v>8</v>
      </c>
      <c r="C25" s="64" t="s">
        <v>95</v>
      </c>
      <c r="D25" s="61" t="s">
        <v>86</v>
      </c>
      <c r="E25" s="65">
        <v>5</v>
      </c>
      <c r="F25" s="66"/>
      <c r="G25" s="23"/>
      <c r="H25" s="23"/>
      <c r="I25" s="23"/>
      <c r="J25" s="23"/>
      <c r="K25" s="23"/>
      <c r="L25" s="23"/>
      <c r="M25" s="66"/>
      <c r="N25" s="23"/>
      <c r="O25" s="23"/>
      <c r="P25" s="23">
        <v>2</v>
      </c>
      <c r="Q25" s="23"/>
      <c r="R25" s="23"/>
      <c r="S25" s="23"/>
    </row>
    <row r="26" spans="1:19" ht="25.5" x14ac:dyDescent="0.2">
      <c r="A26" s="62">
        <v>9.1</v>
      </c>
      <c r="B26" s="63">
        <v>9</v>
      </c>
      <c r="C26" s="64" t="s">
        <v>96</v>
      </c>
      <c r="D26" s="61" t="s">
        <v>120</v>
      </c>
      <c r="E26" s="65">
        <v>5</v>
      </c>
      <c r="F26" s="66"/>
      <c r="G26" s="23"/>
      <c r="H26" s="23"/>
      <c r="I26" s="23"/>
      <c r="J26" s="23"/>
      <c r="K26" s="23"/>
      <c r="L26" s="23"/>
      <c r="M26" s="66"/>
      <c r="N26" s="23"/>
      <c r="O26" s="23"/>
      <c r="P26" s="23">
        <v>0.5</v>
      </c>
      <c r="Q26" s="23"/>
      <c r="R26" s="23"/>
      <c r="S26" s="23"/>
    </row>
    <row r="27" spans="1:19" s="7" customFormat="1" ht="15.75" x14ac:dyDescent="0.2">
      <c r="A27" s="27">
        <v>12.1</v>
      </c>
      <c r="B27" s="27">
        <v>12</v>
      </c>
      <c r="C27" s="28" t="s">
        <v>97</v>
      </c>
      <c r="D27" s="61" t="s">
        <v>13</v>
      </c>
      <c r="E27" s="25">
        <v>0.5</v>
      </c>
      <c r="F27" s="29"/>
      <c r="G27" s="21"/>
      <c r="H27" s="21"/>
      <c r="I27" s="21"/>
      <c r="J27" s="21"/>
      <c r="K27" s="21">
        <v>0.5</v>
      </c>
      <c r="L27" s="21"/>
      <c r="M27" s="27"/>
      <c r="N27" s="21"/>
      <c r="O27" s="21"/>
      <c r="P27" s="21"/>
      <c r="Q27" s="21"/>
      <c r="R27" s="21"/>
      <c r="S27" s="21"/>
    </row>
    <row r="28" spans="1:19" ht="25.5" x14ac:dyDescent="0.2">
      <c r="A28" s="27">
        <v>12.2</v>
      </c>
      <c r="B28" s="27">
        <v>12</v>
      </c>
      <c r="C28" s="28" t="s">
        <v>98</v>
      </c>
      <c r="D28" s="61" t="s">
        <v>13</v>
      </c>
      <c r="E28" s="25">
        <v>1</v>
      </c>
      <c r="F28" s="29"/>
      <c r="G28" s="21"/>
      <c r="H28" s="21"/>
      <c r="I28" s="21"/>
      <c r="J28" s="21"/>
      <c r="K28" s="21">
        <v>0.5</v>
      </c>
      <c r="L28" s="21"/>
      <c r="M28" s="27"/>
      <c r="N28" s="21"/>
      <c r="O28" s="21"/>
      <c r="P28" s="21"/>
      <c r="Q28" s="21"/>
      <c r="R28" s="21"/>
      <c r="S28" s="21"/>
    </row>
    <row r="29" spans="1:19" ht="15.75" x14ac:dyDescent="0.2">
      <c r="A29" s="27">
        <v>12.3</v>
      </c>
      <c r="B29" s="27">
        <v>12</v>
      </c>
      <c r="C29" s="28" t="s">
        <v>99</v>
      </c>
      <c r="D29" s="61" t="s">
        <v>13</v>
      </c>
      <c r="E29" s="25">
        <v>1</v>
      </c>
      <c r="F29" s="29"/>
      <c r="G29" s="21"/>
      <c r="H29" s="21"/>
      <c r="I29" s="21"/>
      <c r="J29" s="21"/>
      <c r="K29" s="21">
        <v>0.5</v>
      </c>
      <c r="L29" s="21"/>
      <c r="M29" s="27"/>
      <c r="N29" s="21"/>
      <c r="O29" s="21"/>
      <c r="P29" s="21"/>
      <c r="Q29" s="21"/>
      <c r="R29" s="21"/>
      <c r="S29" s="21"/>
    </row>
    <row r="30" spans="1:19" ht="15.75" x14ac:dyDescent="0.2">
      <c r="A30" s="27" t="s">
        <v>79</v>
      </c>
      <c r="B30" s="27" t="s">
        <v>80</v>
      </c>
      <c r="C30" s="28" t="s">
        <v>101</v>
      </c>
      <c r="D30" s="61" t="s">
        <v>122</v>
      </c>
      <c r="E30" s="25">
        <v>1</v>
      </c>
      <c r="F30" s="29"/>
      <c r="G30" s="21"/>
      <c r="H30" s="21"/>
      <c r="I30" s="21"/>
      <c r="J30" s="21"/>
      <c r="K30" s="21"/>
      <c r="L30" s="21"/>
      <c r="M30" s="27"/>
      <c r="N30" s="21"/>
      <c r="O30" s="21"/>
      <c r="P30" s="21"/>
      <c r="Q30" s="21"/>
      <c r="R30" s="21">
        <v>1.5</v>
      </c>
      <c r="S30" s="21"/>
    </row>
    <row r="33" spans="3:19" x14ac:dyDescent="0.2">
      <c r="M33" s="4"/>
      <c r="N33" s="4"/>
      <c r="O33" s="4"/>
      <c r="P33" s="4"/>
      <c r="Q33" s="4"/>
      <c r="R33" s="4"/>
      <c r="S33" s="4"/>
    </row>
    <row r="34" spans="3:19" x14ac:dyDescent="0.2">
      <c r="M34" s="4"/>
      <c r="N34" s="4"/>
      <c r="O34" s="4"/>
      <c r="P34" s="4"/>
      <c r="Q34" s="4"/>
      <c r="R34" s="4"/>
      <c r="S34" s="4"/>
    </row>
    <row r="35" spans="3:19" x14ac:dyDescent="0.2">
      <c r="C35" s="11" t="s">
        <v>26</v>
      </c>
      <c r="D35" s="53"/>
      <c r="E35" s="79">
        <f>8*2*E7</f>
        <v>48</v>
      </c>
      <c r="F35" s="8">
        <f>IF(SUM(F11:F30)&gt;0,E35-SUM(F11:F30),NA())</f>
        <v>47</v>
      </c>
      <c r="G35" s="8">
        <f>IF(SUM(G11:G30)&gt;0,E35-SUM(F11:G30),NA())</f>
        <v>46.5</v>
      </c>
      <c r="H35" s="8">
        <f>IF(SUM(H11:H30)&gt;0,F35-SUM(G11:H30),NA())</f>
        <v>45</v>
      </c>
      <c r="I35" s="8">
        <f>IF(SUM(I11:I30)&gt;0,E35-SUM(F11:I30),NA())</f>
        <v>42</v>
      </c>
      <c r="J35" s="8">
        <f>IF(SUM(J11:J30)&gt;0,E35-SUM(F11:J30),NA())</f>
        <v>40</v>
      </c>
      <c r="K35" s="8">
        <f>IF(SUM(K11:K30)&gt;0,E35-SUM(F11:K30),NA())</f>
        <v>37</v>
      </c>
      <c r="L35" s="8">
        <f>IF(SUM(L11:L30)&gt;0,E35-SUM(F11:L30),NA())</f>
        <v>36.75</v>
      </c>
      <c r="M35" s="8">
        <f>IF(SUM(M11:M30)&gt;0,L35-SUM(M11:M30),NA())</f>
        <v>36.25</v>
      </c>
      <c r="N35" s="8">
        <f>IF(SUM(N11:N30)&gt;0,L35-SUM(M11:N30),NA())</f>
        <v>35.75</v>
      </c>
      <c r="O35" s="8">
        <f>IF(SUM(O11:O30)&gt;0,M35-SUM(N11:O30),NA())</f>
        <v>33.75</v>
      </c>
      <c r="P35" s="8">
        <f>IF(SUM(P11:P30)&gt;0,L35-SUM(M11:P30),NA())</f>
        <v>30.25</v>
      </c>
      <c r="Q35" s="8">
        <f>IF(SUM(Q11:Q30)&gt;0,L35-SUM(M11:Q30),NA())</f>
        <v>23.75</v>
      </c>
      <c r="R35" s="8">
        <f>IF(SUM(R11:R30)&gt;0,L35-SUM(M11:R30),NA())</f>
        <v>19.75</v>
      </c>
      <c r="S35" s="8" t="e">
        <f>IF(SUM(S11:S30)&gt;0,L35-SUM(M11:S30),NA())</f>
        <v>#N/A</v>
      </c>
    </row>
    <row r="36" spans="3:19" x14ac:dyDescent="0.2">
      <c r="C36" s="11" t="s">
        <v>27</v>
      </c>
      <c r="D36" s="54"/>
      <c r="E36" s="80"/>
      <c r="F36" s="9">
        <f>E35-(E35/14)</f>
        <v>44.571428571428569</v>
      </c>
      <c r="G36" s="9">
        <f>F36-(E35/14)</f>
        <v>41.142857142857139</v>
      </c>
      <c r="H36" s="9">
        <f>G36-(E35/14)</f>
        <v>37.714285714285708</v>
      </c>
      <c r="I36" s="9">
        <f>H36-(E35/14)</f>
        <v>34.285714285714278</v>
      </c>
      <c r="J36" s="9">
        <f>I36-(E35/14)</f>
        <v>30.857142857142851</v>
      </c>
      <c r="K36" s="9">
        <f>J36-(E35/14)</f>
        <v>27.428571428571423</v>
      </c>
      <c r="L36" s="9">
        <f>K36-(E35/14)</f>
        <v>23.999999999999996</v>
      </c>
      <c r="M36" s="9">
        <f>L36-(E35/14)</f>
        <v>20.571428571428569</v>
      </c>
      <c r="N36" s="9">
        <f>M36-(E35/14)</f>
        <v>17.142857142857142</v>
      </c>
      <c r="O36" s="9">
        <f>N36-(E35/14)</f>
        <v>13.714285714285714</v>
      </c>
      <c r="P36" s="9">
        <f>O36-(E35/14)</f>
        <v>10.285714285714285</v>
      </c>
      <c r="Q36" s="9">
        <f>P36-(E35/14)</f>
        <v>6.8571428571428559</v>
      </c>
      <c r="R36" s="9">
        <f>Q36-(E35/14)</f>
        <v>3.4285714285714275</v>
      </c>
      <c r="S36" s="9">
        <f>R36-(E35/14)</f>
        <v>0</v>
      </c>
    </row>
    <row r="37" spans="3:19" x14ac:dyDescent="0.2">
      <c r="M37" s="4"/>
      <c r="N37" s="4"/>
      <c r="O37" s="4"/>
      <c r="P37" s="4"/>
      <c r="Q37" s="4"/>
      <c r="R37" s="4"/>
      <c r="S37" s="4"/>
    </row>
    <row r="38" spans="3:19" x14ac:dyDescent="0.2">
      <c r="M38" s="4"/>
      <c r="N38" s="4"/>
      <c r="O38" s="4"/>
      <c r="P38" s="4"/>
      <c r="Q38" s="4"/>
      <c r="R38" s="4"/>
      <c r="S38" s="4"/>
    </row>
    <row r="39" spans="3:19" x14ac:dyDescent="0.2">
      <c r="M39" s="4"/>
      <c r="N39" s="4"/>
      <c r="O39" s="4"/>
      <c r="P39" s="4"/>
      <c r="Q39" s="4"/>
      <c r="R39" s="4"/>
      <c r="S39" s="4"/>
    </row>
  </sheetData>
  <sheetProtection formatCells="0" formatColumns="0" formatRows="0" insertRows="0" autoFilter="0"/>
  <autoFilter ref="A10:E10" xr:uid="{00000000-0009-0000-0000-000002000000}"/>
  <mergeCells count="5">
    <mergeCell ref="A2:L2"/>
    <mergeCell ref="E4:J4"/>
    <mergeCell ref="F8:L8"/>
    <mergeCell ref="M8:S8"/>
    <mergeCell ref="E35:E36"/>
  </mergeCells>
  <conditionalFormatting sqref="F35:S35">
    <cfRule type="cellIs" dxfId="3" priority="1" stopIfTrue="1" operator="lessThan">
      <formula>F36</formula>
    </cfRule>
    <cfRule type="cellIs" dxfId="2" priority="2" stopIfTrue="1" operator="greaterThan">
      <formula>F36</formula>
    </cfRule>
  </conditionalFormatting>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CBEFA-189F-463E-82F1-D402C5EC0D1D}">
  <dimension ref="A2:S43"/>
  <sheetViews>
    <sheetView tabSelected="1" topLeftCell="B1" workbookViewId="0">
      <selection activeCell="N6" sqref="N6"/>
    </sheetView>
  </sheetViews>
  <sheetFormatPr defaultColWidth="11.42578125" defaultRowHeight="12.75" x14ac:dyDescent="0.2"/>
  <cols>
    <col min="1" max="1" width="6.85546875" style="5" customWidth="1"/>
    <col min="2" max="2" width="8.2851562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#2Tracking Sheet</v>
      </c>
      <c r="B2" s="72"/>
      <c r="C2" s="72"/>
      <c r="D2" s="72"/>
      <c r="E2" s="72"/>
      <c r="F2" s="72"/>
      <c r="G2" s="72"/>
      <c r="H2" s="72"/>
      <c r="I2" s="72"/>
      <c r="J2" s="72"/>
      <c r="K2" s="72"/>
      <c r="L2" s="72"/>
    </row>
    <row r="4" spans="1:19" customFormat="1" x14ac:dyDescent="0.2">
      <c r="A4" s="2"/>
      <c r="B4" s="5"/>
      <c r="C4" s="31" t="s">
        <v>12</v>
      </c>
      <c r="D4" s="50"/>
      <c r="E4" s="73" t="s">
        <v>34</v>
      </c>
      <c r="F4" s="74"/>
      <c r="G4" s="74"/>
      <c r="H4" s="74"/>
      <c r="I4" s="74"/>
      <c r="J4" s="75"/>
    </row>
    <row r="5" spans="1:19" x14ac:dyDescent="0.2">
      <c r="C5" s="10" t="s">
        <v>20</v>
      </c>
      <c r="D5" s="10"/>
      <c r="E5" s="21">
        <v>2</v>
      </c>
    </row>
    <row r="6" spans="1:19" x14ac:dyDescent="0.2">
      <c r="C6" s="10" t="s">
        <v>21</v>
      </c>
      <c r="D6" s="10"/>
      <c r="E6" s="22">
        <v>45216</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45216</v>
      </c>
      <c r="G10" s="20">
        <f>F10+1</f>
        <v>45217</v>
      </c>
      <c r="H10" s="20">
        <f t="shared" ref="H10:L10" si="0">G10+1</f>
        <v>45218</v>
      </c>
      <c r="I10" s="20">
        <f t="shared" si="0"/>
        <v>45219</v>
      </c>
      <c r="J10" s="20">
        <f t="shared" si="0"/>
        <v>45220</v>
      </c>
      <c r="K10" s="20">
        <f t="shared" si="0"/>
        <v>45221</v>
      </c>
      <c r="L10" s="20">
        <f t="shared" si="0"/>
        <v>45222</v>
      </c>
      <c r="M10" s="20">
        <f t="shared" ref="M10" si="1">L10+1</f>
        <v>45223</v>
      </c>
      <c r="N10" s="20">
        <f t="shared" ref="N10" si="2">M10+1</f>
        <v>45224</v>
      </c>
      <c r="O10" s="20">
        <f t="shared" ref="O10" si="3">N10+1</f>
        <v>45225</v>
      </c>
      <c r="P10" s="20">
        <f t="shared" ref="P10" si="4">O10+1</f>
        <v>45226</v>
      </c>
      <c r="Q10" s="20">
        <f t="shared" ref="Q10" si="5">P10+1</f>
        <v>45227</v>
      </c>
      <c r="R10" s="20">
        <f t="shared" ref="R10" si="6">Q10+1</f>
        <v>45228</v>
      </c>
      <c r="S10" s="20">
        <f t="shared" ref="S10" si="7">R10+1</f>
        <v>45229</v>
      </c>
    </row>
    <row r="11" spans="1:19" s="30" customFormat="1" ht="15.75" x14ac:dyDescent="0.2">
      <c r="A11" s="26" t="s">
        <v>79</v>
      </c>
      <c r="B11" s="27" t="s">
        <v>80</v>
      </c>
      <c r="C11" s="28" t="s">
        <v>102</v>
      </c>
      <c r="D11" s="61" t="s">
        <v>47</v>
      </c>
      <c r="E11" s="25">
        <v>1</v>
      </c>
      <c r="F11" s="29"/>
      <c r="G11" s="29"/>
      <c r="H11" s="29">
        <v>1</v>
      </c>
      <c r="I11" s="29"/>
      <c r="J11" s="27"/>
      <c r="K11" s="27"/>
      <c r="L11" s="27"/>
      <c r="M11" s="29"/>
      <c r="N11" s="29"/>
      <c r="O11" s="29"/>
      <c r="P11" s="29"/>
      <c r="Q11" s="27"/>
      <c r="R11" s="27"/>
      <c r="S11" s="27"/>
    </row>
    <row r="12" spans="1:19" ht="13.5" customHeight="1" x14ac:dyDescent="0.2">
      <c r="A12" s="27">
        <v>13.1</v>
      </c>
      <c r="B12" s="27">
        <v>13.1</v>
      </c>
      <c r="C12" s="28" t="s">
        <v>116</v>
      </c>
      <c r="D12" s="61" t="s">
        <v>14</v>
      </c>
      <c r="E12" s="25">
        <v>1</v>
      </c>
      <c r="F12" s="29"/>
      <c r="G12" s="21"/>
      <c r="H12" s="21"/>
      <c r="I12" s="21"/>
      <c r="J12" s="21">
        <v>0.5</v>
      </c>
      <c r="K12" s="21">
        <v>0.5</v>
      </c>
      <c r="L12" s="21"/>
      <c r="M12" s="27"/>
      <c r="N12" s="21"/>
      <c r="O12" s="21"/>
      <c r="P12" s="21"/>
      <c r="Q12" s="21"/>
      <c r="R12" s="21"/>
      <c r="S12" s="21"/>
    </row>
    <row r="13" spans="1:19" ht="25.5" x14ac:dyDescent="0.2">
      <c r="A13" s="27">
        <v>13.2</v>
      </c>
      <c r="B13" s="27">
        <v>13.2</v>
      </c>
      <c r="C13" s="28" t="s">
        <v>117</v>
      </c>
      <c r="D13" s="61" t="s">
        <v>120</v>
      </c>
      <c r="E13" s="25">
        <v>1.5</v>
      </c>
      <c r="F13" s="29"/>
      <c r="G13" s="21"/>
      <c r="H13" s="21"/>
      <c r="I13" s="21">
        <v>1</v>
      </c>
      <c r="J13" s="21"/>
      <c r="K13" s="21"/>
      <c r="L13" s="21"/>
      <c r="M13" s="27"/>
      <c r="N13" s="21"/>
      <c r="O13" s="21"/>
      <c r="P13" s="21"/>
      <c r="Q13" s="21"/>
      <c r="R13" s="21"/>
      <c r="S13" s="21"/>
    </row>
    <row r="14" spans="1:19" s="30" customFormat="1" ht="15.75" x14ac:dyDescent="0.2">
      <c r="A14" s="26">
        <v>14.2</v>
      </c>
      <c r="B14" s="44">
        <v>14.1</v>
      </c>
      <c r="C14" s="28" t="s">
        <v>118</v>
      </c>
      <c r="D14" s="61" t="s">
        <v>86</v>
      </c>
      <c r="E14" s="25">
        <v>1</v>
      </c>
      <c r="F14" s="29"/>
      <c r="G14" s="27"/>
      <c r="H14" s="27"/>
      <c r="I14" s="27"/>
      <c r="J14" s="27">
        <v>0.25</v>
      </c>
      <c r="K14" s="27"/>
      <c r="L14" s="27"/>
      <c r="M14" s="29"/>
      <c r="N14" s="27"/>
      <c r="O14" s="27"/>
      <c r="P14" s="27"/>
      <c r="Q14" s="27"/>
      <c r="R14" s="27"/>
      <c r="S14" s="27"/>
    </row>
    <row r="15" spans="1:19" s="30" customFormat="1" ht="15.75" x14ac:dyDescent="0.2">
      <c r="A15" s="26">
        <v>14.3</v>
      </c>
      <c r="B15" s="44">
        <v>14.2</v>
      </c>
      <c r="C15" s="28" t="s">
        <v>119</v>
      </c>
      <c r="D15" s="61" t="s">
        <v>86</v>
      </c>
      <c r="E15" s="25">
        <v>1</v>
      </c>
      <c r="F15" s="29"/>
      <c r="G15" s="27"/>
      <c r="H15" s="27"/>
      <c r="I15" s="27">
        <v>1</v>
      </c>
      <c r="J15" s="27">
        <v>1</v>
      </c>
      <c r="K15" s="27"/>
      <c r="L15" s="27"/>
      <c r="M15" s="29"/>
      <c r="N15" s="27"/>
      <c r="O15" s="27"/>
      <c r="P15" s="27"/>
      <c r="Q15" s="27"/>
      <c r="R15" s="27"/>
      <c r="S15" s="27"/>
    </row>
    <row r="16" spans="1:19" s="7" customFormat="1" ht="25.5" x14ac:dyDescent="0.2">
      <c r="A16" s="26">
        <v>15.1</v>
      </c>
      <c r="B16" s="27">
        <v>15.1</v>
      </c>
      <c r="C16" s="64" t="s">
        <v>103</v>
      </c>
      <c r="D16" s="61" t="s">
        <v>60</v>
      </c>
      <c r="E16" s="25">
        <v>1</v>
      </c>
      <c r="F16" s="29">
        <v>2.5</v>
      </c>
      <c r="G16" s="23"/>
      <c r="H16" s="23">
        <v>1</v>
      </c>
      <c r="I16" s="23"/>
      <c r="J16" s="23"/>
      <c r="K16" s="23"/>
      <c r="L16" s="23"/>
      <c r="M16" s="29"/>
      <c r="N16" s="23"/>
      <c r="O16" s="23"/>
      <c r="P16" s="23"/>
      <c r="Q16" s="23"/>
      <c r="R16" s="23"/>
      <c r="S16" s="23"/>
    </row>
    <row r="17" spans="1:19" s="30" customFormat="1" ht="25.5" x14ac:dyDescent="0.2">
      <c r="A17" s="62">
        <v>15.2</v>
      </c>
      <c r="B17" s="27">
        <v>15.2</v>
      </c>
      <c r="C17" s="64" t="s">
        <v>104</v>
      </c>
      <c r="D17" s="61" t="s">
        <v>43</v>
      </c>
      <c r="E17" s="65">
        <v>2</v>
      </c>
      <c r="F17" s="29">
        <v>1</v>
      </c>
      <c r="G17" s="29">
        <v>1</v>
      </c>
      <c r="H17" s="29"/>
      <c r="I17" s="29"/>
      <c r="J17" s="27"/>
      <c r="K17" s="27"/>
      <c r="L17" s="27"/>
      <c r="M17" s="29"/>
      <c r="N17" s="29"/>
      <c r="O17" s="29"/>
      <c r="P17" s="29"/>
      <c r="Q17" s="27"/>
      <c r="R17" s="27"/>
      <c r="S17" s="27"/>
    </row>
    <row r="18" spans="1:19" s="30" customFormat="1" ht="25.5" x14ac:dyDescent="0.2">
      <c r="A18" s="62">
        <v>15.3</v>
      </c>
      <c r="B18" s="27">
        <v>15.3</v>
      </c>
      <c r="C18" s="64" t="s">
        <v>105</v>
      </c>
      <c r="D18" s="61" t="s">
        <v>43</v>
      </c>
      <c r="E18" s="65">
        <v>2</v>
      </c>
      <c r="F18" s="29"/>
      <c r="G18" s="29"/>
      <c r="H18" s="29">
        <v>2</v>
      </c>
      <c r="I18" s="29"/>
      <c r="J18" s="27"/>
      <c r="K18" s="27"/>
      <c r="L18" s="27"/>
      <c r="M18" s="29"/>
      <c r="N18" s="29"/>
      <c r="O18" s="29"/>
      <c r="P18" s="29"/>
      <c r="Q18" s="27"/>
      <c r="R18" s="27"/>
      <c r="S18" s="27"/>
    </row>
    <row r="19" spans="1:19" s="30" customFormat="1" ht="25.5" x14ac:dyDescent="0.2">
      <c r="A19" s="62">
        <v>16.100000000000001</v>
      </c>
      <c r="B19" s="63">
        <v>16.100000000000001</v>
      </c>
      <c r="C19" s="64" t="s">
        <v>106</v>
      </c>
      <c r="D19" s="61" t="s">
        <v>47</v>
      </c>
      <c r="E19" s="65">
        <v>1</v>
      </c>
      <c r="F19" s="29"/>
      <c r="G19" s="27"/>
      <c r="H19" s="27"/>
      <c r="I19" s="27"/>
      <c r="J19" s="27"/>
      <c r="K19" s="27">
        <v>0.5</v>
      </c>
      <c r="L19" s="27"/>
      <c r="M19" s="29"/>
      <c r="N19" s="27"/>
      <c r="O19" s="27"/>
      <c r="P19" s="27"/>
      <c r="Q19" s="27"/>
      <c r="R19" s="27"/>
      <c r="S19" s="27"/>
    </row>
    <row r="20" spans="1:19" s="30" customFormat="1" ht="25.5" x14ac:dyDescent="0.2">
      <c r="A20" s="62">
        <v>16.2</v>
      </c>
      <c r="B20" s="63">
        <v>16.2</v>
      </c>
      <c r="C20" s="64" t="s">
        <v>107</v>
      </c>
      <c r="D20" s="61" t="s">
        <v>47</v>
      </c>
      <c r="E20" s="65">
        <v>2</v>
      </c>
      <c r="F20" s="29"/>
      <c r="G20" s="27"/>
      <c r="H20" s="27"/>
      <c r="I20" s="27"/>
      <c r="J20" s="27"/>
      <c r="K20" s="27"/>
      <c r="L20" s="27"/>
      <c r="M20" s="29"/>
      <c r="N20" s="27"/>
      <c r="O20" s="27"/>
      <c r="P20" s="27"/>
      <c r="Q20" s="27"/>
      <c r="R20" s="27"/>
      <c r="S20" s="27"/>
    </row>
    <row r="21" spans="1:19" ht="15.75" x14ac:dyDescent="0.2">
      <c r="A21" s="27" t="s">
        <v>108</v>
      </c>
      <c r="B21" s="27" t="s">
        <v>80</v>
      </c>
      <c r="C21" s="28" t="s">
        <v>109</v>
      </c>
      <c r="D21" s="61" t="s">
        <v>47</v>
      </c>
      <c r="E21" s="25">
        <v>2</v>
      </c>
      <c r="F21" s="29"/>
      <c r="G21" s="21"/>
      <c r="H21" s="21">
        <v>0.25</v>
      </c>
      <c r="I21" s="21"/>
      <c r="J21" s="21">
        <v>0.25</v>
      </c>
      <c r="K21" s="21"/>
      <c r="L21" s="21"/>
      <c r="M21" s="27"/>
      <c r="N21" s="21"/>
      <c r="O21" s="21"/>
      <c r="P21" s="21"/>
      <c r="Q21" s="21"/>
      <c r="R21" s="21"/>
      <c r="S21" s="21"/>
    </row>
    <row r="22" spans="1:19" ht="15.75" x14ac:dyDescent="0.2">
      <c r="A22" s="27" t="s">
        <v>110</v>
      </c>
      <c r="B22" s="27" t="s">
        <v>80</v>
      </c>
      <c r="C22" s="28" t="s">
        <v>111</v>
      </c>
      <c r="D22" s="61" t="s">
        <v>47</v>
      </c>
      <c r="E22" s="25">
        <v>2</v>
      </c>
      <c r="F22" s="29"/>
      <c r="G22" s="21">
        <v>0.5</v>
      </c>
      <c r="H22" s="21"/>
      <c r="I22" s="21"/>
      <c r="J22" s="21">
        <v>0.25</v>
      </c>
      <c r="K22" s="21"/>
      <c r="L22" s="21"/>
      <c r="M22" s="27"/>
      <c r="N22" s="21"/>
      <c r="O22" s="21"/>
      <c r="P22" s="21"/>
      <c r="Q22" s="21"/>
      <c r="R22" s="21"/>
      <c r="S22" s="21"/>
    </row>
    <row r="23" spans="1:19" ht="15.75" x14ac:dyDescent="0.2">
      <c r="A23" s="27" t="s">
        <v>112</v>
      </c>
      <c r="B23" s="27" t="s">
        <v>80</v>
      </c>
      <c r="C23" s="28" t="s">
        <v>113</v>
      </c>
      <c r="D23" s="61" t="s">
        <v>47</v>
      </c>
      <c r="E23" s="25">
        <v>1</v>
      </c>
      <c r="F23" s="29"/>
      <c r="G23" s="21"/>
      <c r="H23" s="21"/>
      <c r="I23" s="21"/>
      <c r="J23" s="21">
        <v>0.25</v>
      </c>
      <c r="K23" s="21"/>
      <c r="L23" s="21"/>
      <c r="M23" s="27"/>
      <c r="N23" s="21"/>
      <c r="O23" s="21"/>
      <c r="P23" s="21"/>
      <c r="Q23" s="21"/>
      <c r="R23" s="21"/>
      <c r="S23" s="21"/>
    </row>
    <row r="24" spans="1:19" ht="15.75" x14ac:dyDescent="0.2">
      <c r="A24" s="27" t="s">
        <v>79</v>
      </c>
      <c r="B24" s="27" t="s">
        <v>80</v>
      </c>
      <c r="C24" s="28" t="s">
        <v>114</v>
      </c>
      <c r="D24" s="61" t="s">
        <v>47</v>
      </c>
      <c r="E24" s="25">
        <v>1</v>
      </c>
      <c r="F24" s="29"/>
      <c r="G24" s="21"/>
      <c r="H24" s="21"/>
      <c r="I24" s="21"/>
      <c r="J24" s="21"/>
      <c r="K24" s="21"/>
      <c r="L24" s="21"/>
      <c r="M24" s="27"/>
      <c r="N24" s="21"/>
      <c r="O24" s="21"/>
      <c r="P24" s="21"/>
      <c r="Q24" s="21"/>
      <c r="R24" s="21"/>
      <c r="S24" s="21"/>
    </row>
    <row r="25" spans="1:19" ht="15.75" x14ac:dyDescent="0.2">
      <c r="A25" s="27" t="s">
        <v>79</v>
      </c>
      <c r="B25" s="27" t="s">
        <v>80</v>
      </c>
      <c r="C25" s="28" t="s">
        <v>115</v>
      </c>
      <c r="D25" s="61" t="s">
        <v>47</v>
      </c>
      <c r="E25" s="25">
        <v>1</v>
      </c>
      <c r="F25" s="29"/>
      <c r="G25" s="21"/>
      <c r="H25" s="21"/>
      <c r="I25" s="21"/>
      <c r="J25" s="21"/>
      <c r="K25" s="21"/>
      <c r="L25" s="21"/>
      <c r="M25" s="27"/>
      <c r="N25" s="21"/>
      <c r="O25" s="21"/>
      <c r="P25" s="21"/>
      <c r="Q25" s="21"/>
      <c r="R25" s="21"/>
      <c r="S25" s="21"/>
    </row>
    <row r="26" spans="1:19" s="7" customFormat="1" x14ac:dyDescent="0.2">
      <c r="A26" s="26"/>
      <c r="B26" s="44"/>
      <c r="C26" s="60"/>
      <c r="D26" s="67"/>
      <c r="E26" s="25"/>
      <c r="F26" s="29"/>
      <c r="G26" s="21"/>
      <c r="H26" s="21"/>
      <c r="I26" s="21"/>
      <c r="J26" s="21"/>
      <c r="K26" s="21"/>
      <c r="L26" s="21"/>
      <c r="M26" s="29"/>
      <c r="N26" s="21"/>
      <c r="O26" s="21"/>
      <c r="P26" s="21"/>
      <c r="Q26" s="21"/>
      <c r="R26" s="21"/>
      <c r="S26" s="21"/>
    </row>
    <row r="27" spans="1:19" s="30" customFormat="1" x14ac:dyDescent="0.2">
      <c r="A27" s="26"/>
      <c r="B27" s="44"/>
      <c r="C27" s="28"/>
      <c r="D27" s="52"/>
      <c r="E27" s="25"/>
      <c r="F27" s="29"/>
      <c r="G27" s="27"/>
      <c r="H27" s="27"/>
      <c r="I27" s="27"/>
      <c r="J27" s="27"/>
      <c r="K27" s="27"/>
      <c r="L27" s="27"/>
      <c r="M27" s="29"/>
      <c r="N27" s="27"/>
      <c r="O27" s="27"/>
      <c r="P27" s="27"/>
      <c r="Q27" s="27"/>
      <c r="R27" s="27"/>
      <c r="S27" s="27"/>
    </row>
    <row r="28" spans="1:19" s="30" customFormat="1" x14ac:dyDescent="0.2">
      <c r="A28" s="26"/>
      <c r="B28" s="44"/>
      <c r="C28" s="28"/>
      <c r="D28" s="52"/>
      <c r="E28" s="25"/>
      <c r="F28" s="29"/>
      <c r="G28" s="27"/>
      <c r="H28" s="27"/>
      <c r="I28" s="27"/>
      <c r="J28" s="27"/>
      <c r="K28" s="27"/>
      <c r="L28" s="27"/>
      <c r="M28" s="29"/>
      <c r="N28" s="27"/>
      <c r="O28" s="27"/>
      <c r="P28" s="27"/>
      <c r="Q28" s="27"/>
      <c r="R28" s="27"/>
      <c r="S28" s="27"/>
    </row>
    <row r="29" spans="1:19" s="7" customFormat="1" x14ac:dyDescent="0.2">
      <c r="A29" s="26"/>
      <c r="B29" s="44"/>
      <c r="C29" s="60"/>
      <c r="D29" s="67"/>
      <c r="E29" s="25"/>
      <c r="F29" s="29"/>
      <c r="G29" s="21"/>
      <c r="H29" s="21"/>
      <c r="I29" s="21"/>
      <c r="J29" s="21"/>
      <c r="K29" s="21"/>
      <c r="L29" s="21"/>
      <c r="M29" s="29"/>
      <c r="N29" s="21"/>
      <c r="O29" s="21"/>
      <c r="P29" s="21"/>
      <c r="Q29" s="21"/>
      <c r="R29" s="21"/>
      <c r="S29" s="21"/>
    </row>
    <row r="32" spans="1:19" x14ac:dyDescent="0.2">
      <c r="C32" s="11" t="s">
        <v>26</v>
      </c>
      <c r="D32" s="53"/>
      <c r="E32" s="79">
        <f>8*2*E7</f>
        <v>48</v>
      </c>
      <c r="F32" s="8">
        <f>IF(SUM(F11:F29)&gt;0,E32-SUM(F11:F29),NA())</f>
        <v>44.5</v>
      </c>
      <c r="G32" s="8">
        <f>IF(SUM(G11:G29)&gt;0,E32-SUM(F11:G29),NA())</f>
        <v>43</v>
      </c>
      <c r="H32" s="8">
        <f>IF(SUM(H11:H29)&gt;0,F32-SUM(G11:H29),NA())</f>
        <v>38.75</v>
      </c>
      <c r="I32" s="8">
        <f>IF(SUM(I11:I29)&gt;0,E32-SUM(F11:I29),NA())</f>
        <v>36.75</v>
      </c>
      <c r="J32" s="8">
        <f>IF(SUM(J11:J29)&gt;0,E32-SUM(F11:J29),NA())</f>
        <v>34.25</v>
      </c>
      <c r="K32" s="8">
        <f>IF(SUM(K11:K29)&gt;0,E32-SUM(F11:K29),NA())</f>
        <v>33.25</v>
      </c>
      <c r="L32" s="8" t="e">
        <f>IF(SUM(L11:L29)&gt;0,E32-SUM(F11:L29),NA())</f>
        <v>#N/A</v>
      </c>
      <c r="M32" s="8" t="e">
        <f>IF(SUM(M11:M29)&gt;0,L32-SUM(M11:M29),NA())</f>
        <v>#N/A</v>
      </c>
      <c r="N32" s="8" t="e">
        <f>IF(SUM(N11:N29)&gt;0,L32-SUM(M11:N29),NA())</f>
        <v>#N/A</v>
      </c>
      <c r="O32" s="8" t="e">
        <f>IF(SUM(O11:O29)&gt;0,M32-SUM(N11:O29),NA())</f>
        <v>#N/A</v>
      </c>
      <c r="P32" s="8" t="e">
        <f>IF(SUM(P11:P29)&gt;0,L32-SUM(M11:P29),NA())</f>
        <v>#N/A</v>
      </c>
      <c r="Q32" s="8" t="e">
        <f>IF(SUM(Q11:Q29)&gt;0,L32-SUM(M11:Q29),NA())</f>
        <v>#N/A</v>
      </c>
      <c r="R32" s="8" t="e">
        <f>IF(SUM(R11:R29)&gt;0,L32-SUM(M11:R29),NA())</f>
        <v>#N/A</v>
      </c>
      <c r="S32" s="8" t="e">
        <f>IF(SUM(S11:S29)&gt;0,L32-SUM(M11:S29),NA())</f>
        <v>#N/A</v>
      </c>
    </row>
    <row r="33" spans="3:19" x14ac:dyDescent="0.2">
      <c r="C33" s="11" t="s">
        <v>27</v>
      </c>
      <c r="D33" s="54"/>
      <c r="E33" s="80"/>
      <c r="F33" s="9">
        <f>E32-(E32/14)</f>
        <v>44.571428571428569</v>
      </c>
      <c r="G33" s="9">
        <f>F33-(E32/14)</f>
        <v>41.142857142857139</v>
      </c>
      <c r="H33" s="9">
        <f>G33-(E32/14)</f>
        <v>37.714285714285708</v>
      </c>
      <c r="I33" s="9">
        <f>H33-(E32/14)</f>
        <v>34.285714285714278</v>
      </c>
      <c r="J33" s="9">
        <f>I33-(E32/14)</f>
        <v>30.857142857142851</v>
      </c>
      <c r="K33" s="9">
        <f>J33-(E32/14)</f>
        <v>27.428571428571423</v>
      </c>
      <c r="L33" s="9">
        <f>K33-(E32/14)</f>
        <v>23.999999999999996</v>
      </c>
      <c r="M33" s="9">
        <f>L33-(E32/14)</f>
        <v>20.571428571428569</v>
      </c>
      <c r="N33" s="9">
        <f>M33-(E32/14)</f>
        <v>17.142857142857142</v>
      </c>
      <c r="O33" s="9">
        <f>N33-(E32/14)</f>
        <v>13.714285714285714</v>
      </c>
      <c r="P33" s="9">
        <f>O33-(E32/14)</f>
        <v>10.285714285714285</v>
      </c>
      <c r="Q33" s="9">
        <f>P33-(E32/14)</f>
        <v>6.8571428571428559</v>
      </c>
      <c r="R33" s="9">
        <f>Q33-(E32/14)</f>
        <v>3.4285714285714275</v>
      </c>
      <c r="S33" s="9">
        <f>R33-(E32/14)</f>
        <v>0</v>
      </c>
    </row>
    <row r="34" spans="3:19" x14ac:dyDescent="0.2">
      <c r="M34" s="4"/>
      <c r="N34" s="4"/>
      <c r="O34" s="4"/>
      <c r="P34" s="4"/>
      <c r="Q34" s="4"/>
      <c r="R34" s="4"/>
      <c r="S34" s="4"/>
    </row>
    <row r="35" spans="3:19" x14ac:dyDescent="0.2">
      <c r="M35" s="4"/>
      <c r="N35" s="4"/>
      <c r="O35" s="4"/>
      <c r="P35" s="4"/>
      <c r="Q35" s="4"/>
      <c r="R35" s="4"/>
      <c r="S35" s="4"/>
    </row>
    <row r="36" spans="3:19" x14ac:dyDescent="0.2">
      <c r="M36" s="4"/>
      <c r="N36" s="4"/>
      <c r="O36" s="4"/>
      <c r="P36" s="4"/>
      <c r="Q36" s="4"/>
      <c r="R36" s="4"/>
      <c r="S36" s="4"/>
    </row>
    <row r="37" spans="3:19" x14ac:dyDescent="0.2">
      <c r="M37" s="4"/>
      <c r="N37" s="4"/>
      <c r="O37" s="4"/>
      <c r="P37" s="4"/>
      <c r="Q37" s="4"/>
      <c r="R37" s="4"/>
      <c r="S37" s="4"/>
    </row>
    <row r="38" spans="3:19" x14ac:dyDescent="0.2">
      <c r="M38" s="4"/>
      <c r="N38" s="4"/>
      <c r="O38" s="4"/>
      <c r="P38" s="4"/>
      <c r="Q38" s="4"/>
      <c r="R38" s="4"/>
      <c r="S38" s="4"/>
    </row>
    <row r="39" spans="3:19" x14ac:dyDescent="0.2">
      <c r="M39" s="4"/>
      <c r="N39" s="4"/>
      <c r="O39" s="4"/>
      <c r="P39" s="4"/>
      <c r="Q39" s="4"/>
      <c r="R39" s="4"/>
      <c r="S39" s="4"/>
    </row>
    <row r="40" spans="3:19" x14ac:dyDescent="0.2">
      <c r="M40" s="4"/>
      <c r="N40" s="4"/>
      <c r="O40" s="4"/>
      <c r="P40" s="4"/>
      <c r="Q40" s="4"/>
      <c r="R40" s="4"/>
      <c r="S40" s="4"/>
    </row>
    <row r="41" spans="3:19" x14ac:dyDescent="0.2">
      <c r="M41" s="4"/>
      <c r="N41" s="4"/>
      <c r="O41" s="4"/>
      <c r="P41" s="4"/>
      <c r="Q41" s="4"/>
      <c r="R41" s="4"/>
      <c r="S41" s="4"/>
    </row>
    <row r="42" spans="3:19" x14ac:dyDescent="0.2">
      <c r="M42" s="4"/>
      <c r="N42" s="4"/>
      <c r="O42" s="4"/>
      <c r="P42" s="4"/>
      <c r="Q42" s="4"/>
      <c r="R42" s="4"/>
      <c r="S42" s="4"/>
    </row>
    <row r="43" spans="3:19" x14ac:dyDescent="0.2">
      <c r="M43" s="4"/>
      <c r="N43" s="4"/>
      <c r="O43" s="4"/>
      <c r="P43" s="4"/>
      <c r="Q43" s="4"/>
      <c r="R43" s="4"/>
      <c r="S43" s="4"/>
    </row>
  </sheetData>
  <sheetProtection formatCells="0" formatColumns="0" formatRows="0" insertRows="0" autoFilter="0"/>
  <autoFilter ref="A10:E10" xr:uid="{00000000-0009-0000-0000-000002000000}"/>
  <mergeCells count="5">
    <mergeCell ref="A2:L2"/>
    <mergeCell ref="E4:J4"/>
    <mergeCell ref="F8:L8"/>
    <mergeCell ref="E32:E33"/>
    <mergeCell ref="M8:S8"/>
  </mergeCells>
  <conditionalFormatting sqref="F32:S32">
    <cfRule type="cellIs" dxfId="1" priority="1" stopIfTrue="1" operator="lessThan">
      <formula>F33</formula>
    </cfRule>
    <cfRule type="cellIs" dxfId="0" priority="2" stopIfTrue="1" operator="greaterThan">
      <formula>F33</formula>
    </cfRule>
  </conditionalFormatting>
  <pageMargins left="0.75" right="0.75" top="1" bottom="1" header="0.5" footer="0.5"/>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CD5BF1D25B04C4DAFCC598A42891EA8" ma:contentTypeVersion="2" ma:contentTypeDescription="Create a new document." ma:contentTypeScope="" ma:versionID="45b73b173887e5427e1a7d1313c48df7">
  <xsd:schema xmlns:xsd="http://www.w3.org/2001/XMLSchema" xmlns:xs="http://www.w3.org/2001/XMLSchema" xmlns:p="http://schemas.microsoft.com/office/2006/metadata/properties" xmlns:ns2="2bbb67f6-bffc-474b-aafb-fa77ef9cf4e0" targetNamespace="http://schemas.microsoft.com/office/2006/metadata/properties" ma:root="true" ma:fieldsID="9d8638d06aff927da092ea6a13d6d28c" ns2:_="">
    <xsd:import namespace="2bbb67f6-bffc-474b-aafb-fa77ef9cf4e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b67f6-bffc-474b-aafb-fa77ef9cf4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E0C23A-5102-4081-835D-8A52FB2528A5}">
  <ds:schemaRefs>
    <ds:schemaRef ds:uri="http://schemas.microsoft.com/sharepoint/v3/contenttype/forms"/>
  </ds:schemaRefs>
</ds:datastoreItem>
</file>

<file path=customXml/itemProps2.xml><?xml version="1.0" encoding="utf-8"?>
<ds:datastoreItem xmlns:ds="http://schemas.openxmlformats.org/officeDocument/2006/customXml" ds:itemID="{554BC761-B369-43F7-8379-D7BE3B6A4E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b67f6-bffc-474b-aafb-fa77ef9cf4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Product backlog</vt:lpstr>
      <vt:lpstr>Sprint 1</vt:lpstr>
      <vt:lpstr>Sprint 2</vt:lpstr>
    </vt:vector>
  </TitlesOfParts>
  <Company>VILLE DE LUXEMBOURG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Gérardin</dc:creator>
  <cp:lastModifiedBy>Jacob Lenz</cp:lastModifiedBy>
  <cp:revision/>
  <dcterms:created xsi:type="dcterms:W3CDTF">2009-04-30T08:53:36Z</dcterms:created>
  <dcterms:modified xsi:type="dcterms:W3CDTF">2023-10-23T00:11:43Z</dcterms:modified>
</cp:coreProperties>
</file>