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xampp\htdocs\ctugroup\"/>
    </mc:Choice>
  </mc:AlternateContent>
  <xr:revisionPtr revIDLastSave="0" documentId="13_ncr:1_{C3DFFDE5-6658-4BDE-A4FA-5073C1297E08}" xr6:coauthVersionLast="47" xr6:coauthVersionMax="47" xr10:uidLastSave="{00000000-0000-0000-0000-000000000000}"/>
  <bookViews>
    <workbookView xWindow="-120" yWindow="-120" windowWidth="29040" windowHeight="15720" activeTab="3"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9"/>
  <customWorkbookViews>
    <customWorkbookView name="Anders Pedersen - Personal View" guid="{988818D5-2AEF-4A9A-A55E-18240173EC63}" mergeInterval="0" personalView="1" maximized="1" xWindow="-8" yWindow="-8" windowWidth="1382" windowHeight="744" activeSheetId="2"/>
    <customWorkbookView name="Sam Burke - Personal View" guid="{AF9CDD9E-3CB3-EE48-8887-F1090B6AE042}" mergeInterval="0" personalView="1" yWindow="54" windowWidth="1440" windowHeight="741" activeSheetId="2"/>
    <customWorkbookView name="De La Cruz, Anthony - Personal View" guid="{F117AA09-D9DE-4D2E-A2DF-77AB3D7617C3}" mergeInterval="0" personalView="1" maximized="1" xWindow="-8" yWindow="-8" windowWidth="1936" windowHeight="105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2" i="26" l="1"/>
  <c r="R32" i="26"/>
  <c r="Q32" i="26"/>
  <c r="P32" i="26"/>
  <c r="O32" i="26"/>
  <c r="N32" i="26"/>
  <c r="M32" i="26"/>
  <c r="L32" i="26"/>
  <c r="K32" i="26"/>
  <c r="J32" i="26"/>
  <c r="I32" i="26"/>
  <c r="H32" i="26"/>
  <c r="G32" i="26"/>
  <c r="F32" i="26"/>
  <c r="S35" i="27"/>
  <c r="R35" i="27"/>
  <c r="Q35" i="27"/>
  <c r="P35" i="27"/>
  <c r="E35" i="27" l="1"/>
  <c r="F10" i="27"/>
  <c r="G10" i="27" s="1"/>
  <c r="H10" i="27" s="1"/>
  <c r="I10" i="27" s="1"/>
  <c r="J10" i="27" s="1"/>
  <c r="K10" i="27" s="1"/>
  <c r="L10" i="27" s="1"/>
  <c r="M10" i="27" s="1"/>
  <c r="N10" i="27" s="1"/>
  <c r="O10" i="27" s="1"/>
  <c r="P10" i="27" s="1"/>
  <c r="Q10" i="27" s="1"/>
  <c r="R10" i="27" s="1"/>
  <c r="S10" i="27" s="1"/>
  <c r="A2" i="27"/>
  <c r="E32" i="26"/>
  <c r="F33" i="26" s="1"/>
  <c r="G33" i="26" s="1"/>
  <c r="F10" i="26"/>
  <c r="G10" i="26" s="1"/>
  <c r="H10" i="26" s="1"/>
  <c r="I10" i="26" s="1"/>
  <c r="J10" i="26" s="1"/>
  <c r="K10" i="26" s="1"/>
  <c r="L10" i="26" s="1"/>
  <c r="M10" i="26" s="1"/>
  <c r="N10" i="26" s="1"/>
  <c r="O10" i="26" s="1"/>
  <c r="P10" i="26" s="1"/>
  <c r="Q10" i="26" s="1"/>
  <c r="R10" i="26" s="1"/>
  <c r="S10" i="26" s="1"/>
  <c r="A2" i="26"/>
  <c r="K35" i="27" l="1"/>
  <c r="L35" i="27"/>
  <c r="F36" i="27"/>
  <c r="G36" i="27" s="1"/>
  <c r="H36" i="27" s="1"/>
  <c r="I36" i="27" s="1"/>
  <c r="J36" i="27" s="1"/>
  <c r="K36" i="27" s="1"/>
  <c r="L36" i="27" s="1"/>
  <c r="M36" i="27" s="1"/>
  <c r="N36" i="27" s="1"/>
  <c r="O36" i="27" s="1"/>
  <c r="P36" i="27" s="1"/>
  <c r="Q36" i="27" s="1"/>
  <c r="R36" i="27" s="1"/>
  <c r="S36" i="27" s="1"/>
  <c r="F35" i="27"/>
  <c r="H35" i="27" s="1"/>
  <c r="G35" i="27"/>
  <c r="J35" i="27"/>
  <c r="I35" i="27"/>
  <c r="H33" i="26"/>
  <c r="I33" i="26" s="1"/>
  <c r="J33" i="26" s="1"/>
  <c r="K33" i="26" s="1"/>
  <c r="L33" i="26" s="1"/>
  <c r="M33" i="26" s="1"/>
  <c r="N33" i="26" s="1"/>
  <c r="O33" i="26" s="1"/>
  <c r="P33" i="26" s="1"/>
  <c r="Q33" i="26" s="1"/>
  <c r="R33" i="26" s="1"/>
  <c r="S33" i="26" s="1"/>
  <c r="N35" i="27" l="1"/>
  <c r="M35" i="27"/>
  <c r="O35" i="27" s="1"/>
</calcChain>
</file>

<file path=xl/sharedStrings.xml><?xml version="1.0" encoding="utf-8"?>
<sst xmlns="http://schemas.openxmlformats.org/spreadsheetml/2006/main" count="198" uniqueCount="125">
  <si>
    <t>What is this?</t>
  </si>
  <si>
    <t>This workbook is meant to help manage and piroritize the user stories and features using scrum.</t>
  </si>
  <si>
    <t>How to use and read this document?</t>
  </si>
  <si>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</si>
  <si>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</si>
  <si>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</si>
  <si>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</si>
  <si>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</si>
  <si>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</si>
  <si>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</si>
  <si>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</si>
  <si>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</si>
  <si>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Project</t>
  </si>
  <si>
    <t>Scrum Master</t>
  </si>
  <si>
    <t>Product Owner</t>
  </si>
  <si>
    <t>Development Team</t>
  </si>
  <si>
    <t>Story ID</t>
  </si>
  <si>
    <t>Title</t>
  </si>
  <si>
    <t>Acceptance Criteria</t>
  </si>
  <si>
    <t>Priority #</t>
  </si>
  <si>
    <t>Sprint #</t>
  </si>
  <si>
    <t>Start date</t>
  </si>
  <si>
    <t>week 1</t>
  </si>
  <si>
    <t>Task ID</t>
  </si>
  <si>
    <t>Description</t>
  </si>
  <si>
    <t>Initial estimate</t>
  </si>
  <si>
    <t>Remaining units (actual)</t>
  </si>
  <si>
    <t>Remaining units (ideal)</t>
  </si>
  <si>
    <t>Project Name</t>
  </si>
  <si>
    <t>Responsibility</t>
  </si>
  <si>
    <r>
      <t>Before project start:</t>
    </r>
    <r>
      <rPr>
        <sz val="10"/>
        <rFont val="Calibri"/>
        <family val="2"/>
      </rPr>
      <t xml:space="preserve"> The product owner is responsible for managing and maintaining the product backlog of user stories. </t>
    </r>
  </si>
  <si>
    <t>Total Team Members</t>
  </si>
  <si>
    <t xml:space="preserve"> Story ID</t>
  </si>
  <si>
    <t>week 2</t>
  </si>
  <si>
    <t>Pizza Restaurant Online Ordering System</t>
  </si>
  <si>
    <t xml:space="preserve">Mark Legaspi </t>
  </si>
  <si>
    <t>Jacob Lenz</t>
  </si>
  <si>
    <t>Welcome Page</t>
  </si>
  <si>
    <t>Includes Pizzeria company name, promotions, discounts</t>
  </si>
  <si>
    <t>Must have pizzeria's company name, short description of pizzeria's history as a company, list of promotions and discounts that the pizzeria is having</t>
  </si>
  <si>
    <t>Menu Browsing</t>
  </si>
  <si>
    <t>Customers can view the restaurant's menu, including descriptions and prices.</t>
  </si>
  <si>
    <t>Menu items are categorized (e.g., pizza, sides, drinks), each item displays name, description , and price.</t>
  </si>
  <si>
    <t>Product Owner and Scrum Master</t>
  </si>
  <si>
    <t>Adding Items to Cart</t>
  </si>
  <si>
    <t>Customers can select menu items, customize their orders (e.g., toppings, crust type), and add them to the cart</t>
  </si>
  <si>
    <t>Users can add items to the cart, Customization options (e.g., toppings) are available, Quantities can be adjusted.</t>
  </si>
  <si>
    <t>Product Owner and Scrum Master, Developer Team</t>
  </si>
  <si>
    <t>Shopping Cart</t>
  </si>
  <si>
    <t>Will store menu items placed in it</t>
  </si>
  <si>
    <t>Must store items, allow editing quantity, remove items, empty cart, and current total</t>
  </si>
  <si>
    <t>Order Confirmation Page</t>
  </si>
  <si>
    <t>Includes pizzas that were selected to order</t>
  </si>
  <si>
    <t>Must have list of pizzas choosen for orders to be sent to pizzeria, includes pricing of all pizzas, total amount, discounts/promotions are included into price</t>
  </si>
  <si>
    <t>Payment</t>
  </si>
  <si>
    <t>Includes payment options for credit card or pay in store</t>
  </si>
  <si>
    <t>Must have types of credit card options for customer to choose from, pay in store option for customers to send to the order in ahead of time and pay during pick-up</t>
  </si>
  <si>
    <t>User Registration</t>
  </si>
  <si>
    <t>Allow customers to create an account by providing basic information (name, email, password)</t>
  </si>
  <si>
    <t>User can successfully register, password must meet security requirement (e.g., minimum length, complexity), Confirmation email sent for account verification.</t>
  </si>
  <si>
    <t>Developer Team</t>
  </si>
  <si>
    <t>Store Manager Dashboard</t>
  </si>
  <si>
    <t>The store manager can access a dashboard to manage the menu in real-time.</t>
  </si>
  <si>
    <t>Dashboard provides access to menu management features, Manager can add new items, update prices, and enable/disable items.</t>
  </si>
  <si>
    <t>Inventory Integration</t>
  </si>
  <si>
    <t>The menu reflects real-time inventory availability.</t>
  </si>
  <si>
    <t>Items are automatically marked as unavailable when out of stock.</t>
  </si>
  <si>
    <t>Contact Info Page</t>
  </si>
  <si>
    <t>Includes contact info. of pizzeria</t>
  </si>
  <si>
    <t>Must include pizzeria's address, phone number, fax number, etc.</t>
  </si>
  <si>
    <t>Data Encryption</t>
  </si>
  <si>
    <t>Implement encryption techniques  to protect client data such as payment and password information.</t>
  </si>
  <si>
    <t>User data is stored securely using industry-standard encryption algorithms, Sensitive information is never stored in plain text.</t>
  </si>
  <si>
    <t>Payment Security</t>
  </si>
  <si>
    <t>Implement secure payment gateways to protect customer financial information.</t>
  </si>
  <si>
    <t>Payment processing complies with industry security standards (e.g. PCI DSS), Regular security assessments and audits are conducted. Uses third party payment processing</t>
  </si>
  <si>
    <t>SQL Database</t>
  </si>
  <si>
    <t>Database to retain menu items and accounts</t>
  </si>
  <si>
    <t>Must store all menu items, inventory totals, and user accounts. Passwords must be stored encrypted</t>
  </si>
  <si>
    <t>MTG</t>
  </si>
  <si>
    <t>N/A</t>
  </si>
  <si>
    <t>Scrum Meeting</t>
  </si>
  <si>
    <t>Welcome Page (Create pizzeria logo)</t>
  </si>
  <si>
    <t>User registration        - Create registration form UI</t>
  </si>
  <si>
    <t>User registration        - Implement user registration logic</t>
  </si>
  <si>
    <t>Authentication           - Implement password encryption</t>
  </si>
  <si>
    <t>Scrum Master and Developer Team</t>
  </si>
  <si>
    <t>Contact Info (Create tab/link on buttom of page next to Reviews for easy access)</t>
  </si>
  <si>
    <t>Menu presentation     - Design menu categories</t>
  </si>
  <si>
    <t>Menu presentation     - Implement menu item display</t>
  </si>
  <si>
    <t>Menu presentation     - Create basic menu UI</t>
  </si>
  <si>
    <t>Adding Items to cart   - Develop "Add to Cart" button functionality</t>
  </si>
  <si>
    <t>Adding Items to cart   - Create customization options UI</t>
  </si>
  <si>
    <t>Adding Items to cart   - Implement cart update logic</t>
  </si>
  <si>
    <t>Create shopping cart logic</t>
  </si>
  <si>
    <t>Order Confirmation Page (Create separate page for ready to pay orders)</t>
  </si>
  <si>
    <t>Payment Page (Create selection of payment option)</t>
  </si>
  <si>
    <t>Create database for web site</t>
  </si>
  <si>
    <t>Create tables and relationships within database</t>
  </si>
  <si>
    <t>Populate database witrh intial values</t>
  </si>
  <si>
    <t>5,2</t>
  </si>
  <si>
    <t>Sprint Review Meeting</t>
  </si>
  <si>
    <t>Beginning of Sprint Meeting</t>
  </si>
  <si>
    <t>Management dashboard     - Design store manager dashboard UI</t>
  </si>
  <si>
    <t>Management dashboard     - Develop menu item management functionality</t>
  </si>
  <si>
    <t>Management dashboard     - Implement pricing update feature</t>
  </si>
  <si>
    <t>Inventory Integration           - Integrate with inventory system</t>
  </si>
  <si>
    <t>Inventory Integration           - Develop automatic item status update logic</t>
  </si>
  <si>
    <t>T.1</t>
  </si>
  <si>
    <t>Team code review of whole project</t>
  </si>
  <si>
    <t>T.2</t>
  </si>
  <si>
    <t>Test every aspect of the web site</t>
  </si>
  <si>
    <t>T.3</t>
  </si>
  <si>
    <t>Proofread web stie</t>
  </si>
  <si>
    <t>Sprint review meeting</t>
  </si>
  <si>
    <t>Project review meeting</t>
  </si>
  <si>
    <t>Create page to take payment input</t>
  </si>
  <si>
    <t>Create logic to use third party API to securely process paymeny</t>
  </si>
  <si>
    <t>Encrypt passwords in database</t>
  </si>
  <si>
    <t>Restrict database access via accounts</t>
  </si>
  <si>
    <t>Product Owner and Developer Team</t>
  </si>
  <si>
    <t>Welcome Page (Create landing page)</t>
  </si>
  <si>
    <t>Scrum Master, Product Owner and Developer Team</t>
  </si>
  <si>
    <t>Felicia Mach, Garret Thompson, Risa Luthor</t>
  </si>
  <si>
    <t>CS492 Group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</si>
</sst>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4"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0"/>
      <name val="Arial"/>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i/>
      <sz val="12"/>
      <name val="Times New Roman"/>
      <family val="1"/>
    </font>
    <font>
      <i/>
      <sz val="12"/>
      <name val="Times New Roman"/>
    </font>
    <font>
      <i/>
      <sz val="12"/>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3" borderId="1" xfId="0" applyFill="1" applyBorder="1" applyAlignment="1" applyProtection="1">
      <alignment horizontal="center" vertical="top"/>
      <protection locked="0"/>
    </xf>
    <xf numFmtId="14" fontId="0" fillId="3" borderId="1" xfId="0" applyNumberFormat="1" applyFill="1" applyBorder="1" applyAlignment="1" applyProtection="1">
      <alignment horizontal="center" vertical="top"/>
      <protection locked="0"/>
    </xf>
    <xf numFmtId="0" fontId="0" fillId="3" borderId="5" xfId="0" applyFill="1" applyBorder="1" applyAlignment="1" applyProtection="1">
      <alignment horizontal="center" vertical="top"/>
      <protection locked="0"/>
    </xf>
    <xf numFmtId="164" fontId="1" fillId="2" borderId="6" xfId="0" applyNumberFormat="1"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5" fillId="3" borderId="8"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5" fillId="0" borderId="0" xfId="0" applyFont="1" applyAlignment="1">
      <alignment horizontal="center" wrapText="1"/>
    </xf>
    <xf numFmtId="0" fontId="16" fillId="0" borderId="0" xfId="0" applyFont="1" applyAlignment="1">
      <alignment horizontal="center" vertical="top" wrapText="1"/>
    </xf>
    <xf numFmtId="0" fontId="15" fillId="0" borderId="0" xfId="0" applyFont="1" applyAlignment="1">
      <alignment wrapText="1"/>
    </xf>
    <xf numFmtId="0" fontId="16" fillId="0" borderId="0" xfId="0" applyFont="1" applyAlignment="1">
      <alignment wrapText="1"/>
    </xf>
    <xf numFmtId="0" fontId="17" fillId="0" borderId="0" xfId="1" applyFont="1" applyAlignment="1" applyProtection="1">
      <alignment wrapText="1"/>
    </xf>
    <xf numFmtId="0" fontId="15" fillId="0" borderId="0" xfId="0" applyFont="1" applyAlignment="1">
      <alignment horizontal="center" vertical="top" wrapText="1"/>
    </xf>
    <xf numFmtId="0" fontId="18" fillId="0" borderId="0" xfId="0" applyFont="1" applyAlignment="1">
      <alignment wrapText="1"/>
    </xf>
    <xf numFmtId="0" fontId="15" fillId="3" borderId="0" xfId="0" applyFont="1" applyFill="1" applyAlignment="1">
      <alignment wrapText="1"/>
    </xf>
    <xf numFmtId="0" fontId="19" fillId="0" borderId="0" xfId="0" applyFont="1"/>
    <xf numFmtId="0" fontId="10" fillId="0" borderId="0" xfId="0" applyFont="1"/>
    <xf numFmtId="0" fontId="10" fillId="0" borderId="0" xfId="0" applyFont="1" applyAlignment="1">
      <alignment horizontal="center"/>
    </xf>
    <xf numFmtId="0" fontId="14" fillId="0" borderId="0" xfId="0" applyFont="1" applyAlignment="1">
      <alignment vertical="center"/>
    </xf>
    <xf numFmtId="0" fontId="9" fillId="3" borderId="1" xfId="0" applyFont="1" applyFill="1" applyBorder="1" applyAlignment="1" applyProtection="1">
      <alignment horizontal="center" vertical="top"/>
      <protection locked="0"/>
    </xf>
    <xf numFmtId="0" fontId="14" fillId="5" borderId="13" xfId="0" applyFont="1" applyFill="1" applyBorder="1" applyAlignment="1">
      <alignment horizontal="center" vertical="center"/>
    </xf>
    <xf numFmtId="0" fontId="14" fillId="5" borderId="12" xfId="0" applyFont="1" applyFill="1" applyBorder="1" applyAlignment="1">
      <alignment horizontal="center" vertical="center"/>
    </xf>
    <xf numFmtId="0" fontId="12" fillId="2" borderId="1" xfId="0" applyFont="1" applyFill="1" applyBorder="1" applyAlignment="1">
      <alignment horizontal="center" vertical="center"/>
    </xf>
    <xf numFmtId="0" fontId="13" fillId="3" borderId="10" xfId="0" applyFont="1" applyFill="1" applyBorder="1" applyAlignment="1">
      <alignment horizontal="center" vertical="center"/>
    </xf>
    <xf numFmtId="0" fontId="21" fillId="5" borderId="12" xfId="0" applyFont="1" applyFill="1" applyBorder="1" applyAlignment="1">
      <alignment horizontal="center" vertical="center"/>
    </xf>
    <xf numFmtId="0" fontId="1" fillId="2" borderId="10" xfId="0" applyFont="1" applyFill="1" applyBorder="1" applyAlignment="1">
      <alignment horizontal="center"/>
    </xf>
    <xf numFmtId="0" fontId="1" fillId="2" borderId="15" xfId="0" applyFont="1" applyFill="1" applyBorder="1" applyAlignment="1">
      <alignment vertical="top" wrapText="1"/>
    </xf>
    <xf numFmtId="0" fontId="5" fillId="3" borderId="10" xfId="0" applyFont="1" applyFill="1" applyBorder="1" applyAlignment="1" applyProtection="1">
      <alignment vertical="top" wrapText="1"/>
      <protection locked="0"/>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3" fillId="0" borderId="10" xfId="0" applyFont="1" applyBorder="1" applyAlignment="1">
      <alignment horizontal="center" vertical="center"/>
    </xf>
    <xf numFmtId="0" fontId="22" fillId="3" borderId="10" xfId="0" applyFont="1" applyFill="1" applyBorder="1" applyAlignment="1">
      <alignment horizontal="center" vertical="center"/>
    </xf>
    <xf numFmtId="0" fontId="22" fillId="3" borderId="14" xfId="0" applyFont="1" applyFill="1" applyBorder="1" applyAlignment="1">
      <alignment horizontal="center" vertical="center"/>
    </xf>
    <xf numFmtId="0" fontId="1" fillId="3" borderId="1" xfId="0" applyFont="1" applyFill="1" applyBorder="1" applyAlignment="1" applyProtection="1">
      <alignment vertical="top" wrapText="1"/>
      <protection locked="0"/>
    </xf>
    <xf numFmtId="0" fontId="23" fillId="3" borderId="1" xfId="0" applyFont="1" applyFill="1" applyBorder="1" applyAlignment="1">
      <alignment horizontal="center" vertical="center"/>
    </xf>
    <xf numFmtId="0" fontId="5" fillId="3" borderId="22" xfId="0" applyFont="1" applyFill="1" applyBorder="1" applyAlignment="1" applyProtection="1">
      <alignment horizontal="center" vertical="top"/>
      <protection locked="0"/>
    </xf>
    <xf numFmtId="0" fontId="5" fillId="3" borderId="5" xfId="0" applyFont="1" applyFill="1" applyBorder="1" applyAlignment="1" applyProtection="1">
      <alignment horizontal="center" vertical="top"/>
      <protection locked="0"/>
    </xf>
    <xf numFmtId="0" fontId="5" fillId="3" borderId="5" xfId="0" applyFont="1" applyFill="1" applyBorder="1" applyAlignment="1" applyProtection="1">
      <alignment vertical="top" wrapText="1"/>
      <protection locked="0"/>
    </xf>
    <xf numFmtId="0" fontId="1" fillId="3" borderId="23" xfId="0" applyFont="1" applyFill="1" applyBorder="1" applyAlignment="1" applyProtection="1">
      <alignment horizontal="center" vertical="top"/>
      <protection locked="0"/>
    </xf>
    <xf numFmtId="0" fontId="5" fillId="3" borderId="21" xfId="0" applyFont="1" applyFill="1" applyBorder="1" applyAlignment="1" applyProtection="1">
      <alignment horizontal="center" vertical="top"/>
      <protection locked="0"/>
    </xf>
    <xf numFmtId="0" fontId="1" fillId="3" borderId="10" xfId="0" applyFont="1" applyFill="1" applyBorder="1" applyAlignment="1" applyProtection="1">
      <alignment vertical="top" wrapText="1"/>
      <protection locked="0"/>
    </xf>
    <xf numFmtId="0" fontId="20" fillId="4" borderId="0" xfId="0" applyFont="1" applyFill="1" applyAlignment="1">
      <alignment horizontal="center" vertical="center" wrapText="1"/>
    </xf>
    <xf numFmtId="0" fontId="15" fillId="0" borderId="0" xfId="0" applyFont="1" applyAlignment="1">
      <alignment horizontal="center" wrapText="1"/>
    </xf>
    <xf numFmtId="0" fontId="11" fillId="4" borderId="0" xfId="0" applyFont="1" applyFill="1" applyAlignment="1">
      <alignment horizontal="center" vertical="center" wrapText="1"/>
    </xf>
    <xf numFmtId="0" fontId="11" fillId="4" borderId="0" xfId="0" applyFont="1" applyFill="1"/>
    <xf numFmtId="0" fontId="7" fillId="4" borderId="0" xfId="0" applyFont="1" applyFill="1" applyAlignment="1">
      <alignment horizontal="center" vertical="center" wrapText="1"/>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3" borderId="9" xfId="0" applyFont="1" applyFill="1" applyBorder="1" applyAlignment="1">
      <alignment horizontal="center"/>
    </xf>
    <xf numFmtId="0" fontId="1" fillId="2" borderId="18" xfId="0" applyFont="1" applyFill="1" applyBorder="1" applyAlignment="1">
      <alignment horizontal="center" vertical="top"/>
    </xf>
    <xf numFmtId="0" fontId="1" fillId="2" borderId="19" xfId="0" applyFont="1" applyFill="1" applyBorder="1" applyAlignment="1">
      <alignment horizontal="center" vertical="top"/>
    </xf>
    <xf numFmtId="0" fontId="1" fillId="2" borderId="20" xfId="0" applyFont="1" applyFill="1" applyBorder="1" applyAlignment="1">
      <alignment horizontal="center" vertical="top"/>
    </xf>
    <xf numFmtId="0" fontId="1" fillId="0" borderId="5" xfId="0" applyFont="1" applyBorder="1" applyAlignment="1">
      <alignment horizontal="center" vertical="center"/>
    </xf>
    <xf numFmtId="0" fontId="1" fillId="0" borderId="12" xfId="0" applyFont="1" applyBorder="1" applyAlignment="1">
      <alignment horizontal="center" vertical="center"/>
    </xf>
  </cellXfs>
  <cellStyles count="2">
    <cellStyle name="Hyperlink" xfId="1" builtinId="8"/>
    <cellStyle name="Normal" xfId="0" builtinId="0"/>
  </cellStyles>
  <dxfs count="15">
    <dxf>
      <font>
        <condense val="0"/>
        <extend val="0"/>
        <color indexed="10"/>
      </font>
    </dxf>
    <dxf>
      <font>
        <condense val="0"/>
        <extend val="0"/>
        <color indexed="57"/>
      </font>
    </dxf>
    <dxf>
      <font>
        <condense val="0"/>
        <extend val="0"/>
        <color indexed="10"/>
      </font>
    </dxf>
    <dxf>
      <font>
        <condense val="0"/>
        <extend val="0"/>
        <color indexed="57"/>
      </font>
    </dxf>
    <dxf>
      <font>
        <i/>
        <sz val="12"/>
        <name val="Times New Roman"/>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1'!$F$35:$S$35</c:f>
              <c:numCache>
                <c:formatCode>General</c:formatCode>
                <c:ptCount val="14"/>
                <c:pt idx="0">
                  <c:v>47</c:v>
                </c:pt>
                <c:pt idx="1">
                  <c:v>46.5</c:v>
                </c:pt>
                <c:pt idx="2">
                  <c:v>45</c:v>
                </c:pt>
                <c:pt idx="3">
                  <c:v>42</c:v>
                </c:pt>
                <c:pt idx="4">
                  <c:v>40</c:v>
                </c:pt>
                <c:pt idx="5">
                  <c:v>37</c:v>
                </c:pt>
                <c:pt idx="6">
                  <c:v>36.75</c:v>
                </c:pt>
                <c:pt idx="7">
                  <c:v>36.25</c:v>
                </c:pt>
                <c:pt idx="8">
                  <c:v>35.75</c:v>
                </c:pt>
                <c:pt idx="9">
                  <c:v>33.75</c:v>
                </c:pt>
                <c:pt idx="10">
                  <c:v>30.25</c:v>
                </c:pt>
                <c:pt idx="11">
                  <c:v>23.75</c:v>
                </c:pt>
                <c:pt idx="12">
                  <c:v>19.75</c:v>
                </c:pt>
                <c:pt idx="13">
                  <c:v>#N/A</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1'!$F$36:$S$36</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2'!$F$32:$S$32</c:f>
              <c:numCache>
                <c:formatCode>General</c:formatCode>
                <c:ptCount val="14"/>
                <c:pt idx="0">
                  <c:v>47</c:v>
                </c:pt>
                <c:pt idx="1">
                  <c:v>46</c:v>
                </c:pt>
                <c:pt idx="2">
                  <c:v>43.75</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2'!$F$33:$S$33</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838200</xdr:colOff>
      <xdr:row>37</xdr:row>
      <xdr:rowOff>104775</xdr:rowOff>
    </xdr:from>
    <xdr:to>
      <xdr:col>18</xdr:col>
      <xdr:colOff>752475</xdr:colOff>
      <xdr:row>59</xdr:row>
      <xdr:rowOff>142875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790575</xdr:colOff>
      <xdr:row>33</xdr:row>
      <xdr:rowOff>95250</xdr:rowOff>
    </xdr:from>
    <xdr:to>
      <xdr:col>18</xdr:col>
      <xdr:colOff>704850</xdr:colOff>
      <xdr:row>55</xdr:row>
      <xdr:rowOff>133350</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18" totalsRowShown="0" headerRowDxfId="14" dataDxfId="12" headerRowBorderDxfId="13" tableBorderDxfId="11">
  <autoFilter ref="A10:G18" xr:uid="{00000000-0009-0000-0100-000001000000}"/>
  <sortState xmlns:xlrd2="http://schemas.microsoft.com/office/spreadsheetml/2017/richdata2" ref="A11:F18">
    <sortCondition ref="F10:F18"/>
  </sortState>
  <tableColumns count="7">
    <tableColumn id="1" xr3:uid="{00000000-0010-0000-0000-000001000000}" name=" Story ID" dataDxfId="10"/>
    <tableColumn id="2" xr3:uid="{00000000-0010-0000-0000-000002000000}" name="Title" dataDxfId="9"/>
    <tableColumn id="3" xr3:uid="{00000000-0010-0000-0000-000003000000}" name="Description" dataDxfId="8"/>
    <tableColumn id="4" xr3:uid="{00000000-0010-0000-0000-000004000000}" name="Acceptance Criteria" dataDxfId="7"/>
    <tableColumn id="5" xr3:uid="{00000000-0010-0000-0000-000005000000}" name="Priority #" dataDxfId="6"/>
    <tableColumn id="6" xr3:uid="{00000000-0010-0000-0000-000006000000}" name="Sprint #" dataDxfId="5"/>
    <tableColumn id="7" xr3:uid="{00000000-0010-0000-0000-000007000000}" name="Responsibility"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15" sqref="B15"/>
    </sheetView>
  </sheetViews>
  <sheetFormatPr defaultColWidth="11.42578125" defaultRowHeight="12.75" x14ac:dyDescent="0.2"/>
  <cols>
    <col min="1" max="1" width="36.7109375" style="15" customWidth="1"/>
    <col min="2" max="2" width="114.85546875" style="1" customWidth="1"/>
    <col min="3" max="16384" width="11.42578125" style="1"/>
  </cols>
  <sheetData>
    <row r="2" spans="1:4" s="12" customFormat="1" ht="39.75" customHeight="1" x14ac:dyDescent="0.2">
      <c r="A2" s="68" t="s">
        <v>28</v>
      </c>
      <c r="B2" s="69"/>
      <c r="C2" s="32"/>
      <c r="D2" s="32"/>
    </row>
    <row r="3" spans="1:4" x14ac:dyDescent="0.2">
      <c r="A3" s="33"/>
      <c r="B3" s="32"/>
      <c r="C3" s="34"/>
      <c r="D3" s="34"/>
    </row>
    <row r="4" spans="1:4" s="14" customFormat="1" x14ac:dyDescent="0.2">
      <c r="A4" s="33"/>
      <c r="B4" s="35"/>
      <c r="C4" s="35"/>
      <c r="D4" s="35"/>
    </row>
    <row r="5" spans="1:4" s="14" customFormat="1" x14ac:dyDescent="0.2">
      <c r="A5" s="33"/>
      <c r="B5" s="35"/>
      <c r="C5" s="35"/>
      <c r="D5" s="35"/>
    </row>
    <row r="6" spans="1:4" s="13" customFormat="1" x14ac:dyDescent="0.2">
      <c r="A6" s="33" t="s">
        <v>0</v>
      </c>
      <c r="B6" s="34" t="s">
        <v>1</v>
      </c>
      <c r="C6" s="34"/>
      <c r="D6" s="34"/>
    </row>
    <row r="7" spans="1:4" s="14" customFormat="1" x14ac:dyDescent="0.2">
      <c r="A7" s="33"/>
      <c r="B7" s="35"/>
      <c r="C7" s="35"/>
      <c r="D7" s="35"/>
    </row>
    <row r="8" spans="1:4" s="14" customFormat="1" x14ac:dyDescent="0.2">
      <c r="A8" s="33"/>
      <c r="B8" s="36"/>
      <c r="C8" s="35"/>
      <c r="D8" s="35"/>
    </row>
    <row r="9" spans="1:4" s="13" customFormat="1" x14ac:dyDescent="0.2">
      <c r="A9" s="37"/>
      <c r="B9" s="36"/>
      <c r="C9" s="34"/>
      <c r="D9" s="34"/>
    </row>
    <row r="10" spans="1:4" s="14" customFormat="1" x14ac:dyDescent="0.2">
      <c r="A10" s="33"/>
      <c r="B10" s="35"/>
      <c r="C10" s="35"/>
      <c r="D10" s="35"/>
    </row>
    <row r="11" spans="1:4" s="13" customFormat="1" x14ac:dyDescent="0.2">
      <c r="A11" s="33" t="s">
        <v>2</v>
      </c>
      <c r="B11" s="38" t="s">
        <v>30</v>
      </c>
      <c r="C11" s="34"/>
      <c r="D11" s="34"/>
    </row>
    <row r="12" spans="1:4" x14ac:dyDescent="0.2">
      <c r="A12" s="33"/>
      <c r="B12" s="38" t="s">
        <v>3</v>
      </c>
      <c r="C12" s="34"/>
      <c r="D12" s="34"/>
    </row>
    <row r="13" spans="1:4" x14ac:dyDescent="0.2">
      <c r="A13" s="33"/>
      <c r="B13" s="38"/>
      <c r="C13" s="34"/>
      <c r="D13" s="34"/>
    </row>
    <row r="14" spans="1:4" x14ac:dyDescent="0.2">
      <c r="A14" s="33"/>
      <c r="B14" s="34"/>
      <c r="C14" s="34"/>
      <c r="D14" s="34"/>
    </row>
    <row r="15" spans="1:4" x14ac:dyDescent="0.2">
      <c r="A15" s="33" t="s">
        <v>4</v>
      </c>
      <c r="B15" s="39" t="s">
        <v>5</v>
      </c>
      <c r="C15" s="34"/>
      <c r="D15" s="34"/>
    </row>
    <row r="16" spans="1:4" x14ac:dyDescent="0.2">
      <c r="A16" s="33"/>
      <c r="B16" s="34" t="s">
        <v>6</v>
      </c>
      <c r="C16" s="34"/>
      <c r="D16" s="34"/>
    </row>
    <row r="17" spans="1:4" s="13" customFormat="1" x14ac:dyDescent="0.2">
      <c r="A17" s="33"/>
      <c r="B17" s="34"/>
      <c r="C17" s="34"/>
      <c r="D17" s="34"/>
    </row>
    <row r="18" spans="1:4" s="14" customFormat="1" x14ac:dyDescent="0.2">
      <c r="A18" s="33" t="s">
        <v>7</v>
      </c>
      <c r="B18" s="40" t="s">
        <v>8</v>
      </c>
      <c r="C18" s="35"/>
      <c r="D18" s="35"/>
    </row>
    <row r="19" spans="1:4" x14ac:dyDescent="0.2">
      <c r="A19" s="33"/>
      <c r="B19" s="34"/>
      <c r="C19" s="34"/>
      <c r="D19" s="34"/>
    </row>
    <row r="20" spans="1:4" x14ac:dyDescent="0.2">
      <c r="A20" s="33"/>
      <c r="B20" s="34"/>
      <c r="C20" s="34"/>
      <c r="D20" s="34"/>
    </row>
    <row r="21" spans="1:4" x14ac:dyDescent="0.2">
      <c r="A21" s="33"/>
      <c r="B21" s="34"/>
      <c r="C21" s="34"/>
      <c r="D21" s="34"/>
    </row>
    <row r="22" spans="1:4" x14ac:dyDescent="0.2">
      <c r="A22" s="33"/>
      <c r="B22" s="34"/>
      <c r="C22" s="34"/>
      <c r="D22" s="34"/>
    </row>
    <row r="23" spans="1:4" x14ac:dyDescent="0.2">
      <c r="A23" s="33" t="s">
        <v>9</v>
      </c>
      <c r="B23" s="34" t="s">
        <v>10</v>
      </c>
      <c r="C23" s="34"/>
      <c r="D23" s="34"/>
    </row>
    <row r="24" spans="1:4" x14ac:dyDescent="0.2">
      <c r="A24" s="33"/>
      <c r="B24" s="36"/>
      <c r="C24" s="34"/>
      <c r="D24" s="34"/>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988818D5-2AEF-4A9A-A55E-18240173EC63}" topLeftCell="A7">
      <selection activeCell="B12" sqref="B12"/>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F117AA09-D9DE-4D2E-A2DF-77AB3D7617C3}">
      <selection activeCell="B15" sqref="B15"/>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27"/>
  <sheetViews>
    <sheetView zoomScaleNormal="100" workbookViewId="0">
      <selection activeCell="D31" sqref="D31"/>
    </sheetView>
  </sheetViews>
  <sheetFormatPr defaultColWidth="11.42578125" defaultRowHeight="15.75" x14ac:dyDescent="0.25"/>
  <cols>
    <col min="1" max="1" width="14.5703125" style="42" bestFit="1" customWidth="1"/>
    <col min="2" max="2" width="33.42578125" style="41" bestFit="1" customWidth="1"/>
    <col min="3" max="3" width="105.28515625" style="41" bestFit="1" customWidth="1"/>
    <col min="4" max="4" width="210.42578125" style="41" bestFit="1" customWidth="1"/>
    <col min="5" max="5" width="15.5703125" style="42" bestFit="1" customWidth="1"/>
    <col min="6" max="6" width="11.85546875" style="41" bestFit="1" customWidth="1"/>
    <col min="7" max="7" width="53.42578125" style="41" customWidth="1"/>
    <col min="8" max="16384" width="11.42578125" style="41"/>
  </cols>
  <sheetData>
    <row r="2" spans="1:133" x14ac:dyDescent="0.25">
      <c r="A2" s="70" t="s">
        <v>28</v>
      </c>
      <c r="B2" s="71"/>
      <c r="C2" s="71"/>
      <c r="D2" s="71"/>
      <c r="E2" s="71"/>
      <c r="F2" s="71"/>
    </row>
    <row r="3" spans="1:133" x14ac:dyDescent="0.25">
      <c r="D3" s="42"/>
    </row>
    <row r="4" spans="1:133" x14ac:dyDescent="0.25">
      <c r="B4" s="47" t="s">
        <v>11</v>
      </c>
      <c r="C4" s="48" t="s">
        <v>124</v>
      </c>
      <c r="D4" s="42"/>
    </row>
    <row r="5" spans="1:133" x14ac:dyDescent="0.25">
      <c r="B5" s="47" t="s">
        <v>12</v>
      </c>
      <c r="C5" s="48" t="s">
        <v>34</v>
      </c>
      <c r="D5" s="42"/>
    </row>
    <row r="6" spans="1:133" x14ac:dyDescent="0.25">
      <c r="B6" s="47" t="s">
        <v>14</v>
      </c>
      <c r="C6" s="48" t="s">
        <v>35</v>
      </c>
      <c r="D6" s="42"/>
    </row>
    <row r="7" spans="1:133" x14ac:dyDescent="0.25">
      <c r="B7" s="47" t="s">
        <v>13</v>
      </c>
      <c r="C7" s="48" t="s">
        <v>36</v>
      </c>
      <c r="D7" s="42"/>
    </row>
    <row r="8" spans="1:133" x14ac:dyDescent="0.25">
      <c r="B8" s="47" t="s">
        <v>15</v>
      </c>
      <c r="C8" s="48" t="s">
        <v>123</v>
      </c>
      <c r="D8" s="42"/>
    </row>
    <row r="9" spans="1:133" x14ac:dyDescent="0.25">
      <c r="D9" s="42"/>
    </row>
    <row r="10" spans="1:133" s="43" customFormat="1" x14ac:dyDescent="0.2">
      <c r="A10" s="45" t="s">
        <v>32</v>
      </c>
      <c r="B10" s="46" t="s">
        <v>17</v>
      </c>
      <c r="C10" s="46" t="s">
        <v>24</v>
      </c>
      <c r="D10" s="46" t="s">
        <v>18</v>
      </c>
      <c r="E10" s="46" t="s">
        <v>19</v>
      </c>
      <c r="F10" s="46" t="s">
        <v>20</v>
      </c>
      <c r="G10" s="49" t="s">
        <v>29</v>
      </c>
    </row>
    <row r="11" spans="1:133" s="48" customFormat="1" x14ac:dyDescent="0.2">
      <c r="A11" s="48">
        <v>1</v>
      </c>
      <c r="B11" s="48" t="s">
        <v>37</v>
      </c>
      <c r="C11" s="48" t="s">
        <v>38</v>
      </c>
      <c r="D11" s="48" t="s">
        <v>39</v>
      </c>
      <c r="E11" s="48">
        <v>1</v>
      </c>
      <c r="F11" s="48">
        <v>1</v>
      </c>
      <c r="G11" s="48" t="s">
        <v>47</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row>
    <row r="12" spans="1:133" s="48" customFormat="1" x14ac:dyDescent="0.2">
      <c r="A12" s="48">
        <v>2</v>
      </c>
      <c r="B12" s="48" t="s">
        <v>57</v>
      </c>
      <c r="C12" s="48" t="s">
        <v>58</v>
      </c>
      <c r="D12" s="48" t="s">
        <v>59</v>
      </c>
      <c r="E12" s="48">
        <v>1</v>
      </c>
      <c r="F12" s="48">
        <v>1</v>
      </c>
      <c r="G12" s="48" t="s">
        <v>60</v>
      </c>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row>
    <row r="13" spans="1:133" s="48" customFormat="1" x14ac:dyDescent="0.2">
      <c r="A13" s="59">
        <v>4</v>
      </c>
      <c r="B13" s="59" t="s">
        <v>67</v>
      </c>
      <c r="C13" s="59" t="s">
        <v>68</v>
      </c>
      <c r="D13" s="59" t="s">
        <v>69</v>
      </c>
      <c r="E13" s="59">
        <v>2</v>
      </c>
      <c r="F13" s="59">
        <v>1</v>
      </c>
      <c r="G13" s="48" t="s">
        <v>47</v>
      </c>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row>
    <row r="14" spans="1:133" s="48" customFormat="1" x14ac:dyDescent="0.2">
      <c r="A14" s="48">
        <v>5</v>
      </c>
      <c r="B14" s="48" t="s">
        <v>40</v>
      </c>
      <c r="C14" s="48" t="s">
        <v>41</v>
      </c>
      <c r="D14" s="48" t="s">
        <v>42</v>
      </c>
      <c r="E14" s="48">
        <v>1</v>
      </c>
      <c r="F14" s="48">
        <v>1</v>
      </c>
      <c r="G14" s="48" t="s">
        <v>43</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row>
    <row r="15" spans="1:133" s="48" customFormat="1" x14ac:dyDescent="0.2">
      <c r="A15" s="58">
        <v>6</v>
      </c>
      <c r="B15" s="58" t="s">
        <v>44</v>
      </c>
      <c r="C15" s="58" t="s">
        <v>45</v>
      </c>
      <c r="D15" s="48" t="s">
        <v>46</v>
      </c>
      <c r="E15" s="48">
        <v>1</v>
      </c>
      <c r="F15" s="48">
        <v>1</v>
      </c>
      <c r="G15" s="48" t="s">
        <v>47</v>
      </c>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row>
    <row r="16" spans="1:133" s="48" customFormat="1" x14ac:dyDescent="0.2">
      <c r="A16" s="48">
        <v>7</v>
      </c>
      <c r="B16" s="48" t="s">
        <v>48</v>
      </c>
      <c r="C16" s="48" t="s">
        <v>49</v>
      </c>
      <c r="D16" s="48" t="s">
        <v>50</v>
      </c>
      <c r="E16" s="48">
        <v>1</v>
      </c>
      <c r="F16" s="48">
        <v>1</v>
      </c>
      <c r="G16" s="48" t="s">
        <v>14</v>
      </c>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row>
    <row r="17" spans="1:133" s="48" customFormat="1" x14ac:dyDescent="0.2">
      <c r="A17" s="48">
        <v>8</v>
      </c>
      <c r="B17" s="58" t="s">
        <v>51</v>
      </c>
      <c r="C17" s="58" t="s">
        <v>52</v>
      </c>
      <c r="D17" s="48" t="s">
        <v>53</v>
      </c>
      <c r="E17" s="48">
        <v>1</v>
      </c>
      <c r="F17" s="48">
        <v>1</v>
      </c>
      <c r="G17" s="48" t="s">
        <v>47</v>
      </c>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row>
    <row r="18" spans="1:133" s="48" customFormat="1" x14ac:dyDescent="0.2">
      <c r="A18" s="48">
        <v>9</v>
      </c>
      <c r="B18" s="48" t="s">
        <v>54</v>
      </c>
      <c r="C18" s="48" t="s">
        <v>55</v>
      </c>
      <c r="D18" s="48" t="s">
        <v>56</v>
      </c>
      <c r="E18" s="48">
        <v>1</v>
      </c>
      <c r="F18" s="48">
        <v>1</v>
      </c>
      <c r="G18" s="48" t="s">
        <v>47</v>
      </c>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row>
    <row r="19" spans="1:133" s="48" customFormat="1" x14ac:dyDescent="0.2">
      <c r="A19" s="48">
        <v>12</v>
      </c>
      <c r="B19" s="48" t="s">
        <v>76</v>
      </c>
      <c r="C19" s="48" t="s">
        <v>77</v>
      </c>
      <c r="D19" s="48" t="s">
        <v>78</v>
      </c>
      <c r="E19" s="48">
        <v>1</v>
      </c>
      <c r="F19" s="48">
        <v>1</v>
      </c>
      <c r="G19" s="48" t="s">
        <v>13</v>
      </c>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row>
    <row r="20" spans="1:133" s="48" customFormat="1" x14ac:dyDescent="0.2">
      <c r="A20" s="48">
        <v>13</v>
      </c>
      <c r="B20" s="48" t="s">
        <v>73</v>
      </c>
      <c r="C20" s="48" t="s">
        <v>74</v>
      </c>
      <c r="D20" s="48" t="s">
        <v>75</v>
      </c>
      <c r="E20" s="48">
        <v>2</v>
      </c>
      <c r="F20" s="48">
        <v>2</v>
      </c>
      <c r="G20" s="48" t="s">
        <v>60</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row>
    <row r="21" spans="1:133" s="48" customFormat="1" x14ac:dyDescent="0.2">
      <c r="A21" s="48">
        <v>14</v>
      </c>
      <c r="B21" s="48" t="s">
        <v>70</v>
      </c>
      <c r="C21" s="48" t="s">
        <v>71</v>
      </c>
      <c r="D21" s="48" t="s">
        <v>72</v>
      </c>
      <c r="E21" s="48">
        <v>2</v>
      </c>
      <c r="F21" s="48">
        <v>2</v>
      </c>
      <c r="G21" s="48" t="s">
        <v>60</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row>
    <row r="22" spans="1:133" s="48" customFormat="1" x14ac:dyDescent="0.2">
      <c r="A22" s="48">
        <v>15</v>
      </c>
      <c r="B22" s="48" t="s">
        <v>61</v>
      </c>
      <c r="C22" s="48" t="s">
        <v>62</v>
      </c>
      <c r="D22" s="48" t="s">
        <v>63</v>
      </c>
      <c r="E22" s="48">
        <v>2</v>
      </c>
      <c r="F22" s="48">
        <v>2</v>
      </c>
      <c r="G22" s="48" t="s">
        <v>43</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row>
    <row r="23" spans="1:133" s="48" customFormat="1" x14ac:dyDescent="0.2">
      <c r="A23" s="48">
        <v>16</v>
      </c>
      <c r="B23" s="48" t="s">
        <v>64</v>
      </c>
      <c r="C23" s="48" t="s">
        <v>65</v>
      </c>
      <c r="D23" s="48" t="s">
        <v>66</v>
      </c>
      <c r="E23" s="48">
        <v>2</v>
      </c>
      <c r="F23" s="48">
        <v>2</v>
      </c>
      <c r="G23" s="48" t="s">
        <v>47</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row>
    <row r="25" spans="1:133" customFormat="1" ht="12.75" x14ac:dyDescent="0.2"/>
    <row r="26" spans="1:133" customFormat="1" ht="12.75" x14ac:dyDescent="0.2"/>
    <row r="27" spans="1:133" customFormat="1" ht="12.75" x14ac:dyDescent="0.2"/>
  </sheetData>
  <customSheetViews>
    <customSheetView guid="{988818D5-2AEF-4A9A-A55E-18240173EC63}" showAutoFilter="1">
      <selection activeCell="B43" sqref="B43"/>
      <pageMargins left="0" right="0" top="0" bottom="0" header="0" footer="0"/>
      <pageSetup orientation="portrait" r:id="rId1"/>
      <headerFooter alignWithMargins="0"/>
      <autoFilter ref="B1:F1" xr:uid="{CF54670C-597B-4319-9B23-6A47B29F6C0D}"/>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EBEA13DD-DAD5-4920-AA6F-5F16F275A69C}"/>
    </customSheetView>
    <customSheetView guid="{F117AA09-D9DE-4D2E-A2DF-77AB3D7617C3}" showAutoFilter="1">
      <selection activeCell="B7" sqref="B7"/>
      <pageMargins left="0" right="0" top="0" bottom="0" header="0" footer="0"/>
      <pageSetup orientation="portrait" r:id="rId2"/>
      <headerFooter alignWithMargins="0"/>
      <autoFilter ref="B1:F1" xr:uid="{688001BC-A855-4E5B-A038-B1CC227E7E11}"/>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S39"/>
  <sheetViews>
    <sheetView topLeftCell="A10" workbookViewId="0">
      <selection activeCell="F35" sqref="F35"/>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#1Tracking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1</v>
      </c>
    </row>
    <row r="6" spans="1:19" x14ac:dyDescent="0.2">
      <c r="C6" s="10" t="s">
        <v>21</v>
      </c>
      <c r="D6" s="10"/>
      <c r="E6" s="22">
        <v>45202</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45202</v>
      </c>
      <c r="G10" s="20">
        <f>F10+1</f>
        <v>45203</v>
      </c>
      <c r="H10" s="20">
        <f t="shared" ref="H10:S10" si="0">G10+1</f>
        <v>45204</v>
      </c>
      <c r="I10" s="20">
        <f t="shared" si="0"/>
        <v>45205</v>
      </c>
      <c r="J10" s="20">
        <f t="shared" si="0"/>
        <v>45206</v>
      </c>
      <c r="K10" s="20">
        <f t="shared" si="0"/>
        <v>45207</v>
      </c>
      <c r="L10" s="20">
        <f t="shared" si="0"/>
        <v>45208</v>
      </c>
      <c r="M10" s="20">
        <f t="shared" si="0"/>
        <v>45209</v>
      </c>
      <c r="N10" s="20">
        <f t="shared" si="0"/>
        <v>45210</v>
      </c>
      <c r="O10" s="20">
        <f t="shared" si="0"/>
        <v>45211</v>
      </c>
      <c r="P10" s="20">
        <f t="shared" si="0"/>
        <v>45212</v>
      </c>
      <c r="Q10" s="20">
        <f t="shared" si="0"/>
        <v>45213</v>
      </c>
      <c r="R10" s="20">
        <f t="shared" si="0"/>
        <v>45214</v>
      </c>
      <c r="S10" s="20">
        <f t="shared" si="0"/>
        <v>45215</v>
      </c>
    </row>
    <row r="11" spans="1:19" s="30" customFormat="1" ht="15.75" x14ac:dyDescent="0.2">
      <c r="A11" s="26" t="s">
        <v>79</v>
      </c>
      <c r="B11" s="27" t="s">
        <v>80</v>
      </c>
      <c r="C11" s="28" t="s">
        <v>81</v>
      </c>
      <c r="D11" s="61" t="s">
        <v>122</v>
      </c>
      <c r="E11" s="25">
        <v>1</v>
      </c>
      <c r="F11" s="29"/>
      <c r="G11" s="29"/>
      <c r="H11" s="29">
        <v>1.5</v>
      </c>
      <c r="I11" s="29"/>
      <c r="J11" s="27">
        <v>0.5</v>
      </c>
      <c r="K11" s="27"/>
      <c r="L11" s="27"/>
      <c r="M11" s="29"/>
      <c r="N11" s="29"/>
      <c r="O11" s="29"/>
      <c r="P11" s="29"/>
      <c r="Q11" s="27"/>
      <c r="R11" s="27"/>
      <c r="S11" s="27"/>
    </row>
    <row r="12" spans="1:19" s="30" customFormat="1" ht="15.75" x14ac:dyDescent="0.2">
      <c r="A12" s="26">
        <v>1.1000000000000001</v>
      </c>
      <c r="B12" s="27">
        <v>1</v>
      </c>
      <c r="C12" s="28" t="s">
        <v>82</v>
      </c>
      <c r="D12" s="61" t="s">
        <v>14</v>
      </c>
      <c r="E12" s="25">
        <v>2</v>
      </c>
      <c r="F12" s="29">
        <v>1</v>
      </c>
      <c r="G12" s="29"/>
      <c r="H12" s="29"/>
      <c r="I12" s="29"/>
      <c r="J12" s="27"/>
      <c r="K12" s="27"/>
      <c r="L12" s="27"/>
      <c r="M12" s="29"/>
      <c r="N12" s="29"/>
      <c r="O12" s="29"/>
      <c r="P12" s="29"/>
      <c r="Q12" s="27"/>
      <c r="R12" s="27"/>
      <c r="S12" s="27"/>
    </row>
    <row r="13" spans="1:19" s="30" customFormat="1" ht="15.75" x14ac:dyDescent="0.2">
      <c r="A13" s="26">
        <v>1.2</v>
      </c>
      <c r="B13" s="27">
        <v>1</v>
      </c>
      <c r="C13" s="28" t="s">
        <v>121</v>
      </c>
      <c r="D13" s="61" t="s">
        <v>14</v>
      </c>
      <c r="E13" s="25">
        <v>2</v>
      </c>
      <c r="F13" s="29"/>
      <c r="G13" s="27">
        <v>0.5</v>
      </c>
      <c r="H13" s="27"/>
      <c r="I13" s="27">
        <v>1</v>
      </c>
      <c r="J13" s="27"/>
      <c r="K13" s="27"/>
      <c r="L13" s="27"/>
      <c r="M13" s="29"/>
      <c r="N13" s="27"/>
      <c r="O13" s="27"/>
      <c r="P13" s="27">
        <v>0.5</v>
      </c>
      <c r="Q13" s="27"/>
      <c r="R13" s="27"/>
      <c r="S13" s="27"/>
    </row>
    <row r="14" spans="1:19" s="30" customFormat="1" ht="25.5" x14ac:dyDescent="0.2">
      <c r="A14" s="26">
        <v>2.1</v>
      </c>
      <c r="B14" s="27">
        <v>2</v>
      </c>
      <c r="C14" s="28" t="s">
        <v>83</v>
      </c>
      <c r="D14" s="61" t="s">
        <v>60</v>
      </c>
      <c r="E14" s="25">
        <v>1</v>
      </c>
      <c r="F14" s="29"/>
      <c r="G14" s="27"/>
      <c r="H14" s="27"/>
      <c r="I14" s="27">
        <v>1</v>
      </c>
      <c r="J14" s="27"/>
      <c r="K14" s="27"/>
      <c r="L14" s="27"/>
      <c r="M14" s="29"/>
      <c r="N14" s="27"/>
      <c r="O14" s="27"/>
      <c r="P14" s="27"/>
      <c r="Q14" s="27">
        <v>2</v>
      </c>
      <c r="R14" s="27"/>
      <c r="S14" s="27"/>
    </row>
    <row r="15" spans="1:19" s="30" customFormat="1" ht="25.5" x14ac:dyDescent="0.2">
      <c r="A15" s="26">
        <v>2.2000000000000002</v>
      </c>
      <c r="B15" s="27">
        <v>2</v>
      </c>
      <c r="C15" s="28" t="s">
        <v>84</v>
      </c>
      <c r="D15" s="61" t="s">
        <v>60</v>
      </c>
      <c r="E15" s="25">
        <v>2</v>
      </c>
      <c r="F15" s="29"/>
      <c r="G15" s="27"/>
      <c r="H15" s="27"/>
      <c r="I15" s="27"/>
      <c r="J15" s="27">
        <v>1</v>
      </c>
      <c r="K15" s="27">
        <v>1</v>
      </c>
      <c r="L15" s="27"/>
      <c r="M15" s="29"/>
      <c r="N15" s="27"/>
      <c r="O15" s="27"/>
      <c r="P15" s="27"/>
      <c r="Q15" s="27"/>
      <c r="R15" s="27">
        <v>1.5</v>
      </c>
      <c r="S15" s="27"/>
    </row>
    <row r="16" spans="1:19" s="7" customFormat="1" ht="25.5" x14ac:dyDescent="0.2">
      <c r="A16" s="26">
        <v>2.2999999999999998</v>
      </c>
      <c r="B16" s="27">
        <v>2</v>
      </c>
      <c r="C16" s="28" t="s">
        <v>85</v>
      </c>
      <c r="D16" s="61" t="s">
        <v>60</v>
      </c>
      <c r="E16" s="25">
        <v>1</v>
      </c>
      <c r="F16" s="29"/>
      <c r="G16" s="23"/>
      <c r="H16" s="23"/>
      <c r="I16" s="23"/>
      <c r="J16" s="23"/>
      <c r="K16" s="23"/>
      <c r="L16" s="23">
        <v>0.25</v>
      </c>
      <c r="M16" s="29"/>
      <c r="N16" s="23"/>
      <c r="O16" s="23"/>
      <c r="P16" s="23"/>
      <c r="Q16" s="23"/>
      <c r="R16" s="23">
        <v>0.5</v>
      </c>
      <c r="S16" s="23"/>
    </row>
    <row r="17" spans="1:19" ht="38.25" x14ac:dyDescent="0.2">
      <c r="A17" s="62">
        <v>4.0999999999999996</v>
      </c>
      <c r="B17" s="63">
        <v>4</v>
      </c>
      <c r="C17" s="64" t="s">
        <v>87</v>
      </c>
      <c r="D17" s="61" t="s">
        <v>60</v>
      </c>
      <c r="E17" s="65">
        <v>2</v>
      </c>
      <c r="F17" s="29"/>
      <c r="G17" s="21"/>
      <c r="H17" s="21"/>
      <c r="I17" s="21">
        <v>1</v>
      </c>
      <c r="J17" s="21">
        <v>0.5</v>
      </c>
      <c r="K17" s="21">
        <v>0.5</v>
      </c>
      <c r="L17" s="21"/>
      <c r="M17" s="27"/>
      <c r="N17" s="21"/>
      <c r="O17" s="21"/>
      <c r="P17" s="21"/>
      <c r="Q17" s="21"/>
      <c r="R17" s="21"/>
      <c r="S17" s="21"/>
    </row>
    <row r="18" spans="1:19" ht="25.5" x14ac:dyDescent="0.2">
      <c r="A18" s="26">
        <v>5.0999999999999996</v>
      </c>
      <c r="B18" s="27">
        <v>5</v>
      </c>
      <c r="C18" s="28" t="s">
        <v>88</v>
      </c>
      <c r="D18" s="61" t="s">
        <v>43</v>
      </c>
      <c r="E18" s="25">
        <v>1</v>
      </c>
      <c r="F18" s="29"/>
      <c r="G18" s="21"/>
      <c r="H18" s="21"/>
      <c r="I18" s="21"/>
      <c r="J18" s="21"/>
      <c r="K18" s="21"/>
      <c r="L18" s="21"/>
      <c r="M18" s="27">
        <v>0.5</v>
      </c>
      <c r="N18" s="21"/>
      <c r="O18" s="21">
        <v>0.5</v>
      </c>
      <c r="P18" s="21">
        <v>0.5</v>
      </c>
      <c r="Q18" s="21"/>
      <c r="R18" s="21"/>
      <c r="S18" s="21"/>
    </row>
    <row r="19" spans="1:19" ht="25.5" x14ac:dyDescent="0.2">
      <c r="A19" s="26" t="s">
        <v>100</v>
      </c>
      <c r="B19" s="27">
        <v>5</v>
      </c>
      <c r="C19" s="28" t="s">
        <v>89</v>
      </c>
      <c r="D19" s="61" t="s">
        <v>43</v>
      </c>
      <c r="E19" s="25">
        <v>1</v>
      </c>
      <c r="F19" s="29"/>
      <c r="G19" s="21"/>
      <c r="H19" s="21"/>
      <c r="I19" s="21"/>
      <c r="J19" s="21"/>
      <c r="K19" s="21"/>
      <c r="L19" s="21"/>
      <c r="M19" s="27"/>
      <c r="N19" s="21"/>
      <c r="O19" s="21">
        <v>1</v>
      </c>
      <c r="P19" s="21"/>
      <c r="Q19" s="21"/>
      <c r="R19" s="21">
        <v>0.5</v>
      </c>
      <c r="S19" s="21"/>
    </row>
    <row r="20" spans="1:19" ht="25.5" x14ac:dyDescent="0.2">
      <c r="A20" s="26">
        <v>5.3</v>
      </c>
      <c r="B20" s="27">
        <v>5</v>
      </c>
      <c r="C20" s="28" t="s">
        <v>90</v>
      </c>
      <c r="D20" s="61" t="s">
        <v>86</v>
      </c>
      <c r="E20" s="25">
        <v>1</v>
      </c>
      <c r="F20" s="29"/>
      <c r="G20" s="21"/>
      <c r="H20" s="21"/>
      <c r="I20" s="21"/>
      <c r="J20" s="21"/>
      <c r="K20" s="21"/>
      <c r="L20" s="21"/>
      <c r="M20" s="27"/>
      <c r="N20" s="21">
        <v>0.5</v>
      </c>
      <c r="O20" s="21">
        <v>0.5</v>
      </c>
      <c r="P20" s="21"/>
      <c r="Q20" s="21">
        <v>0.5</v>
      </c>
      <c r="R20" s="21"/>
      <c r="S20" s="21"/>
    </row>
    <row r="21" spans="1:19" ht="25.5" x14ac:dyDescent="0.2">
      <c r="A21" s="26">
        <v>6.1</v>
      </c>
      <c r="B21" s="27">
        <v>6</v>
      </c>
      <c r="C21" s="64" t="s">
        <v>91</v>
      </c>
      <c r="D21" s="61" t="s">
        <v>122</v>
      </c>
      <c r="E21" s="25">
        <v>2</v>
      </c>
      <c r="F21" s="29"/>
      <c r="G21" s="21"/>
      <c r="H21" s="21"/>
      <c r="I21" s="21"/>
      <c r="J21" s="21"/>
      <c r="K21" s="21"/>
      <c r="L21" s="21"/>
      <c r="M21" s="27"/>
      <c r="N21" s="21"/>
      <c r="O21" s="21"/>
      <c r="P21" s="21"/>
      <c r="Q21" s="21">
        <v>2</v>
      </c>
      <c r="R21" s="21"/>
      <c r="S21" s="21"/>
    </row>
    <row r="22" spans="1:19" ht="25.5" x14ac:dyDescent="0.2">
      <c r="A22" s="26">
        <v>6.2</v>
      </c>
      <c r="B22" s="27">
        <v>6</v>
      </c>
      <c r="C22" s="64" t="s">
        <v>92</v>
      </c>
      <c r="D22" s="61" t="s">
        <v>86</v>
      </c>
      <c r="E22" s="25">
        <v>1</v>
      </c>
      <c r="F22" s="29"/>
      <c r="G22" s="21"/>
      <c r="H22" s="21"/>
      <c r="I22" s="21"/>
      <c r="J22" s="21"/>
      <c r="K22" s="21"/>
      <c r="L22" s="21"/>
      <c r="M22" s="27"/>
      <c r="N22" s="21"/>
      <c r="O22" s="21"/>
      <c r="P22" s="21"/>
      <c r="Q22" s="21">
        <v>0.5</v>
      </c>
      <c r="R22" s="21"/>
      <c r="S22" s="21"/>
    </row>
    <row r="23" spans="1:19" ht="25.5" x14ac:dyDescent="0.2">
      <c r="A23" s="26">
        <v>6.3</v>
      </c>
      <c r="B23" s="27">
        <v>6</v>
      </c>
      <c r="C23" s="64" t="s">
        <v>93</v>
      </c>
      <c r="D23" s="61" t="s">
        <v>60</v>
      </c>
      <c r="E23" s="25">
        <v>2</v>
      </c>
      <c r="F23" s="29"/>
      <c r="G23" s="21"/>
      <c r="H23" s="21"/>
      <c r="I23" s="21"/>
      <c r="J23" s="21"/>
      <c r="K23" s="21"/>
      <c r="L23" s="21"/>
      <c r="M23" s="27"/>
      <c r="N23" s="21"/>
      <c r="O23" s="21"/>
      <c r="P23" s="21"/>
      <c r="Q23" s="21">
        <v>0.5</v>
      </c>
      <c r="R23" s="21"/>
      <c r="S23" s="21"/>
    </row>
    <row r="24" spans="1:19" ht="15.75" x14ac:dyDescent="0.2">
      <c r="A24" s="26">
        <v>7.1</v>
      </c>
      <c r="B24" s="27">
        <v>7</v>
      </c>
      <c r="C24" s="28" t="s">
        <v>94</v>
      </c>
      <c r="D24" s="61" t="s">
        <v>14</v>
      </c>
      <c r="E24" s="25">
        <v>1</v>
      </c>
      <c r="F24" s="29"/>
      <c r="G24" s="21"/>
      <c r="H24" s="21"/>
      <c r="I24" s="21"/>
      <c r="J24" s="21"/>
      <c r="K24" s="21"/>
      <c r="L24" s="21"/>
      <c r="M24" s="27"/>
      <c r="N24" s="21"/>
      <c r="O24" s="21"/>
      <c r="P24" s="21"/>
      <c r="Q24" s="21">
        <v>1</v>
      </c>
      <c r="R24" s="21"/>
      <c r="S24" s="21"/>
    </row>
    <row r="25" spans="1:19" s="7" customFormat="1" ht="25.5" x14ac:dyDescent="0.2">
      <c r="A25" s="62">
        <v>8.1</v>
      </c>
      <c r="B25" s="63">
        <v>8</v>
      </c>
      <c r="C25" s="64" t="s">
        <v>95</v>
      </c>
      <c r="D25" s="61" t="s">
        <v>86</v>
      </c>
      <c r="E25" s="65">
        <v>5</v>
      </c>
      <c r="F25" s="66"/>
      <c r="G25" s="23"/>
      <c r="H25" s="23"/>
      <c r="I25" s="23"/>
      <c r="J25" s="23"/>
      <c r="K25" s="23"/>
      <c r="L25" s="23"/>
      <c r="M25" s="66"/>
      <c r="N25" s="23"/>
      <c r="O25" s="23"/>
      <c r="P25" s="23">
        <v>2</v>
      </c>
      <c r="Q25" s="23"/>
      <c r="R25" s="23"/>
      <c r="S25" s="23"/>
    </row>
    <row r="26" spans="1:19" ht="25.5" x14ac:dyDescent="0.2">
      <c r="A26" s="62">
        <v>9.1</v>
      </c>
      <c r="B26" s="63">
        <v>9</v>
      </c>
      <c r="C26" s="64" t="s">
        <v>96</v>
      </c>
      <c r="D26" s="61" t="s">
        <v>120</v>
      </c>
      <c r="E26" s="65">
        <v>5</v>
      </c>
      <c r="F26" s="66"/>
      <c r="G26" s="23"/>
      <c r="H26" s="23"/>
      <c r="I26" s="23"/>
      <c r="J26" s="23"/>
      <c r="K26" s="23"/>
      <c r="L26" s="23"/>
      <c r="M26" s="66"/>
      <c r="N26" s="23"/>
      <c r="O26" s="23"/>
      <c r="P26" s="23">
        <v>0.5</v>
      </c>
      <c r="Q26" s="23"/>
      <c r="R26" s="23"/>
      <c r="S26" s="23"/>
    </row>
    <row r="27" spans="1:19" s="7" customFormat="1" ht="15.75" x14ac:dyDescent="0.2">
      <c r="A27" s="27">
        <v>12.1</v>
      </c>
      <c r="B27" s="27">
        <v>12</v>
      </c>
      <c r="C27" s="28" t="s">
        <v>97</v>
      </c>
      <c r="D27" s="61" t="s">
        <v>13</v>
      </c>
      <c r="E27" s="25">
        <v>0.5</v>
      </c>
      <c r="F27" s="29"/>
      <c r="G27" s="21"/>
      <c r="H27" s="21"/>
      <c r="I27" s="21"/>
      <c r="J27" s="21"/>
      <c r="K27" s="21">
        <v>0.5</v>
      </c>
      <c r="L27" s="21"/>
      <c r="M27" s="27"/>
      <c r="N27" s="21"/>
      <c r="O27" s="21"/>
      <c r="P27" s="21"/>
      <c r="Q27" s="21"/>
      <c r="R27" s="21"/>
      <c r="S27" s="21"/>
    </row>
    <row r="28" spans="1:19" ht="25.5" x14ac:dyDescent="0.2">
      <c r="A28" s="27">
        <v>12.2</v>
      </c>
      <c r="B28" s="27">
        <v>12</v>
      </c>
      <c r="C28" s="28" t="s">
        <v>98</v>
      </c>
      <c r="D28" s="61" t="s">
        <v>13</v>
      </c>
      <c r="E28" s="25">
        <v>1</v>
      </c>
      <c r="F28" s="29"/>
      <c r="G28" s="21"/>
      <c r="H28" s="21"/>
      <c r="I28" s="21"/>
      <c r="J28" s="21"/>
      <c r="K28" s="21">
        <v>0.5</v>
      </c>
      <c r="L28" s="21"/>
      <c r="M28" s="27"/>
      <c r="N28" s="21"/>
      <c r="O28" s="21"/>
      <c r="P28" s="21"/>
      <c r="Q28" s="21"/>
      <c r="R28" s="21"/>
      <c r="S28" s="21"/>
    </row>
    <row r="29" spans="1:19" ht="15.75" x14ac:dyDescent="0.2">
      <c r="A29" s="27">
        <v>12.3</v>
      </c>
      <c r="B29" s="27">
        <v>12</v>
      </c>
      <c r="C29" s="28" t="s">
        <v>99</v>
      </c>
      <c r="D29" s="61" t="s">
        <v>13</v>
      </c>
      <c r="E29" s="25">
        <v>1</v>
      </c>
      <c r="F29" s="29"/>
      <c r="G29" s="21"/>
      <c r="H29" s="21"/>
      <c r="I29" s="21"/>
      <c r="J29" s="21"/>
      <c r="K29" s="21">
        <v>0.5</v>
      </c>
      <c r="L29" s="21"/>
      <c r="M29" s="27"/>
      <c r="N29" s="21"/>
      <c r="O29" s="21"/>
      <c r="P29" s="21"/>
      <c r="Q29" s="21"/>
      <c r="R29" s="21"/>
      <c r="S29" s="21"/>
    </row>
    <row r="30" spans="1:19" ht="15.75" x14ac:dyDescent="0.2">
      <c r="A30" s="27" t="s">
        <v>79</v>
      </c>
      <c r="B30" s="27" t="s">
        <v>80</v>
      </c>
      <c r="C30" s="28" t="s">
        <v>101</v>
      </c>
      <c r="D30" s="61" t="s">
        <v>122</v>
      </c>
      <c r="E30" s="25">
        <v>1</v>
      </c>
      <c r="F30" s="29"/>
      <c r="G30" s="21"/>
      <c r="H30" s="21"/>
      <c r="I30" s="21"/>
      <c r="J30" s="21"/>
      <c r="K30" s="21"/>
      <c r="L30" s="21"/>
      <c r="M30" s="27"/>
      <c r="N30" s="21"/>
      <c r="O30" s="21"/>
      <c r="P30" s="21"/>
      <c r="Q30" s="21"/>
      <c r="R30" s="21">
        <v>1.5</v>
      </c>
      <c r="S30" s="21"/>
    </row>
    <row r="33" spans="3:19" x14ac:dyDescent="0.2">
      <c r="M33" s="4"/>
      <c r="N33" s="4"/>
      <c r="O33" s="4"/>
      <c r="P33" s="4"/>
      <c r="Q33" s="4"/>
      <c r="R33" s="4"/>
      <c r="S33" s="4"/>
    </row>
    <row r="34" spans="3:19" x14ac:dyDescent="0.2">
      <c r="M34" s="4"/>
      <c r="N34" s="4"/>
      <c r="O34" s="4"/>
      <c r="P34" s="4"/>
      <c r="Q34" s="4"/>
      <c r="R34" s="4"/>
      <c r="S34" s="4"/>
    </row>
    <row r="35" spans="3:19" x14ac:dyDescent="0.2">
      <c r="C35" s="11" t="s">
        <v>26</v>
      </c>
      <c r="D35" s="53"/>
      <c r="E35" s="79">
        <f>8*2*E7</f>
        <v>48</v>
      </c>
      <c r="F35" s="8">
        <f>IF(SUM(F11:F30)&gt;0,E35-SUM(F11:F30),NA())</f>
        <v>47</v>
      </c>
      <c r="G35" s="8">
        <f>IF(SUM(G11:G30)&gt;0,E35-SUM(F11:G30),NA())</f>
        <v>46.5</v>
      </c>
      <c r="H35" s="8">
        <f>IF(SUM(H11:H30)&gt;0,F35-SUM(G11:H30),NA())</f>
        <v>45</v>
      </c>
      <c r="I35" s="8">
        <f>IF(SUM(I11:I30)&gt;0,E35-SUM(F11:I30),NA())</f>
        <v>42</v>
      </c>
      <c r="J35" s="8">
        <f>IF(SUM(J11:J30)&gt;0,E35-SUM(F11:J30),NA())</f>
        <v>40</v>
      </c>
      <c r="K35" s="8">
        <f>IF(SUM(K11:K30)&gt;0,E35-SUM(F11:K30),NA())</f>
        <v>37</v>
      </c>
      <c r="L35" s="8">
        <f>IF(SUM(L11:L30)&gt;0,E35-SUM(F11:L30),NA())</f>
        <v>36.75</v>
      </c>
      <c r="M35" s="8">
        <f>IF(SUM(M11:M30)&gt;0,L35-SUM(M11:M30),NA())</f>
        <v>36.25</v>
      </c>
      <c r="N35" s="8">
        <f>IF(SUM(N11:N30)&gt;0,L35-SUM(M11:N30),NA())</f>
        <v>35.75</v>
      </c>
      <c r="O35" s="8">
        <f>IF(SUM(O11:O30)&gt;0,M35-SUM(N11:O30),NA())</f>
        <v>33.75</v>
      </c>
      <c r="P35" s="8">
        <f>IF(SUM(P11:P30)&gt;0,L35-SUM(M11:P30),NA())</f>
        <v>30.25</v>
      </c>
      <c r="Q35" s="8">
        <f>IF(SUM(Q11:Q30)&gt;0,L35-SUM(M11:Q30),NA())</f>
        <v>23.75</v>
      </c>
      <c r="R35" s="8">
        <f>IF(SUM(R11:R30)&gt;0,L35-SUM(M11:R30),NA())</f>
        <v>19.75</v>
      </c>
      <c r="S35" s="8" t="e">
        <f>IF(SUM(S11:S30)&gt;0,L35-SUM(M11:S30),NA())</f>
        <v>#N/A</v>
      </c>
    </row>
    <row r="36" spans="3:19" x14ac:dyDescent="0.2">
      <c r="C36" s="11" t="s">
        <v>27</v>
      </c>
      <c r="D36" s="54"/>
      <c r="E36" s="80"/>
      <c r="F36" s="9">
        <f>E35-(E35/14)</f>
        <v>44.571428571428569</v>
      </c>
      <c r="G36" s="9">
        <f>F36-(E35/14)</f>
        <v>41.142857142857139</v>
      </c>
      <c r="H36" s="9">
        <f>G36-(E35/14)</f>
        <v>37.714285714285708</v>
      </c>
      <c r="I36" s="9">
        <f>H36-(E35/14)</f>
        <v>34.285714285714278</v>
      </c>
      <c r="J36" s="9">
        <f>I36-(E35/14)</f>
        <v>30.857142857142851</v>
      </c>
      <c r="K36" s="9">
        <f>J36-(E35/14)</f>
        <v>27.428571428571423</v>
      </c>
      <c r="L36" s="9">
        <f>K36-(E35/14)</f>
        <v>23.999999999999996</v>
      </c>
      <c r="M36" s="9">
        <f>L36-(E35/14)</f>
        <v>20.571428571428569</v>
      </c>
      <c r="N36" s="9">
        <f>M36-(E35/14)</f>
        <v>17.142857142857142</v>
      </c>
      <c r="O36" s="9">
        <f>N36-(E35/14)</f>
        <v>13.714285714285714</v>
      </c>
      <c r="P36" s="9">
        <f>O36-(E35/14)</f>
        <v>10.285714285714285</v>
      </c>
      <c r="Q36" s="9">
        <f>P36-(E35/14)</f>
        <v>6.8571428571428559</v>
      </c>
      <c r="R36" s="9">
        <f>Q36-(E35/14)</f>
        <v>3.4285714285714275</v>
      </c>
      <c r="S36" s="9">
        <f>R36-(E35/14)</f>
        <v>0</v>
      </c>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sheetData>
  <sheetProtection formatCells="0" formatColumns="0" formatRows="0" insertRows="0" autoFilter="0"/>
  <autoFilter ref="A10:E10" xr:uid="{00000000-0009-0000-0000-000002000000}"/>
  <mergeCells count="5">
    <mergeCell ref="A2:L2"/>
    <mergeCell ref="E4:J4"/>
    <mergeCell ref="F8:L8"/>
    <mergeCell ref="M8:S8"/>
    <mergeCell ref="E35:E36"/>
  </mergeCells>
  <conditionalFormatting sqref="F35:S35">
    <cfRule type="cellIs" dxfId="3" priority="1" stopIfTrue="1" operator="lessThan">
      <formula>F36</formula>
    </cfRule>
    <cfRule type="cellIs" dxfId="2" priority="2" stopIfTrue="1" operator="greaterThan">
      <formula>F36</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43"/>
  <sheetViews>
    <sheetView tabSelected="1" topLeftCell="B10" workbookViewId="0">
      <selection activeCell="F19" sqref="F19"/>
    </sheetView>
  </sheetViews>
  <sheetFormatPr defaultColWidth="11.42578125" defaultRowHeight="12.75" x14ac:dyDescent="0.2"/>
  <cols>
    <col min="1" max="1" width="6.85546875" style="5" customWidth="1"/>
    <col min="2" max="2" width="8.2851562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#2Tracking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2</v>
      </c>
    </row>
    <row r="6" spans="1:19" x14ac:dyDescent="0.2">
      <c r="C6" s="10" t="s">
        <v>21</v>
      </c>
      <c r="D6" s="10"/>
      <c r="E6" s="22">
        <v>45216</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45216</v>
      </c>
      <c r="G10" s="20">
        <f>F10+1</f>
        <v>45217</v>
      </c>
      <c r="H10" s="20">
        <f t="shared" ref="H10:L10" si="0">G10+1</f>
        <v>45218</v>
      </c>
      <c r="I10" s="20">
        <f t="shared" si="0"/>
        <v>45219</v>
      </c>
      <c r="J10" s="20">
        <f t="shared" si="0"/>
        <v>45220</v>
      </c>
      <c r="K10" s="20">
        <f t="shared" si="0"/>
        <v>45221</v>
      </c>
      <c r="L10" s="20">
        <f t="shared" si="0"/>
        <v>45222</v>
      </c>
      <c r="M10" s="20">
        <f t="shared" ref="M10" si="1">L10+1</f>
        <v>45223</v>
      </c>
      <c r="N10" s="20">
        <f t="shared" ref="N10" si="2">M10+1</f>
        <v>45224</v>
      </c>
      <c r="O10" s="20">
        <f t="shared" ref="O10" si="3">N10+1</f>
        <v>45225</v>
      </c>
      <c r="P10" s="20">
        <f t="shared" ref="P10" si="4">O10+1</f>
        <v>45226</v>
      </c>
      <c r="Q10" s="20">
        <f t="shared" ref="Q10" si="5">P10+1</f>
        <v>45227</v>
      </c>
      <c r="R10" s="20">
        <f t="shared" ref="R10" si="6">Q10+1</f>
        <v>45228</v>
      </c>
      <c r="S10" s="20">
        <f t="shared" ref="S10" si="7">R10+1</f>
        <v>45229</v>
      </c>
    </row>
    <row r="11" spans="1:19" s="30" customFormat="1" ht="15.75" x14ac:dyDescent="0.2">
      <c r="A11" s="26" t="s">
        <v>79</v>
      </c>
      <c r="B11" s="27" t="s">
        <v>80</v>
      </c>
      <c r="C11" s="28" t="s">
        <v>102</v>
      </c>
      <c r="D11" s="61" t="s">
        <v>47</v>
      </c>
      <c r="E11" s="25">
        <v>1</v>
      </c>
      <c r="F11" s="29"/>
      <c r="G11" s="29"/>
      <c r="H11" s="29"/>
      <c r="I11" s="29"/>
      <c r="J11" s="27"/>
      <c r="K11" s="27"/>
      <c r="L11" s="27"/>
      <c r="M11" s="29"/>
      <c r="N11" s="29"/>
      <c r="O11" s="29"/>
      <c r="P11" s="29"/>
      <c r="Q11" s="27"/>
      <c r="R11" s="27"/>
      <c r="S11" s="27"/>
    </row>
    <row r="12" spans="1:19" ht="13.5" customHeight="1" x14ac:dyDescent="0.2">
      <c r="A12" s="27">
        <v>13.1</v>
      </c>
      <c r="B12" s="27">
        <v>13.1</v>
      </c>
      <c r="C12" s="28" t="s">
        <v>116</v>
      </c>
      <c r="D12" s="61" t="s">
        <v>14</v>
      </c>
      <c r="E12" s="25">
        <v>1</v>
      </c>
      <c r="F12" s="29"/>
      <c r="G12" s="21"/>
      <c r="H12" s="21"/>
      <c r="I12" s="21"/>
      <c r="J12" s="21"/>
      <c r="K12" s="21"/>
      <c r="L12" s="21"/>
      <c r="M12" s="27"/>
      <c r="N12" s="21"/>
      <c r="O12" s="21"/>
      <c r="P12" s="21"/>
      <c r="Q12" s="21"/>
      <c r="R12" s="21"/>
      <c r="S12" s="21"/>
    </row>
    <row r="13" spans="1:19" ht="25.5" x14ac:dyDescent="0.2">
      <c r="A13" s="27">
        <v>13.2</v>
      </c>
      <c r="B13" s="27">
        <v>13.2</v>
      </c>
      <c r="C13" s="28" t="s">
        <v>117</v>
      </c>
      <c r="D13" s="61" t="s">
        <v>120</v>
      </c>
      <c r="E13" s="25">
        <v>1.5</v>
      </c>
      <c r="F13" s="29"/>
      <c r="G13" s="21"/>
      <c r="H13" s="21"/>
      <c r="I13" s="21"/>
      <c r="J13" s="21"/>
      <c r="K13" s="21"/>
      <c r="L13" s="21"/>
      <c r="M13" s="27"/>
      <c r="N13" s="21"/>
      <c r="O13" s="21"/>
      <c r="P13" s="21"/>
      <c r="Q13" s="21"/>
      <c r="R13" s="21"/>
      <c r="S13" s="21"/>
    </row>
    <row r="14" spans="1:19" s="30" customFormat="1" ht="15.75" x14ac:dyDescent="0.2">
      <c r="A14" s="26">
        <v>14.2</v>
      </c>
      <c r="B14" s="44">
        <v>14.1</v>
      </c>
      <c r="C14" s="28" t="s">
        <v>118</v>
      </c>
      <c r="D14" s="61" t="s">
        <v>86</v>
      </c>
      <c r="E14" s="25">
        <v>1</v>
      </c>
      <c r="F14" s="29"/>
      <c r="G14" s="27"/>
      <c r="H14" s="27"/>
      <c r="I14" s="27"/>
      <c r="J14" s="27"/>
      <c r="K14" s="27"/>
      <c r="L14" s="27"/>
      <c r="M14" s="29"/>
      <c r="N14" s="27"/>
      <c r="O14" s="27"/>
      <c r="P14" s="27"/>
      <c r="Q14" s="27"/>
      <c r="R14" s="27"/>
      <c r="S14" s="27"/>
    </row>
    <row r="15" spans="1:19" s="30" customFormat="1" ht="15.75" x14ac:dyDescent="0.2">
      <c r="A15" s="26">
        <v>14.3</v>
      </c>
      <c r="B15" s="44">
        <v>14.2</v>
      </c>
      <c r="C15" s="28" t="s">
        <v>119</v>
      </c>
      <c r="D15" s="61" t="s">
        <v>86</v>
      </c>
      <c r="E15" s="25">
        <v>1</v>
      </c>
      <c r="F15" s="29"/>
      <c r="G15" s="27"/>
      <c r="H15" s="27"/>
      <c r="I15" s="27"/>
      <c r="J15" s="27"/>
      <c r="K15" s="27"/>
      <c r="L15" s="27"/>
      <c r="M15" s="29"/>
      <c r="N15" s="27"/>
      <c r="O15" s="27"/>
      <c r="P15" s="27"/>
      <c r="Q15" s="27"/>
      <c r="R15" s="27"/>
      <c r="S15" s="27"/>
    </row>
    <row r="16" spans="1:19" s="7" customFormat="1" ht="25.5" x14ac:dyDescent="0.2">
      <c r="A16" s="26">
        <v>15.1</v>
      </c>
      <c r="B16" s="27">
        <v>15.1</v>
      </c>
      <c r="C16" s="64" t="s">
        <v>103</v>
      </c>
      <c r="D16" s="61" t="s">
        <v>43</v>
      </c>
      <c r="E16" s="25">
        <v>1</v>
      </c>
      <c r="F16" s="29"/>
      <c r="G16" s="23"/>
      <c r="H16" s="23"/>
      <c r="I16" s="23"/>
      <c r="J16" s="23"/>
      <c r="K16" s="23"/>
      <c r="L16" s="23"/>
      <c r="M16" s="29"/>
      <c r="N16" s="23"/>
      <c r="O16" s="23"/>
      <c r="P16" s="23"/>
      <c r="Q16" s="23"/>
      <c r="R16" s="23"/>
      <c r="S16" s="23"/>
    </row>
    <row r="17" spans="1:19" s="30" customFormat="1" ht="25.5" x14ac:dyDescent="0.2">
      <c r="A17" s="62">
        <v>15.2</v>
      </c>
      <c r="B17" s="27">
        <v>15.2</v>
      </c>
      <c r="C17" s="64" t="s">
        <v>104</v>
      </c>
      <c r="D17" s="61" t="s">
        <v>43</v>
      </c>
      <c r="E17" s="65">
        <v>2</v>
      </c>
      <c r="F17" s="29">
        <v>1</v>
      </c>
      <c r="G17" s="29">
        <v>1</v>
      </c>
      <c r="H17" s="29"/>
      <c r="I17" s="29"/>
      <c r="J17" s="27"/>
      <c r="K17" s="27"/>
      <c r="L17" s="27"/>
      <c r="M17" s="29"/>
      <c r="N17" s="29"/>
      <c r="O17" s="29"/>
      <c r="P17" s="29"/>
      <c r="Q17" s="27"/>
      <c r="R17" s="27"/>
      <c r="S17" s="27"/>
    </row>
    <row r="18" spans="1:19" s="30" customFormat="1" ht="25.5" x14ac:dyDescent="0.2">
      <c r="A18" s="62">
        <v>15.3</v>
      </c>
      <c r="B18" s="27">
        <v>15.3</v>
      </c>
      <c r="C18" s="64" t="s">
        <v>105</v>
      </c>
      <c r="D18" s="61" t="s">
        <v>43</v>
      </c>
      <c r="E18" s="65">
        <v>2</v>
      </c>
      <c r="F18" s="29"/>
      <c r="G18" s="29"/>
      <c r="H18" s="29">
        <v>2</v>
      </c>
      <c r="I18" s="29"/>
      <c r="J18" s="27"/>
      <c r="K18" s="27"/>
      <c r="L18" s="27"/>
      <c r="M18" s="29"/>
      <c r="N18" s="29"/>
      <c r="O18" s="29"/>
      <c r="P18" s="29"/>
      <c r="Q18" s="27"/>
      <c r="R18" s="27"/>
      <c r="S18" s="27"/>
    </row>
    <row r="19" spans="1:19" s="30" customFormat="1" ht="25.5" x14ac:dyDescent="0.2">
      <c r="A19" s="62">
        <v>16.100000000000001</v>
      </c>
      <c r="B19" s="63">
        <v>16.100000000000001</v>
      </c>
      <c r="C19" s="64" t="s">
        <v>106</v>
      </c>
      <c r="D19" s="61" t="s">
        <v>47</v>
      </c>
      <c r="E19" s="65">
        <v>1</v>
      </c>
      <c r="F19" s="29"/>
      <c r="G19" s="27"/>
      <c r="H19" s="27"/>
      <c r="I19" s="27"/>
      <c r="J19" s="27"/>
      <c r="K19" s="27"/>
      <c r="L19" s="27"/>
      <c r="M19" s="29"/>
      <c r="N19" s="27"/>
      <c r="O19" s="27"/>
      <c r="P19" s="27"/>
      <c r="Q19" s="27"/>
      <c r="R19" s="27"/>
      <c r="S19" s="27"/>
    </row>
    <row r="20" spans="1:19" s="30" customFormat="1" ht="25.5" x14ac:dyDescent="0.2">
      <c r="A20" s="62">
        <v>16.2</v>
      </c>
      <c r="B20" s="63">
        <v>16.2</v>
      </c>
      <c r="C20" s="64" t="s">
        <v>107</v>
      </c>
      <c r="D20" s="61" t="s">
        <v>47</v>
      </c>
      <c r="E20" s="65">
        <v>2</v>
      </c>
      <c r="F20" s="29"/>
      <c r="G20" s="27"/>
      <c r="H20" s="27"/>
      <c r="I20" s="27"/>
      <c r="J20" s="27"/>
      <c r="K20" s="27"/>
      <c r="L20" s="27"/>
      <c r="M20" s="29"/>
      <c r="N20" s="27"/>
      <c r="O20" s="27"/>
      <c r="P20" s="27"/>
      <c r="Q20" s="27"/>
      <c r="R20" s="27"/>
      <c r="S20" s="27"/>
    </row>
    <row r="21" spans="1:19" ht="15.75" x14ac:dyDescent="0.2">
      <c r="A21" s="27" t="s">
        <v>108</v>
      </c>
      <c r="B21" s="27" t="s">
        <v>80</v>
      </c>
      <c r="C21" s="28" t="s">
        <v>109</v>
      </c>
      <c r="D21" s="61" t="s">
        <v>47</v>
      </c>
      <c r="E21" s="25">
        <v>2</v>
      </c>
      <c r="F21" s="29"/>
      <c r="G21" s="21"/>
      <c r="H21" s="21">
        <v>0.25</v>
      </c>
      <c r="I21" s="21"/>
      <c r="J21" s="21"/>
      <c r="K21" s="21"/>
      <c r="L21" s="21"/>
      <c r="M21" s="27"/>
      <c r="N21" s="21"/>
      <c r="O21" s="21"/>
      <c r="P21" s="21"/>
      <c r="Q21" s="21"/>
      <c r="R21" s="21"/>
      <c r="S21" s="21"/>
    </row>
    <row r="22" spans="1:19" ht="15.75" x14ac:dyDescent="0.2">
      <c r="A22" s="27" t="s">
        <v>110</v>
      </c>
      <c r="B22" s="27" t="s">
        <v>80</v>
      </c>
      <c r="C22" s="28" t="s">
        <v>111</v>
      </c>
      <c r="D22" s="61" t="s">
        <v>47</v>
      </c>
      <c r="E22" s="25">
        <v>2</v>
      </c>
      <c r="F22" s="29"/>
      <c r="G22" s="21"/>
      <c r="H22" s="21"/>
      <c r="I22" s="21"/>
      <c r="J22" s="21"/>
      <c r="K22" s="21"/>
      <c r="L22" s="21"/>
      <c r="M22" s="27"/>
      <c r="N22" s="21"/>
      <c r="O22" s="21"/>
      <c r="P22" s="21"/>
      <c r="Q22" s="21"/>
      <c r="R22" s="21"/>
      <c r="S22" s="21"/>
    </row>
    <row r="23" spans="1:19" ht="15.75" x14ac:dyDescent="0.2">
      <c r="A23" s="27" t="s">
        <v>112</v>
      </c>
      <c r="B23" s="27" t="s">
        <v>80</v>
      </c>
      <c r="C23" s="28" t="s">
        <v>113</v>
      </c>
      <c r="D23" s="61" t="s">
        <v>47</v>
      </c>
      <c r="E23" s="25">
        <v>1</v>
      </c>
      <c r="F23" s="29"/>
      <c r="G23" s="21"/>
      <c r="H23" s="21"/>
      <c r="I23" s="21"/>
      <c r="J23" s="21"/>
      <c r="K23" s="21"/>
      <c r="L23" s="21"/>
      <c r="M23" s="27"/>
      <c r="N23" s="21"/>
      <c r="O23" s="21"/>
      <c r="P23" s="21"/>
      <c r="Q23" s="21"/>
      <c r="R23" s="21"/>
      <c r="S23" s="21"/>
    </row>
    <row r="24" spans="1:19" ht="15.75" x14ac:dyDescent="0.2">
      <c r="A24" s="27" t="s">
        <v>79</v>
      </c>
      <c r="B24" s="27" t="s">
        <v>80</v>
      </c>
      <c r="C24" s="28" t="s">
        <v>114</v>
      </c>
      <c r="D24" s="61" t="s">
        <v>47</v>
      </c>
      <c r="E24" s="25">
        <v>1</v>
      </c>
      <c r="F24" s="29"/>
      <c r="G24" s="21"/>
      <c r="H24" s="21"/>
      <c r="I24" s="21"/>
      <c r="J24" s="21"/>
      <c r="K24" s="21"/>
      <c r="L24" s="21"/>
      <c r="M24" s="27"/>
      <c r="N24" s="21"/>
      <c r="O24" s="21"/>
      <c r="P24" s="21"/>
      <c r="Q24" s="21"/>
      <c r="R24" s="21"/>
      <c r="S24" s="21"/>
    </row>
    <row r="25" spans="1:19" ht="15.75" x14ac:dyDescent="0.2">
      <c r="A25" s="27" t="s">
        <v>79</v>
      </c>
      <c r="B25" s="27" t="s">
        <v>80</v>
      </c>
      <c r="C25" s="28" t="s">
        <v>115</v>
      </c>
      <c r="D25" s="61" t="s">
        <v>47</v>
      </c>
      <c r="E25" s="25">
        <v>1</v>
      </c>
      <c r="F25" s="29"/>
      <c r="G25" s="21"/>
      <c r="H25" s="21"/>
      <c r="I25" s="21"/>
      <c r="J25" s="21"/>
      <c r="K25" s="21"/>
      <c r="L25" s="21"/>
      <c r="M25" s="27"/>
      <c r="N25" s="21"/>
      <c r="O25" s="21"/>
      <c r="P25" s="21"/>
      <c r="Q25" s="21"/>
      <c r="R25" s="21"/>
      <c r="S25" s="21"/>
    </row>
    <row r="26" spans="1:19" s="7" customFormat="1" x14ac:dyDescent="0.2">
      <c r="A26" s="26"/>
      <c r="B26" s="44"/>
      <c r="C26" s="60"/>
      <c r="D26" s="67"/>
      <c r="E26" s="25"/>
      <c r="F26" s="29"/>
      <c r="G26" s="21"/>
      <c r="H26" s="21"/>
      <c r="I26" s="21"/>
      <c r="J26" s="21"/>
      <c r="K26" s="21"/>
      <c r="L26" s="21"/>
      <c r="M26" s="29"/>
      <c r="N26" s="21"/>
      <c r="O26" s="21"/>
      <c r="P26" s="21"/>
      <c r="Q26" s="21"/>
      <c r="R26" s="21"/>
      <c r="S26" s="21"/>
    </row>
    <row r="27" spans="1:19" s="30" customFormat="1" x14ac:dyDescent="0.2">
      <c r="A27" s="26"/>
      <c r="B27" s="44"/>
      <c r="C27" s="28"/>
      <c r="D27" s="52"/>
      <c r="E27" s="25"/>
      <c r="F27" s="29"/>
      <c r="G27" s="27"/>
      <c r="H27" s="27"/>
      <c r="I27" s="27"/>
      <c r="J27" s="27"/>
      <c r="K27" s="27"/>
      <c r="L27" s="27"/>
      <c r="M27" s="29"/>
      <c r="N27" s="27"/>
      <c r="O27" s="27"/>
      <c r="P27" s="27"/>
      <c r="Q27" s="27"/>
      <c r="R27" s="27"/>
      <c r="S27" s="27"/>
    </row>
    <row r="28" spans="1:19" s="30" customFormat="1" x14ac:dyDescent="0.2">
      <c r="A28" s="26"/>
      <c r="B28" s="44"/>
      <c r="C28" s="28"/>
      <c r="D28" s="52"/>
      <c r="E28" s="25"/>
      <c r="F28" s="29"/>
      <c r="G28" s="27"/>
      <c r="H28" s="27"/>
      <c r="I28" s="27"/>
      <c r="J28" s="27"/>
      <c r="K28" s="27"/>
      <c r="L28" s="27"/>
      <c r="M28" s="29"/>
      <c r="N28" s="27"/>
      <c r="O28" s="27"/>
      <c r="P28" s="27"/>
      <c r="Q28" s="27"/>
      <c r="R28" s="27"/>
      <c r="S28" s="27"/>
    </row>
    <row r="29" spans="1:19" s="7" customFormat="1" x14ac:dyDescent="0.2">
      <c r="A29" s="26"/>
      <c r="B29" s="44"/>
      <c r="C29" s="60"/>
      <c r="D29" s="67"/>
      <c r="E29" s="25"/>
      <c r="F29" s="29"/>
      <c r="G29" s="21"/>
      <c r="H29" s="21"/>
      <c r="I29" s="21"/>
      <c r="J29" s="21"/>
      <c r="K29" s="21"/>
      <c r="L29" s="21"/>
      <c r="M29" s="29"/>
      <c r="N29" s="21"/>
      <c r="O29" s="21"/>
      <c r="P29" s="21"/>
      <c r="Q29" s="21"/>
      <c r="R29" s="21"/>
      <c r="S29" s="21"/>
    </row>
    <row r="32" spans="1:19" x14ac:dyDescent="0.2">
      <c r="C32" s="11" t="s">
        <v>26</v>
      </c>
      <c r="D32" s="53"/>
      <c r="E32" s="79">
        <f>8*2*E7</f>
        <v>48</v>
      </c>
      <c r="F32" s="8">
        <f>IF(SUM(F11:F29)&gt;0,E32-SUM(F11:F29),NA())</f>
        <v>47</v>
      </c>
      <c r="G32" s="8">
        <f>IF(SUM(G11:G29)&gt;0,E32-SUM(F11:G29),NA())</f>
        <v>46</v>
      </c>
      <c r="H32" s="8">
        <f>IF(SUM(H11:H29)&gt;0,F32-SUM(G11:H29),NA())</f>
        <v>43.75</v>
      </c>
      <c r="I32" s="8" t="e">
        <f>IF(SUM(I11:I29)&gt;0,E32-SUM(F11:I29),NA())</f>
        <v>#N/A</v>
      </c>
      <c r="J32" s="8" t="e">
        <f>IF(SUM(J11:J29)&gt;0,E32-SUM(F11:J29),NA())</f>
        <v>#N/A</v>
      </c>
      <c r="K32" s="8" t="e">
        <f>IF(SUM(K11:K29)&gt;0,E32-SUM(F11:K29),NA())</f>
        <v>#N/A</v>
      </c>
      <c r="L32" s="8" t="e">
        <f>IF(SUM(L11:L29)&gt;0,E32-SUM(F11:L29),NA())</f>
        <v>#N/A</v>
      </c>
      <c r="M32" s="8" t="e">
        <f>IF(SUM(M11:M29)&gt;0,L32-SUM(M11:M29),NA())</f>
        <v>#N/A</v>
      </c>
      <c r="N32" s="8" t="e">
        <f>IF(SUM(N11:N29)&gt;0,L32-SUM(M11:N29),NA())</f>
        <v>#N/A</v>
      </c>
      <c r="O32" s="8" t="e">
        <f>IF(SUM(O11:O29)&gt;0,M32-SUM(N11:O29),NA())</f>
        <v>#N/A</v>
      </c>
      <c r="P32" s="8" t="e">
        <f>IF(SUM(P11:P29)&gt;0,L32-SUM(M11:P29),NA())</f>
        <v>#N/A</v>
      </c>
      <c r="Q32" s="8" t="e">
        <f>IF(SUM(Q11:Q29)&gt;0,L32-SUM(M11:Q29),NA())</f>
        <v>#N/A</v>
      </c>
      <c r="R32" s="8" t="e">
        <f>IF(SUM(R11:R29)&gt;0,L32-SUM(M11:R29),NA())</f>
        <v>#N/A</v>
      </c>
      <c r="S32" s="8" t="e">
        <f>IF(SUM(S11:S29)&gt;0,L32-SUM(M11:S29),NA())</f>
        <v>#N/A</v>
      </c>
    </row>
    <row r="33" spans="3:19" x14ac:dyDescent="0.2">
      <c r="C33" s="11" t="s">
        <v>27</v>
      </c>
      <c r="D33" s="54"/>
      <c r="E33" s="80"/>
      <c r="F33" s="9">
        <f>E32-(E32/14)</f>
        <v>44.571428571428569</v>
      </c>
      <c r="G33" s="9">
        <f>F33-(E32/14)</f>
        <v>41.142857142857139</v>
      </c>
      <c r="H33" s="9">
        <f>G33-(E32/14)</f>
        <v>37.714285714285708</v>
      </c>
      <c r="I33" s="9">
        <f>H33-(E32/14)</f>
        <v>34.285714285714278</v>
      </c>
      <c r="J33" s="9">
        <f>I33-(E32/14)</f>
        <v>30.857142857142851</v>
      </c>
      <c r="K33" s="9">
        <f>J33-(E32/14)</f>
        <v>27.428571428571423</v>
      </c>
      <c r="L33" s="9">
        <f>K33-(E32/14)</f>
        <v>23.999999999999996</v>
      </c>
      <c r="M33" s="9">
        <f>L33-(E32/14)</f>
        <v>20.571428571428569</v>
      </c>
      <c r="N33" s="9">
        <f>M33-(E32/14)</f>
        <v>17.142857142857142</v>
      </c>
      <c r="O33" s="9">
        <f>N33-(E32/14)</f>
        <v>13.714285714285714</v>
      </c>
      <c r="P33" s="9">
        <f>O33-(E32/14)</f>
        <v>10.285714285714285</v>
      </c>
      <c r="Q33" s="9">
        <f>P33-(E32/14)</f>
        <v>6.8571428571428559</v>
      </c>
      <c r="R33" s="9">
        <f>Q33-(E32/14)</f>
        <v>3.4285714285714275</v>
      </c>
      <c r="S33" s="9">
        <f>R33-(E32/14)</f>
        <v>0</v>
      </c>
    </row>
    <row r="34" spans="3:19" x14ac:dyDescent="0.2">
      <c r="M34" s="4"/>
      <c r="N34" s="4"/>
      <c r="O34" s="4"/>
      <c r="P34" s="4"/>
      <c r="Q34" s="4"/>
      <c r="R34" s="4"/>
      <c r="S34" s="4"/>
    </row>
    <row r="35" spans="3:19" x14ac:dyDescent="0.2">
      <c r="M35" s="4"/>
      <c r="N35" s="4"/>
      <c r="O35" s="4"/>
      <c r="P35" s="4"/>
      <c r="Q35" s="4"/>
      <c r="R35" s="4"/>
      <c r="S35" s="4"/>
    </row>
    <row r="36" spans="3:19" x14ac:dyDescent="0.2">
      <c r="M36" s="4"/>
      <c r="N36" s="4"/>
      <c r="O36" s="4"/>
      <c r="P36" s="4"/>
      <c r="Q36" s="4"/>
      <c r="R36" s="4"/>
      <c r="S36" s="4"/>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row r="41" spans="3:19" x14ac:dyDescent="0.2">
      <c r="M41" s="4"/>
      <c r="N41" s="4"/>
      <c r="O41" s="4"/>
      <c r="P41" s="4"/>
      <c r="Q41" s="4"/>
      <c r="R41" s="4"/>
      <c r="S41" s="4"/>
    </row>
    <row r="42" spans="3:19" x14ac:dyDescent="0.2">
      <c r="M42" s="4"/>
      <c r="N42" s="4"/>
      <c r="O42" s="4"/>
      <c r="P42" s="4"/>
      <c r="Q42" s="4"/>
      <c r="R42" s="4"/>
      <c r="S42" s="4"/>
    </row>
    <row r="43" spans="3:19" x14ac:dyDescent="0.2">
      <c r="M43" s="4"/>
      <c r="N43" s="4"/>
      <c r="O43" s="4"/>
      <c r="P43" s="4"/>
      <c r="Q43" s="4"/>
      <c r="R43" s="4"/>
      <c r="S43" s="4"/>
    </row>
  </sheetData>
  <sheetProtection formatCells="0" formatColumns="0" formatRows="0" insertRows="0" autoFilter="0"/>
  <autoFilter ref="A10:E10" xr:uid="{00000000-0009-0000-0000-000002000000}"/>
  <mergeCells count="5">
    <mergeCell ref="A2:L2"/>
    <mergeCell ref="E4:J4"/>
    <mergeCell ref="F8:L8"/>
    <mergeCell ref="E32:E33"/>
    <mergeCell ref="M8:S8"/>
  </mergeCells>
  <conditionalFormatting sqref="F32:S32">
    <cfRule type="cellIs" dxfId="1" priority="1" stopIfTrue="1" operator="lessThan">
      <formula>F33</formula>
    </cfRule>
    <cfRule type="cellIs" dxfId="0" priority="2" stopIfTrue="1" operator="greaterThan">
      <formula>F33</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Gérardin</dc:creator>
  <cp:lastModifiedBy>Jacob Lenz</cp:lastModifiedBy>
  <cp:revision/>
  <dcterms:created xsi:type="dcterms:W3CDTF">2009-04-30T08:53:36Z</dcterms:created>
  <dcterms:modified xsi:type="dcterms:W3CDTF">2023-10-19T23:07:14Z</dcterms:modified>
</cp:coreProperties>
</file>