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QISKIT_ALEJO\TESIS-MAESTRIA\EXPERIMENTOS FINALES\_ExperimentosArticulo\ExperimentosDWaveMclp\MCLP\13_MCLP13_Mmul_c_5x5-2\"/>
    </mc:Choice>
  </mc:AlternateContent>
  <xr:revisionPtr revIDLastSave="0" documentId="13_ncr:1_{819BCC7B-F78A-4199-B989-42ADD69632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ados" sheetId="1" r:id="rId1"/>
    <sheet name="QuadEquation" sheetId="3" r:id="rId2"/>
    <sheet name="LPQuad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D45" i="3"/>
  <c r="E45" i="3"/>
  <c r="F45" i="3"/>
  <c r="G45" i="3"/>
  <c r="H45" i="3"/>
  <c r="I45" i="3"/>
  <c r="J45" i="3"/>
  <c r="K45" i="3"/>
  <c r="L45" i="3"/>
  <c r="C45" i="3"/>
  <c r="B45" i="3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O6" i="1"/>
  <c r="N6" i="1"/>
  <c r="N50" i="1" l="1"/>
  <c r="O50" i="1"/>
</calcChain>
</file>

<file path=xl/sharedStrings.xml><?xml version="1.0" encoding="utf-8"?>
<sst xmlns="http://schemas.openxmlformats.org/spreadsheetml/2006/main" count="210" uniqueCount="158">
  <si>
    <t>Lineal Gurobi</t>
  </si>
  <si>
    <t>Quadratic Gurobi</t>
  </si>
  <si>
    <t>Annealer 1</t>
  </si>
  <si>
    <t>Annealer 2</t>
  </si>
  <si>
    <t>Annealer 3</t>
  </si>
  <si>
    <t>Annealer 4</t>
  </si>
  <si>
    <t>Annealer 5</t>
  </si>
  <si>
    <t>Annealer 6</t>
  </si>
  <si>
    <t>Annealer 7</t>
  </si>
  <si>
    <t>Annealer 8</t>
  </si>
  <si>
    <t>Annealer 9</t>
  </si>
  <si>
    <t>Annealer 10</t>
  </si>
  <si>
    <t>y_0</t>
  </si>
  <si>
    <t>y_1</t>
  </si>
  <si>
    <t>y_2</t>
  </si>
  <si>
    <t>y_3</t>
  </si>
  <si>
    <t>y_4</t>
  </si>
  <si>
    <t>y_5</t>
  </si>
  <si>
    <t>y_6</t>
  </si>
  <si>
    <t>y_7</t>
  </si>
  <si>
    <t>y_8</t>
  </si>
  <si>
    <t>y_9</t>
  </si>
  <si>
    <t>y_10</t>
  </si>
  <si>
    <t>y_11</t>
  </si>
  <si>
    <t>y_12</t>
  </si>
  <si>
    <t>y_13</t>
  </si>
  <si>
    <t>y_14</t>
  </si>
  <si>
    <t>y_15</t>
  </si>
  <si>
    <t>y_16</t>
  </si>
  <si>
    <t>y_17</t>
  </si>
  <si>
    <t>y_18</t>
  </si>
  <si>
    <t>y_19</t>
  </si>
  <si>
    <t>y_20</t>
  </si>
  <si>
    <t>y_21</t>
  </si>
  <si>
    <t>y_22</t>
  </si>
  <si>
    <t>y_23</t>
  </si>
  <si>
    <t>y_24</t>
  </si>
  <si>
    <t>x_16</t>
  </si>
  <si>
    <t>x_18</t>
  </si>
  <si>
    <t>x_22</t>
  </si>
  <si>
    <t>c1a_11_int_slack_0</t>
  </si>
  <si>
    <t>c1a_13_int_slack_0</t>
  </si>
  <si>
    <t>c1a_15_int_slack_0</t>
  </si>
  <si>
    <t>c1a_16_int_slack_0</t>
  </si>
  <si>
    <t>c1a_17_int_slack_0</t>
  </si>
  <si>
    <t>c1a_17_int_slack_1</t>
  </si>
  <si>
    <t>c1a_18_int_slack_0</t>
  </si>
  <si>
    <t>c1a_19_int_slack_0</t>
  </si>
  <si>
    <t>c1a_21_int_slack_0</t>
  </si>
  <si>
    <t>c1a_21_int_slack_1</t>
  </si>
  <si>
    <t>c1a_22_int_slack_0</t>
  </si>
  <si>
    <t>c1a_23_int_slack_0</t>
  </si>
  <si>
    <t>c1a_23_int_slack_1</t>
  </si>
  <si>
    <t>valor</t>
  </si>
  <si>
    <t>tiempo</t>
  </si>
  <si>
    <t>QuadraticError</t>
  </si>
  <si>
    <t>LinearError</t>
  </si>
  <si>
    <t>Quadratic Objective Function</t>
  </si>
  <si>
    <t>\ This file has been generated by DOcplex</t>
  </si>
  <si>
    <t>\ ENCODING=ISO-8859-1</t>
  </si>
  <si>
    <t>\Problem name: MCLP13_Mmul_c_5x5-2</t>
  </si>
  <si>
    <t>Minimize</t>
  </si>
  <si>
    <t xml:space="preserve"> obj: - 65 y_0 - 65 y_1 - 65 y_2 - 65 y_3 - 65 y_4 - 65 y_5 - 65 y_6 - 65 y_7</t>
  </si>
  <si>
    <t xml:space="preserve">      - 65 y_8 - 65 y_9 - 65 y_10 - 64 y_11 - 65 y_12 - 64 y_13 - 65 y_14</t>
  </si>
  <si>
    <t xml:space="preserve">      - 65 y_15 - 65 y_16 - 65 y_17 - 65 y_18 - 65 y_19 - 65 y_20 - 62 y_21</t>
  </si>
  <si>
    <t xml:space="preserve">      - 65 y_22 - 63 y_23 - 65 y_24 - 462 x_16 - 462 x_18 - 396 x_22</t>
  </si>
  <si>
    <t xml:space="preserve">      + 66 c1a_11_int_slack_0 + 66 c1a_13_int_slack_0 + 66 c1a_15_int_slack_0</t>
  </si>
  <si>
    <t xml:space="preserve">      + 66 c1a_16_int_slack_0 + 66 c1a_17_int_slack_0 + 132 c1a_17_int_slack_1</t>
  </si>
  <si>
    <t xml:space="preserve">      + 66 c1a_18_int_slack_0 + 66 c1a_19_int_slack_0 + 66 c1a_21_int_slack_0</t>
  </si>
  <si>
    <t xml:space="preserve">      + 66 c1a_21_int_slack_1 + 66 c1a_22_int_slack_0 + 66 c1a_23_int_slack_0</t>
  </si>
  <si>
    <t xml:space="preserve">      + 66 c1a_23_int_slack_1 + [ 66 y_0^2 + 66 y_1^2 + 66 y_2^2 + 66 y_3^2</t>
  </si>
  <si>
    <t xml:space="preserve">      + 66 y_4^2 + 66 y_5^2 + 66 y_6^2 + 66 y_7^2 + 66 y_8^2 + 66 y_9^2</t>
  </si>
  <si>
    <t xml:space="preserve">      + 66 y_10^2 + 66 y_11^2 + 132 y_11*x_16 - 132 y_11*c1a_11_int_slack_0</t>
  </si>
  <si>
    <t xml:space="preserve">      + 66 y_12^2 + 66 y_13^2 + 132 y_13*x_18 - 132 y_13*c1a_13_int_slack_0</t>
  </si>
  <si>
    <t xml:space="preserve">      + 66 y_14^2 + 66 y_15^2 + 132 y_15*x_16 - 132 y_15*c1a_15_int_slack_0</t>
  </si>
  <si>
    <t xml:space="preserve">      + 66 y_16^2 + 132 y_16*x_16 - 132 y_16*c1a_16_int_slack_0 + 66 y_17^2</t>
  </si>
  <si>
    <t xml:space="preserve">      + 132 y_17*x_16 + 132 y_17*x_18 + 132 y_17*x_22</t>
  </si>
  <si>
    <t xml:space="preserve">      - 132 y_17*c1a_17_int_slack_0 - 264 y_17*c1a_17_int_slack_1 + 66 y_18^2</t>
  </si>
  <si>
    <t xml:space="preserve">      + 132 y_18*x_18 - 132 y_18*c1a_18_int_slack_0 + 66 y_19^2 + 132 y_19*x_18</t>
  </si>
  <si>
    <t xml:space="preserve">      - 132 y_19*c1a_19_int_slack_0 + 66 y_20^2 + 66 y_21^2 + 132 y_21*x_16</t>
  </si>
  <si>
    <t xml:space="preserve">      + 132 y_21*x_22 - 132 y_21*c1a_21_int_slack_0</t>
  </si>
  <si>
    <t xml:space="preserve">      - 132 y_21*c1a_21_int_slack_1 + 66 y_22^2 + 132 y_22*x_22</t>
  </si>
  <si>
    <t xml:space="preserve">      - 132 y_22*c1a_22_int_slack_0 + 66 y_23^2 + 132 y_23*x_18 + 132 y_23*x_22</t>
  </si>
  <si>
    <t xml:space="preserve">      - 132 y_23*c1a_23_int_slack_0 - 132 y_23*c1a_23_int_slack_1 + 66 y_24^2</t>
  </si>
  <si>
    <t xml:space="preserve">      + 396 x_16^2 + 264 x_16*x_18 + 396 x_16*x_22 - 132 x_16*c1a_11_int_slack_0</t>
  </si>
  <si>
    <t xml:space="preserve">      - 132 x_16*c1a_15_int_slack_0 - 132 x_16*c1a_16_int_slack_0</t>
  </si>
  <si>
    <t xml:space="preserve">      - 132 x_16*c1a_17_int_slack_0 - 264 x_16*c1a_17_int_slack_1</t>
  </si>
  <si>
    <t xml:space="preserve">      - 132 x_16*c1a_21_int_slack_0 - 132 x_16*c1a_21_int_slack_1 + 396 x_18^2</t>
  </si>
  <si>
    <t xml:space="preserve">      + 396 x_18*x_22 - 132 x_18*c1a_13_int_slack_0</t>
  </si>
  <si>
    <t xml:space="preserve">      - 132 x_18*c1a_17_int_slack_0 - 264 x_18*c1a_17_int_slack_1</t>
  </si>
  <si>
    <t xml:space="preserve">      - 132 x_18*c1a_18_int_slack_0 - 132 x_18*c1a_19_int_slack_0</t>
  </si>
  <si>
    <t xml:space="preserve">      - 132 x_18*c1a_23_int_slack_0 - 132 x_18*c1a_23_int_slack_1 + 330 x_22^2</t>
  </si>
  <si>
    <t xml:space="preserve">      - 132 x_22*c1a_17_int_slack_0 - 264 x_22*c1a_17_int_slack_1</t>
  </si>
  <si>
    <t xml:space="preserve">      - 132 x_22*c1a_21_int_slack_0 - 132 x_22*c1a_21_int_slack_1</t>
  </si>
  <si>
    <t xml:space="preserve">      - 132 x_22*c1a_22_int_slack_0 - 132 x_22*c1a_23_int_slack_0</t>
  </si>
  <si>
    <t xml:space="preserve">      - 132 x_22*c1a_23_int_slack_1 + 66 c1a_11_int_slack_0^2</t>
  </si>
  <si>
    <t xml:space="preserve">      + 66 c1a_13_int_slack_0^2 + 66 c1a_15_int_slack_0^2</t>
  </si>
  <si>
    <t xml:space="preserve">      + 66 c1a_16_int_slack_0^2 + 66 c1a_17_int_slack_0^2</t>
  </si>
  <si>
    <t xml:space="preserve">      + 264 c1a_17_int_slack_0*c1a_17_int_slack_1 + 264 c1a_17_int_slack_1^2</t>
  </si>
  <si>
    <t xml:space="preserve">      + 66 c1a_18_int_slack_0^2 + 66 c1a_19_int_slack_0^2</t>
  </si>
  <si>
    <t xml:space="preserve">      + 66 c1a_21_int_slack_0^2 + 132 c1a_21_int_slack_0*c1a_21_int_slack_1</t>
  </si>
  <si>
    <t xml:space="preserve">      + 66 c1a_21_int_slack_1^2 + 66 c1a_22_int_slack_0^2</t>
  </si>
  <si>
    <t xml:space="preserve">      + 66 c1a_23_int_slack_0^2 + 132 c1a_23_int_slack_0*c1a_23_int_slack_1</t>
  </si>
  <si>
    <t xml:space="preserve">      + 66 c1a_23_int_slack_1^2 ]/2 + 957</t>
  </si>
  <si>
    <t>Subject To</t>
  </si>
  <si>
    <t>Bounds</t>
  </si>
  <si>
    <t xml:space="preserve"> 0 &lt;= y_0 &lt;= 1</t>
  </si>
  <si>
    <t xml:space="preserve"> 0 &lt;= y_1 &lt;= 1</t>
  </si>
  <si>
    <t xml:space="preserve"> 0 &lt;= y_2 &lt;= 1</t>
  </si>
  <si>
    <t xml:space="preserve"> 0 &lt;= y_3 &lt;= 1</t>
  </si>
  <si>
    <t xml:space="preserve"> 0 &lt;= y_4 &lt;= 1</t>
  </si>
  <si>
    <t xml:space="preserve"> 0 &lt;= y_5 &lt;= 1</t>
  </si>
  <si>
    <t xml:space="preserve"> 0 &lt;= y_6 &lt;= 1</t>
  </si>
  <si>
    <t xml:space="preserve"> 0 &lt;= y_7 &lt;= 1</t>
  </si>
  <si>
    <t xml:space="preserve"> 0 &lt;= y_8 &lt;= 1</t>
  </si>
  <si>
    <t xml:space="preserve"> 0 &lt;= y_9 &lt;= 1</t>
  </si>
  <si>
    <t xml:space="preserve"> 0 &lt;= y_10 &lt;= 1</t>
  </si>
  <si>
    <t xml:space="preserve"> 0 &lt;= y_11 &lt;= 1</t>
  </si>
  <si>
    <t xml:space="preserve"> 0 &lt;= y_12 &lt;= 1</t>
  </si>
  <si>
    <t xml:space="preserve"> 0 &lt;= y_13 &lt;= 1</t>
  </si>
  <si>
    <t xml:space="preserve"> 0 &lt;= y_14 &lt;= 1</t>
  </si>
  <si>
    <t xml:space="preserve"> 0 &lt;= y_15 &lt;= 1</t>
  </si>
  <si>
    <t xml:space="preserve"> 0 &lt;= y_16 &lt;= 1</t>
  </si>
  <si>
    <t xml:space="preserve"> 0 &lt;= y_17 &lt;= 1</t>
  </si>
  <si>
    <t xml:space="preserve"> 0 &lt;= y_18 &lt;= 1</t>
  </si>
  <si>
    <t xml:space="preserve"> 0 &lt;= y_19 &lt;= 1</t>
  </si>
  <si>
    <t xml:space="preserve"> 0 &lt;= y_20 &lt;= 1</t>
  </si>
  <si>
    <t xml:space="preserve"> 0 &lt;= y_21 &lt;= 1</t>
  </si>
  <si>
    <t xml:space="preserve"> 0 &lt;= y_22 &lt;= 1</t>
  </si>
  <si>
    <t xml:space="preserve"> 0 &lt;= y_23 &lt;= 1</t>
  </si>
  <si>
    <t xml:space="preserve"> 0 &lt;= y_24 &lt;= 1</t>
  </si>
  <si>
    <t xml:space="preserve"> 0 &lt;= x_16 &lt;= 1</t>
  </si>
  <si>
    <t xml:space="preserve"> 0 &lt;= x_18 &lt;= 1</t>
  </si>
  <si>
    <t xml:space="preserve"> 0 &lt;= x_22 &lt;= 1</t>
  </si>
  <si>
    <t xml:space="preserve"> 0 &lt;= c1a_11_int_slack_0 &lt;= 1</t>
  </si>
  <si>
    <t xml:space="preserve"> 0 &lt;= c1a_13_int_slack_0 &lt;= 1</t>
  </si>
  <si>
    <t xml:space="preserve"> 0 &lt;= c1a_15_int_slack_0 &lt;= 1</t>
  </si>
  <si>
    <t xml:space="preserve"> 0 &lt;= c1a_16_int_slack_0 &lt;= 1</t>
  </si>
  <si>
    <t xml:space="preserve"> 0 &lt;= c1a_17_int_slack_0 &lt;= 1</t>
  </si>
  <si>
    <t xml:space="preserve"> 0 &lt;= c1a_17_int_slack_1 &lt;= 1</t>
  </si>
  <si>
    <t xml:space="preserve"> 0 &lt;= c1a_18_int_slack_0 &lt;= 1</t>
  </si>
  <si>
    <t xml:space="preserve"> 0 &lt;= c1a_19_int_slack_0 &lt;= 1</t>
  </si>
  <si>
    <t xml:space="preserve"> 0 &lt;= c1a_21_int_slack_0 &lt;= 1</t>
  </si>
  <si>
    <t xml:space="preserve"> 0 &lt;= c1a_21_int_slack_1 &lt;= 1</t>
  </si>
  <si>
    <t xml:space="preserve"> 0 &lt;= c1a_22_int_slack_0 &lt;= 1</t>
  </si>
  <si>
    <t xml:space="preserve"> 0 &lt;= c1a_23_int_slack_0 &lt;= 1</t>
  </si>
  <si>
    <t xml:space="preserve"> 0 &lt;= c1a_23_int_slack_1 &lt;= 1</t>
  </si>
  <si>
    <t>Binaries</t>
  </si>
  <si>
    <t xml:space="preserve"> y_0 y_1 y_2 y_3 y_4 y_5 y_6 y_7 y_8 y_9 y_10 y_11 y_12 y_13 y_14 y_15 y_16 y_17</t>
  </si>
  <si>
    <t xml:space="preserve"> y_18 y_19 y_20 y_21 y_22 y_23 y_24 x_16 x_18 x_22 c1a_11_int_slack_0</t>
  </si>
  <si>
    <t xml:space="preserve"> c1a_13_int_slack_0 c1a_15_int_slack_0 c1a_16_int_slack_0 c1a_17_int_slack_0</t>
  </si>
  <si>
    <t xml:space="preserve"> c1a_17_int_slack_1 c1a_18_int_slack_0 c1a_19_int_slack_0 c1a_21_int_slack_0</t>
  </si>
  <si>
    <t xml:space="preserve"> c1a_21_int_slack_1 c1a_22_int_slack_0 c1a_23_int_slack_0 c1a_23_int_slack_1</t>
  </si>
  <si>
    <t>End</t>
  </si>
  <si>
    <t>"-65*y_0-65*y_1-65*y_2-65*y_3-65*y_4-65*y_5-65*y_6-65*y_7-65*y_8-65*y_9-65*y_10-64*y_11-65*y_12-64*y_13-65*y_14-65*y_15-65*y_16-65*y_17-65*y_18-65*y_19-65*y_20-62*y_21-65*y_22-63*y_23-65*y_24-462*x_16-462*x_18-396*x_22+66*c1a_11_int_slack_0+66*c1a_13_int_slack_0+66*c1a_15_int_slack_0+66*c1a_16_int_slack_0+66*c1a_17_int_slack_0+132*c1a_17_int_slack_1+66*c1a_18_int_slack_0+66*c1a_19_int_slack_0+66*c1a_21_int_slack_0+66*c1a_21_int_slack_1+66*c1a_22_int_slack_0+66*c1a_23_int_slack_0+66*c1a_23_int_slack_1+957+(33*y_0**2+33*y_1**2+33*y_2**2+33*y_3**2+33*y_4**2+33*y_5**2+33*y_6**2+33*y_7**2+33*y_8**2+33*y_9**2+33*y_10**2+33*y_11**2+66*y_11*x_16-66*y_11*c1a_11_int_slack_0+33*y_12**2+33*y_13**2+66*y_13*x_18-66*y_13*c1a_13_int_slack_0+33*y_14**2+33*y_15**2+66*y_15*x_16-66*y_15*c1a_15_int_slack_0+33*y_16**2+66*y_16*x_16-66*y_16*c1a_16_int_slack_0+33*y_17**2+66*y_17*x_16+66*y_17*x_18+66*y_17*x_22-66*y_17*c1a_17_int_slack_0-132*y_17*c1a_17_int_slack_1+33*y_18**2+66*y_18*x_18-66*y_18*c1a_18_int_slack_0+33*y_19**2+66*y_19*x_18-66*y_19*c1a_19_int_slack_0+33*y_20**2+33*y_21**2+66*y_21*x_16+66*y_21*x_22-66*y_21*c1a_21_int_slack_0-66*y_21*c1a_21_int_slack_1+33*y_22**2+66*y_22*x_22-66*y_22*c1a_22_int_slack_0+33*y_23**2+66*y_23*x_18+66*y_23*x_22-66*y_23*c1a_23_int_slack_0-66*y_23*c1a_23_int_slack_1+33*y_24**2+198*x_16**2+132*x_16*x_18+198*x_16*x_22-66*x_16*c1a_11_int_slack_0-66*x_16*c1a_15_int_slack_0-66*x_16*c1a_16_int_slack_0-66*x_16*c1a_17_int_slack_0-132*x_16*c1a_17_int_slack_1-66*x_16*c1a_21_int_slack_0-66*x_16*c1a_21_int_slack_1+198*x_18**2+198*x_18*x_22-66*x_18*c1a_13_int_slack_0-66*x_18*c1a_17_int_slack_0-132*x_18*c1a_17_int_slack_1-66*x_18*c1a_18_int_slack_0-66*x_18*c1a_19_int_slack_0-66*x_18*c1a_23_int_slack_0-66*x_18*c1a_23_int_slack_1+165*x_22**2-66*x_22*c1a_17_int_slack_0-132*x_22*c1a_17_int_slack_1-66*x_22*c1a_21_int_slack_0-66*x_22*c1a_21_int_slack_1-66*x_22*c1a_22_int_slack_0-66*x_22*c1a_23_int_slack_0-66*x_22*c1a_23_int_slack_1+33*c1a_11_int_slack_0**2+33*c1a_13_int_slack_0**2+33*c1a_15_int_slack_0**2+33*c1a_16_int_slack_0**2+33*c1a_17_int_slack_0**2+132*c1a_17_int_slack_0*c1a_17_int_slack_1+132*c1a_17_int_slack_1**2+33*c1a_18_int_slack_0**2+33*c1a_19_int_slack_0**2+33*c1a_21_int_slack_0**2+66*c1a_21_int_slack_0*c1a_21_int_slack_1+33*c1a_21_int_slack_1**2+33*c1a_22_int_slack_0**2+33*c1a_23_int_slack_0**2+66*c1a_23_int_slack_0*c1a_23_int_slack_1+33*c1a_23_int_slack_1**2)"</t>
  </si>
  <si>
    <t>Calculated Results</t>
  </si>
  <si>
    <t>Results From Annealer</t>
  </si>
  <si>
    <t>y_0+y_1+y_2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</si>
</sst>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1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5" fillId="0" borderId="0" xfId="0" applyFont="1" applyAlignment="1">
      <alignment horizontal="center" wrapText="1"/>
    </xf>
    <xf numFmtId="0" fontId="6" fillId="0" borderId="0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abSelected="1" zoomScale="145" zoomScaleNormal="145" workbookViewId="0">
      <selection activeCell="D7" sqref="D7"/>
    </sheetView>
  </sheetViews>
  <sheetFormatPr defaultColWidth="8.88671875" defaultRowHeight="14.4" x14ac:dyDescent="0.3"/>
  <cols>
    <col min="2" max="2" width="12" bestFit="1" customWidth="1"/>
    <col min="3" max="3" width="15.44140625" bestFit="1" customWidth="1"/>
    <col min="4" max="12" width="12" bestFit="1" customWidth="1"/>
    <col min="13" max="13" width="11" bestFit="1" customWidth="1"/>
    <col min="14" max="14" width="13.44140625" bestFit="1" customWidth="1"/>
    <col min="15" max="15" width="10.21875" bestFit="1" customWidth="1"/>
    <col min="17" max="17" width="11.88671875" bestFit="1" customWidth="1"/>
  </cols>
  <sheetData>
    <row r="1" spans="1:17" ht="18" x14ac:dyDescent="0.35">
      <c r="B1" s="5" t="s">
        <v>57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7" ht="39" customHeight="1" x14ac:dyDescent="0.3">
      <c r="B2" s="7" t="s">
        <v>154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7" ht="39" customHeigh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7" ht="39" customHeight="1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7" x14ac:dyDescent="0.3">
      <c r="B5" s="1" t="s">
        <v>0</v>
      </c>
      <c r="C5" s="6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2" t="s">
        <v>55</v>
      </c>
      <c r="O5" s="2" t="s">
        <v>56</v>
      </c>
      <c r="Q5" t="s">
        <v>157</v>
      </c>
    </row>
    <row r="6" spans="1:17" x14ac:dyDescent="0.3">
      <c r="A6" s="1" t="s">
        <v>12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f>ABS(SUM(D6:M6)/10-C6)</f>
        <v>0</v>
      </c>
      <c r="O6">
        <f>ABS(SUM(D6:M6)/10-B6)</f>
        <v>0</v>
      </c>
      <c r="Q6">
        <f>IF(A6="y_0",B6,"x")+IF(A7="y_1",B7,"x")</f>
        <v>2</v>
      </c>
    </row>
    <row r="7" spans="1:17" x14ac:dyDescent="0.3">
      <c r="A7" s="1" t="s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f t="shared" ref="N7:N46" si="0">ABS(SUM(D7:M7)/10-C7)</f>
        <v>0</v>
      </c>
      <c r="O7">
        <f t="shared" ref="O7:O46" si="1">ABS(SUM(D7:M7)/10-B7)</f>
        <v>0</v>
      </c>
      <c r="Q7" t="str">
        <f t="shared" ref="Q7:Q9" si="2">IF(A7="y_0",B7,"x")</f>
        <v>x</v>
      </c>
    </row>
    <row r="8" spans="1:17" x14ac:dyDescent="0.3">
      <c r="A8" s="1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f t="shared" si="0"/>
        <v>0</v>
      </c>
      <c r="O8">
        <f t="shared" si="1"/>
        <v>0</v>
      </c>
      <c r="Q8" t="str">
        <f t="shared" si="2"/>
        <v>x</v>
      </c>
    </row>
    <row r="9" spans="1:17" x14ac:dyDescent="0.3">
      <c r="A9" s="1" t="s">
        <v>15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f t="shared" si="0"/>
        <v>0</v>
      </c>
      <c r="O9">
        <f t="shared" si="1"/>
        <v>0</v>
      </c>
      <c r="Q9" t="str">
        <f t="shared" si="2"/>
        <v>x</v>
      </c>
    </row>
    <row r="10" spans="1:17" x14ac:dyDescent="0.3">
      <c r="A10" s="1" t="s">
        <v>16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f t="shared" si="0"/>
        <v>0</v>
      </c>
      <c r="O10">
        <f t="shared" si="1"/>
        <v>0</v>
      </c>
    </row>
    <row r="11" spans="1:17" x14ac:dyDescent="0.3">
      <c r="A11" s="1" t="s">
        <v>17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f t="shared" si="0"/>
        <v>0</v>
      </c>
      <c r="O11">
        <f t="shared" si="1"/>
        <v>0</v>
      </c>
    </row>
    <row r="12" spans="1:17" x14ac:dyDescent="0.3">
      <c r="A12" s="1" t="s">
        <v>18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f t="shared" si="0"/>
        <v>0</v>
      </c>
      <c r="O12">
        <f t="shared" si="1"/>
        <v>0</v>
      </c>
    </row>
    <row r="13" spans="1:17" x14ac:dyDescent="0.3">
      <c r="A13" s="1" t="s">
        <v>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f t="shared" si="0"/>
        <v>0</v>
      </c>
      <c r="O13">
        <f t="shared" si="1"/>
        <v>0</v>
      </c>
    </row>
    <row r="14" spans="1:17" x14ac:dyDescent="0.3">
      <c r="A14" s="1" t="s">
        <v>20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f t="shared" si="0"/>
        <v>0</v>
      </c>
      <c r="O14">
        <f t="shared" si="1"/>
        <v>0</v>
      </c>
    </row>
    <row r="15" spans="1:17" x14ac:dyDescent="0.3">
      <c r="A15" s="1" t="s">
        <v>21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f t="shared" si="0"/>
        <v>0</v>
      </c>
      <c r="O15">
        <f t="shared" si="1"/>
        <v>0</v>
      </c>
    </row>
    <row r="16" spans="1:17" x14ac:dyDescent="0.3">
      <c r="A16" s="1" t="s">
        <v>22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f t="shared" si="0"/>
        <v>0</v>
      </c>
      <c r="O16">
        <f t="shared" si="1"/>
        <v>0</v>
      </c>
    </row>
    <row r="17" spans="1:15" x14ac:dyDescent="0.3">
      <c r="A17" s="1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 t="shared" si="0"/>
        <v>0</v>
      </c>
      <c r="O17">
        <f t="shared" si="1"/>
        <v>0</v>
      </c>
    </row>
    <row r="18" spans="1:15" x14ac:dyDescent="0.3">
      <c r="A18" s="1" t="s">
        <v>24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f t="shared" si="0"/>
        <v>0</v>
      </c>
      <c r="O18">
        <f t="shared" si="1"/>
        <v>0</v>
      </c>
    </row>
    <row r="19" spans="1:15" x14ac:dyDescent="0.3">
      <c r="A19" s="1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f t="shared" si="0"/>
        <v>0.1</v>
      </c>
      <c r="O19">
        <f t="shared" si="1"/>
        <v>0.1</v>
      </c>
    </row>
    <row r="20" spans="1:15" x14ac:dyDescent="0.3">
      <c r="A20" s="1" t="s">
        <v>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f t="shared" si="0"/>
        <v>0</v>
      </c>
      <c r="O20">
        <f t="shared" si="1"/>
        <v>0</v>
      </c>
    </row>
    <row r="21" spans="1:15" x14ac:dyDescent="0.3">
      <c r="A21" s="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>
        <f t="shared" si="0"/>
        <v>0.2</v>
      </c>
      <c r="O21">
        <f t="shared" si="1"/>
        <v>0.2</v>
      </c>
    </row>
    <row r="22" spans="1:15" x14ac:dyDescent="0.3">
      <c r="A22" s="1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f t="shared" si="0"/>
        <v>0.1</v>
      </c>
      <c r="O22">
        <f t="shared" si="1"/>
        <v>0.1</v>
      </c>
    </row>
    <row r="23" spans="1:15" x14ac:dyDescent="0.3">
      <c r="A23" s="1" t="s">
        <v>29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f t="shared" si="0"/>
        <v>0.3</v>
      </c>
      <c r="O23">
        <f t="shared" si="1"/>
        <v>0.3</v>
      </c>
    </row>
    <row r="24" spans="1:15" x14ac:dyDescent="0.3">
      <c r="A24" s="1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f t="shared" si="0"/>
        <v>0.3</v>
      </c>
      <c r="O24">
        <f t="shared" si="1"/>
        <v>0.3</v>
      </c>
    </row>
    <row r="25" spans="1:15" x14ac:dyDescent="0.3">
      <c r="A25" s="1" t="s">
        <v>31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f t="shared" si="0"/>
        <v>0.2</v>
      </c>
      <c r="O25">
        <f t="shared" si="1"/>
        <v>0.2</v>
      </c>
    </row>
    <row r="26" spans="1:15" x14ac:dyDescent="0.3">
      <c r="A26" s="1" t="s">
        <v>32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f t="shared" si="0"/>
        <v>0</v>
      </c>
      <c r="O26">
        <f t="shared" si="1"/>
        <v>0</v>
      </c>
    </row>
    <row r="27" spans="1:15" x14ac:dyDescent="0.3">
      <c r="A27" s="1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f t="shared" si="0"/>
        <v>0.1</v>
      </c>
      <c r="O27">
        <f t="shared" si="1"/>
        <v>0.1</v>
      </c>
    </row>
    <row r="28" spans="1:15" x14ac:dyDescent="0.3">
      <c r="A28" s="1" t="s">
        <v>34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1</v>
      </c>
      <c r="L28">
        <v>1</v>
      </c>
      <c r="M28">
        <v>1</v>
      </c>
      <c r="N28">
        <f t="shared" si="0"/>
        <v>9.9999999999999978E-2</v>
      </c>
      <c r="O28">
        <f t="shared" si="1"/>
        <v>9.9999999999999978E-2</v>
      </c>
    </row>
    <row r="29" spans="1:15" x14ac:dyDescent="0.3">
      <c r="A29" s="1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0"/>
        <v>0</v>
      </c>
      <c r="O29">
        <f t="shared" si="1"/>
        <v>0</v>
      </c>
    </row>
    <row r="30" spans="1:15" x14ac:dyDescent="0.3">
      <c r="A30" s="1" t="s">
        <v>36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f t="shared" si="0"/>
        <v>0</v>
      </c>
      <c r="O30">
        <f t="shared" si="1"/>
        <v>0</v>
      </c>
    </row>
    <row r="31" spans="1:15" x14ac:dyDescent="0.3">
      <c r="A31" s="1" t="s">
        <v>37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f t="shared" si="0"/>
        <v>0</v>
      </c>
      <c r="O31">
        <f t="shared" si="1"/>
        <v>0</v>
      </c>
    </row>
    <row r="32" spans="1:15" x14ac:dyDescent="0.3">
      <c r="A32" s="1" t="s">
        <v>38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0</v>
      </c>
      <c r="K32">
        <v>1</v>
      </c>
      <c r="L32">
        <v>1</v>
      </c>
      <c r="M32">
        <v>1</v>
      </c>
      <c r="N32">
        <f t="shared" si="0"/>
        <v>9.9999999999999978E-2</v>
      </c>
      <c r="O32">
        <f t="shared" si="1"/>
        <v>9.9999999999999978E-2</v>
      </c>
    </row>
    <row r="33" spans="1:15" x14ac:dyDescent="0.3">
      <c r="A33" s="1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f t="shared" si="0"/>
        <v>0.1</v>
      </c>
      <c r="O33">
        <f t="shared" si="1"/>
        <v>0.1</v>
      </c>
    </row>
    <row r="34" spans="1:15" x14ac:dyDescent="0.3">
      <c r="A34" s="1" t="s">
        <v>40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si="0"/>
        <v>0</v>
      </c>
      <c r="O34">
        <f t="shared" si="1"/>
        <v>0</v>
      </c>
    </row>
    <row r="35" spans="1:15" x14ac:dyDescent="0.3">
      <c r="A35" s="1" t="s">
        <v>41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0"/>
        <v>0</v>
      </c>
      <c r="O35">
        <f t="shared" si="1"/>
        <v>0</v>
      </c>
    </row>
    <row r="36" spans="1:15" x14ac:dyDescent="0.3">
      <c r="A36" s="1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f t="shared" si="0"/>
        <v>0.2</v>
      </c>
      <c r="O36">
        <f t="shared" si="1"/>
        <v>0.2</v>
      </c>
    </row>
    <row r="37" spans="1:15" x14ac:dyDescent="0.3">
      <c r="A37" s="1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f t="shared" si="0"/>
        <v>0.1</v>
      </c>
      <c r="O37">
        <f t="shared" si="1"/>
        <v>0.1</v>
      </c>
    </row>
    <row r="38" spans="1:15" x14ac:dyDescent="0.3">
      <c r="A38" s="1" t="s">
        <v>44</v>
      </c>
      <c r="C38">
        <v>1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  <c r="K38">
        <v>0</v>
      </c>
      <c r="L38">
        <v>0</v>
      </c>
      <c r="M38">
        <v>1</v>
      </c>
      <c r="N38">
        <f t="shared" si="0"/>
        <v>0.30000000000000004</v>
      </c>
      <c r="O38">
        <f t="shared" si="1"/>
        <v>0.7</v>
      </c>
    </row>
    <row r="39" spans="1:15" x14ac:dyDescent="0.3">
      <c r="A39" s="1" t="s">
        <v>45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0</v>
      </c>
      <c r="N39">
        <f t="shared" si="0"/>
        <v>0.3</v>
      </c>
      <c r="O39">
        <f t="shared" si="1"/>
        <v>0.3</v>
      </c>
    </row>
    <row r="40" spans="1:15" x14ac:dyDescent="0.3">
      <c r="A40" s="1" t="s">
        <v>46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f t="shared" si="0"/>
        <v>0.2</v>
      </c>
      <c r="O40">
        <f t="shared" si="1"/>
        <v>0.2</v>
      </c>
    </row>
    <row r="41" spans="1:15" x14ac:dyDescent="0.3">
      <c r="A41" s="1" t="s">
        <v>47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0"/>
        <v>0.1</v>
      </c>
      <c r="O41">
        <f t="shared" si="1"/>
        <v>0.1</v>
      </c>
    </row>
    <row r="42" spans="1:15" x14ac:dyDescent="0.3">
      <c r="A42" s="1" t="s">
        <v>48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f t="shared" si="0"/>
        <v>0.1</v>
      </c>
      <c r="O42">
        <f t="shared" si="1"/>
        <v>0.1</v>
      </c>
    </row>
    <row r="43" spans="1:15" x14ac:dyDescent="0.3">
      <c r="A43" s="1" t="s">
        <v>49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f t="shared" si="0"/>
        <v>0.1</v>
      </c>
      <c r="O43">
        <f t="shared" si="1"/>
        <v>0.1</v>
      </c>
    </row>
    <row r="44" spans="1:15" x14ac:dyDescent="0.3">
      <c r="A44" s="1" t="s">
        <v>50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f t="shared" si="0"/>
        <v>0</v>
      </c>
      <c r="O44">
        <f t="shared" si="1"/>
        <v>0</v>
      </c>
    </row>
    <row r="45" spans="1:15" x14ac:dyDescent="0.3">
      <c r="A45" s="1" t="s">
        <v>51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0"/>
        <v>0</v>
      </c>
      <c r="O45">
        <f t="shared" si="1"/>
        <v>0</v>
      </c>
    </row>
    <row r="46" spans="1:15" x14ac:dyDescent="0.3">
      <c r="A46" s="1" t="s">
        <v>52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f t="shared" si="0"/>
        <v>0</v>
      </c>
      <c r="O46">
        <f t="shared" si="1"/>
        <v>0</v>
      </c>
    </row>
    <row r="47" spans="1:15" x14ac:dyDescent="0.3">
      <c r="A47" s="1">
        <v>957</v>
      </c>
      <c r="C47">
        <v>0</v>
      </c>
    </row>
    <row r="48" spans="1:15" x14ac:dyDescent="0.3">
      <c r="A48" s="1" t="s">
        <v>53</v>
      </c>
      <c r="D48">
        <v>16</v>
      </c>
      <c r="E48">
        <v>18</v>
      </c>
      <c r="F48">
        <v>16</v>
      </c>
      <c r="G48">
        <v>17</v>
      </c>
      <c r="H48">
        <v>16</v>
      </c>
      <c r="I48">
        <v>16</v>
      </c>
      <c r="J48">
        <v>19</v>
      </c>
      <c r="K48">
        <v>19</v>
      </c>
      <c r="L48">
        <v>23</v>
      </c>
      <c r="M48">
        <v>16</v>
      </c>
    </row>
    <row r="49" spans="1:15" x14ac:dyDescent="0.3">
      <c r="A49" s="1" t="s">
        <v>54</v>
      </c>
      <c r="D49">
        <v>10.248599529266359</v>
      </c>
      <c r="E49">
        <v>9.7059311866760254</v>
      </c>
      <c r="F49">
        <v>9.8453052043914795</v>
      </c>
      <c r="G49">
        <v>9.4971437454223633</v>
      </c>
      <c r="H49">
        <v>11.609257459640499</v>
      </c>
      <c r="I49">
        <v>8.2673830986022949</v>
      </c>
      <c r="J49">
        <v>9.703129768371582</v>
      </c>
      <c r="K49">
        <v>9.9177534580230713</v>
      </c>
      <c r="L49">
        <v>9.5793840885162354</v>
      </c>
      <c r="M49">
        <v>8.878720760345459</v>
      </c>
    </row>
    <row r="50" spans="1:15" x14ac:dyDescent="0.3">
      <c r="N50" s="3">
        <f>AVERAGE(N6:N46)</f>
        <v>7.3170731707317083E-2</v>
      </c>
      <c r="O50" s="3">
        <f>AVERAGE(O6:O46)</f>
        <v>8.2926829268292687E-2</v>
      </c>
    </row>
  </sheetData>
  <mergeCells count="2">
    <mergeCell ref="B2:O4"/>
    <mergeCell ref="B1:O1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B085A-7C8F-41D2-A606-679DDCA094DB}">
  <dimension ref="A1:L47"/>
  <sheetViews>
    <sheetView topLeftCell="A16" zoomScaleNormal="100" workbookViewId="0">
      <selection activeCell="A38" sqref="A38"/>
    </sheetView>
  </sheetViews>
  <sheetFormatPr defaultRowHeight="14.4" x14ac:dyDescent="0.3"/>
  <cols>
    <col min="1" max="1" width="21.109375" bestFit="1" customWidth="1"/>
    <col min="2" max="2" width="16" bestFit="1" customWidth="1"/>
    <col min="3" max="11" width="10.5546875" bestFit="1" customWidth="1"/>
    <col min="12" max="12" width="11.6640625" bestFit="1" customWidth="1"/>
  </cols>
  <sheetData>
    <row r="1" spans="1:12" x14ac:dyDescent="0.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1" t="s">
        <v>12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</row>
    <row r="3" spans="1:12" x14ac:dyDescent="0.3">
      <c r="A3" s="1" t="s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3">
      <c r="A4" s="1" t="s">
        <v>14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3">
      <c r="A5" s="1" t="s">
        <v>15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3">
      <c r="A6" s="1" t="s">
        <v>16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3">
      <c r="A7" s="1" t="s">
        <v>17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3">
      <c r="A8" s="1" t="s">
        <v>18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3">
      <c r="A9" s="1" t="s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3">
      <c r="A10" s="1" t="s">
        <v>20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3">
      <c r="A11" s="1" t="s">
        <v>21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3">
      <c r="A12" s="1" t="s">
        <v>22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3">
      <c r="A13" s="1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">
      <c r="A14" s="1" t="s">
        <v>24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 x14ac:dyDescent="0.3">
      <c r="A15" s="1" t="s">
        <v>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</row>
    <row r="16" spans="1:12" x14ac:dyDescent="0.3">
      <c r="A16" s="1" t="s">
        <v>26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3">
      <c r="A17" s="1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</row>
    <row r="18" spans="1:12" x14ac:dyDescent="0.3">
      <c r="A18" s="1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</row>
    <row r="19" spans="1:12" x14ac:dyDescent="0.3">
      <c r="A19" s="1" t="s">
        <v>29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</row>
    <row r="20" spans="1:12" x14ac:dyDescent="0.3">
      <c r="A20" s="1" t="s">
        <v>30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</row>
    <row r="21" spans="1:12" x14ac:dyDescent="0.3">
      <c r="A21" s="1" t="s">
        <v>31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</row>
    <row r="22" spans="1:12" x14ac:dyDescent="0.3">
      <c r="A22" s="1" t="s">
        <v>32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1:12" x14ac:dyDescent="0.3">
      <c r="A23" s="1" t="s">
        <v>33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</row>
    <row r="24" spans="1:12" x14ac:dyDescent="0.3">
      <c r="A24" s="1" t="s">
        <v>34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1</v>
      </c>
      <c r="K24">
        <v>1</v>
      </c>
      <c r="L24">
        <v>1</v>
      </c>
    </row>
    <row r="25" spans="1:12" x14ac:dyDescent="0.3">
      <c r="A25" s="1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3">
      <c r="A26" s="1" t="s">
        <v>36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</row>
    <row r="27" spans="1:12" x14ac:dyDescent="0.3">
      <c r="A27" s="1" t="s">
        <v>37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</row>
    <row r="28" spans="1:12" x14ac:dyDescent="0.3">
      <c r="A28" s="1" t="s">
        <v>38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1</v>
      </c>
      <c r="K28">
        <v>1</v>
      </c>
      <c r="L28">
        <v>1</v>
      </c>
    </row>
    <row r="29" spans="1:12" x14ac:dyDescent="0.3">
      <c r="A29" s="1" t="s">
        <v>39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</row>
    <row r="30" spans="1:12" x14ac:dyDescent="0.3">
      <c r="A30" s="1" t="s">
        <v>40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 s="1" t="s">
        <v>41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 s="1" t="s">
        <v>42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</row>
    <row r="33" spans="1:12" x14ac:dyDescent="0.3">
      <c r="A33" s="1" t="s">
        <v>43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</row>
    <row r="34" spans="1:12" x14ac:dyDescent="0.3">
      <c r="A34" s="1" t="s">
        <v>44</v>
      </c>
      <c r="B34">
        <v>1</v>
      </c>
      <c r="C34">
        <v>1</v>
      </c>
      <c r="D34">
        <v>0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0</v>
      </c>
      <c r="L34">
        <v>1</v>
      </c>
    </row>
    <row r="35" spans="1:12" x14ac:dyDescent="0.3">
      <c r="A35" s="1" t="s">
        <v>45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0</v>
      </c>
    </row>
    <row r="36" spans="1:12" x14ac:dyDescent="0.3">
      <c r="A36" s="1" t="s">
        <v>46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</row>
    <row r="37" spans="1:12" x14ac:dyDescent="0.3">
      <c r="A37" s="1" t="s">
        <v>47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">
      <c r="A38" s="1" t="s">
        <v>48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</row>
    <row r="39" spans="1:12" x14ac:dyDescent="0.3">
      <c r="A39" s="1" t="s">
        <v>49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</row>
    <row r="40" spans="1:12" x14ac:dyDescent="0.3">
      <c r="A40" s="1" t="s">
        <v>50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">
      <c r="A41" s="1" t="s">
        <v>51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">
      <c r="A42" s="1" t="s">
        <v>52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>
        <v>957</v>
      </c>
      <c r="B43">
        <v>957</v>
      </c>
      <c r="C43">
        <v>957</v>
      </c>
      <c r="D43">
        <v>957</v>
      </c>
      <c r="E43">
        <v>957</v>
      </c>
      <c r="F43">
        <v>957</v>
      </c>
      <c r="G43">
        <v>957</v>
      </c>
      <c r="H43">
        <v>957</v>
      </c>
      <c r="I43">
        <v>957</v>
      </c>
      <c r="J43">
        <v>957</v>
      </c>
      <c r="K43">
        <v>957</v>
      </c>
      <c r="L43">
        <v>957</v>
      </c>
    </row>
    <row r="45" spans="1:12" x14ac:dyDescent="0.3">
      <c r="A45" s="8" t="s">
        <v>155</v>
      </c>
      <c r="B45">
        <f>-65*B2-65*B3-65*B4-65*B5-65*B6-65*B7-65*B8-65*B9-65*B10-65*B11-65*B12-64*B13-65*B14-64*B15-65*B16-65*B17-65*B18-65*B19-65*B20-65*B21-65*B22-62*B23-65*B24-63*B25-65*B26-462*B27-462*B28-396*B29+66*B30+66*B31+66*B32+66*B33+66*B34+132*B35+66*B36+66*B37+66*B38+66*B39+66*B40+66*B41+66*B42+B43+(33*B2^2+33*B3^2+33*B4^2+33*B5^2+33*B6^2+33*B7^2+33*B8^2+33*B9^2+33*B10^2+33*B11^2+33*B12^2+33*B13^2+66*B13*B27-66*B13*B30+33*B14^2+33*B15^2+66*B15*B28-66*B15*B31+33*B16^2+33*B17^2+66*B17*B27-66*B17*B32+33*B18^2+66*B18*B27-66*B18*B33+33*B19^2+66*B19*B27+66*B19*B28+66*B19*B29-66*B19*B34-132*B19*B35+33*B20^2+66*B20*B28-66*B20*B36+33*B21^2+66*B21*B28-66*B21*B37+33*B22^2+33*B23^2+66*B23*B27+66*B23*B29-66*B23*B38-66*B23*B39+33*B24^2+66*B24*B29-66*B24*B40+33*B25^2+66*B25*B28+66*B25*B29-66*B25*B41-66*B25*B42+33*B26^2+198*B27^2+132*B27*B28+198*B27*B29-66*B27*B30-66*B27*B32-66*B27*B33-66*B27*B34-132*B27*B35-66*B27*B38-66*B27*B39+198*B28^2+198*B28*B29-66*B28*B31-66*B28*B34-132*B28*B35-66*B28*B36-66*B28*B37-66*B28*B41-66*B28*B42+165*B29^2-66*B29*B34-132*B29*B35-66*B29*B38-66*B29*B39-66*B29*B40-66*B29*B41-66*B29*B42+33*B30^2+33*B31^2+33*B32^2+33*B33^2+33*B34^2+132*B34*B35+132*B35^2+33*B36^2+33*B37^2+33*B38^2+66*B38*B39+33*B39^2+33*B40^2+33*B41^2+66*B41*B42+33*B42^2)</f>
        <v>16</v>
      </c>
      <c r="C45">
        <f>-65*C2-65*C3-65*C4-65*C5-65*C6-65*C7-65*C8-65*C9-65*C10-65*C11-65*C12-64*C13-65*C14-64*C15-65*C16-65*C17-65*C18-65*C19-65*C20-65*C21-65*C22-62*C23-65*C24-63*C25-65*C26-462*C27-462*C28-396*C29+66*C30+66*C31+66*C32+66*C33+66*C34+132*C35+66*C36+66*C37+66*C38+66*C39+66*C40+66*C41+66*C42+C43+(33*C2^2+33*C3^2+33*C4^2+33*C5^2+33*C6^2+33*C7^2+33*C8^2+33*C9^2+33*C10^2+33*C11^2+33*C12^2+33*C13^2+66*C13*C27-66*C13*C30+33*C14^2+33*C15^2+66*C15*C28-66*C15*C31+33*C16^2+33*C17^2+66*C17*C27-66*C17*C32+33*C18^2+66*C18*C27-66*C18*C33+33*C19^2+66*C19*C27+66*C19*C28+66*C19*C29-66*C19*C34-132*C19*C35+33*C20^2+66*C20*C28-66*C20*C36+33*C21^2+66*C21*C28-66*C21*C37+33*C22^2+33*C23^2+66*C23*C27+66*C23*C29-66*C23*C38-66*C23*C39+33*C24^2+66*C24*C29-66*C24*C40+33*C25^2+66*C25*C28+66*C25*C29-66*C25*C41-66*C25*C42+33*C26^2+198*C27^2+132*C27*C28+198*C27*C29-66*C27*C30-66*C27*C32-66*C27*C33-66*C27*C34-132*C27*C35-66*C27*C38-66*C27*C39+198*C28^2+198*C28*C29-66*C28*C31-66*C28*C34-132*C28*C35-66*C28*C36-66*C28*C37-66*C28*C41-66*C28*C42+165*C29^2-66*C29*C34-132*C29*C35-66*C29*C38-66*C29*C39-66*C29*C40-66*C29*C41-66*C29*C42+33*C30^2+33*C31^2+33*C32^2+33*C33^2+33*C34^2+132*C34*C35+132*C35^2+33*C36^2+33*C37^2+33*C38^2+66*C38*C39+33*C39^2+33*C40^2+33*C41^2+66*C41*C42+33*C42^2)</f>
        <v>16</v>
      </c>
      <c r="D45">
        <f t="shared" ref="D45:L45" si="0">-65*D2-65*D3-65*D4-65*D5-65*D6-65*D7-65*D8-65*D9-65*D10-65*D11-65*D12-64*D13-65*D14-64*D15-65*D16-65*D17-65*D18-65*D19-65*D20-65*D21-65*D22-62*D23-65*D24-63*D25-65*D26-462*D27-462*D28-396*D29+66*D30+66*D31+66*D32+66*D33+66*D34+132*D35+66*D36+66*D37+66*D38+66*D39+66*D40+66*D41+66*D42+D43+(33*D2^2+33*D3^2+33*D4^2+33*D5^2+33*D6^2+33*D7^2+33*D8^2+33*D9^2+33*D10^2+33*D11^2+33*D12^2+33*D13^2+66*D13*D27-66*D13*D30+33*D14^2+33*D15^2+66*D15*D28-66*D15*D31+33*D16^2+33*D17^2+66*D17*D27-66*D17*D32+33*D18^2+66*D18*D27-66*D18*D33+33*D19^2+66*D19*D27+66*D19*D28+66*D19*D29-66*D19*D34-132*D19*D35+33*D20^2+66*D20*D28-66*D20*D36+33*D21^2+66*D21*D28-66*D21*D37+33*D22^2+33*D23^2+66*D23*D27+66*D23*D29-66*D23*D38-66*D23*D39+33*D24^2+66*D24*D29-66*D24*D40+33*D25^2+66*D25*D28+66*D25*D29-66*D25*D41-66*D25*D42+33*D26^2+198*D27^2+132*D27*D28+198*D27*D29-66*D27*D30-66*D27*D32-66*D27*D33-66*D27*D34-132*D27*D35-66*D27*D38-66*D27*D39+198*D28^2+198*D28*D29-66*D28*D31-66*D28*D34-132*D28*D35-66*D28*D36-66*D28*D37-66*D28*D41-66*D28*D42+165*D29^2-66*D29*D34-132*D29*D35-66*D29*D38-66*D29*D39-66*D29*D40-66*D29*D41-66*D29*D42+33*D30^2+33*D31^2+33*D32^2+33*D33^2+33*D34^2+132*D34*D35+132*D35^2+33*D36^2+33*D37^2+33*D38^2+66*D38*D39+33*D39^2+33*D40^2+33*D41^2+66*D41*D42+33*D42^2)</f>
        <v>18</v>
      </c>
      <c r="E45">
        <f t="shared" si="0"/>
        <v>16</v>
      </c>
      <c r="F45">
        <f t="shared" si="0"/>
        <v>17</v>
      </c>
      <c r="G45">
        <f t="shared" si="0"/>
        <v>16</v>
      </c>
      <c r="H45">
        <f t="shared" si="0"/>
        <v>16</v>
      </c>
      <c r="I45">
        <f t="shared" si="0"/>
        <v>19</v>
      </c>
      <c r="J45">
        <f t="shared" si="0"/>
        <v>19</v>
      </c>
      <c r="K45">
        <f t="shared" si="0"/>
        <v>23</v>
      </c>
      <c r="L45">
        <f t="shared" si="0"/>
        <v>16</v>
      </c>
    </row>
    <row r="47" spans="1:12" x14ac:dyDescent="0.3">
      <c r="A47" s="4" t="s">
        <v>156</v>
      </c>
      <c r="C47">
        <v>16</v>
      </c>
      <c r="D47">
        <v>18</v>
      </c>
      <c r="E47">
        <v>16</v>
      </c>
      <c r="F47">
        <v>17</v>
      </c>
      <c r="G47">
        <v>16</v>
      </c>
      <c r="H47">
        <v>16</v>
      </c>
      <c r="I47">
        <v>19</v>
      </c>
      <c r="J47">
        <v>19</v>
      </c>
      <c r="K47">
        <v>23</v>
      </c>
      <c r="L47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C82D-E085-4A9F-AAFE-2C86AB4AEFF9}">
  <dimension ref="A1:A99"/>
  <sheetViews>
    <sheetView zoomScale="130" zoomScaleNormal="130" workbookViewId="0">
      <selection activeCell="D19" sqref="D19"/>
    </sheetView>
  </sheetViews>
  <sheetFormatPr defaultRowHeight="14.4" x14ac:dyDescent="0.3"/>
  <sheetData>
    <row r="1" spans="1:1" x14ac:dyDescent="0.3">
      <c r="A1" t="s">
        <v>58</v>
      </c>
    </row>
    <row r="2" spans="1:1" x14ac:dyDescent="0.3">
      <c r="A2" t="s">
        <v>59</v>
      </c>
    </row>
    <row r="3" spans="1:1" x14ac:dyDescent="0.3">
      <c r="A3" t="s">
        <v>60</v>
      </c>
    </row>
    <row r="5" spans="1:1" x14ac:dyDescent="0.3">
      <c r="A5" t="s">
        <v>61</v>
      </c>
    </row>
    <row r="6" spans="1:1" x14ac:dyDescent="0.3">
      <c r="A6" t="s">
        <v>62</v>
      </c>
    </row>
    <row r="7" spans="1:1" x14ac:dyDescent="0.3">
      <c r="A7" t="s">
        <v>63</v>
      </c>
    </row>
    <row r="8" spans="1:1" x14ac:dyDescent="0.3">
      <c r="A8" t="s">
        <v>64</v>
      </c>
    </row>
    <row r="9" spans="1:1" x14ac:dyDescent="0.3">
      <c r="A9" t="s">
        <v>65</v>
      </c>
    </row>
    <row r="10" spans="1:1" x14ac:dyDescent="0.3">
      <c r="A10" t="s">
        <v>66</v>
      </c>
    </row>
    <row r="11" spans="1:1" x14ac:dyDescent="0.3">
      <c r="A11" t="s">
        <v>67</v>
      </c>
    </row>
    <row r="12" spans="1:1" x14ac:dyDescent="0.3">
      <c r="A12" t="s">
        <v>68</v>
      </c>
    </row>
    <row r="13" spans="1:1" x14ac:dyDescent="0.3">
      <c r="A13" t="s">
        <v>69</v>
      </c>
    </row>
    <row r="14" spans="1:1" x14ac:dyDescent="0.3">
      <c r="A14" t="s">
        <v>70</v>
      </c>
    </row>
    <row r="15" spans="1:1" x14ac:dyDescent="0.3">
      <c r="A15" t="s">
        <v>71</v>
      </c>
    </row>
    <row r="16" spans="1:1" x14ac:dyDescent="0.3">
      <c r="A16" t="s">
        <v>72</v>
      </c>
    </row>
    <row r="17" spans="1:1" x14ac:dyDescent="0.3">
      <c r="A17" t="s">
        <v>73</v>
      </c>
    </row>
    <row r="18" spans="1:1" x14ac:dyDescent="0.3">
      <c r="A18" t="s">
        <v>74</v>
      </c>
    </row>
    <row r="19" spans="1:1" x14ac:dyDescent="0.3">
      <c r="A19" t="s">
        <v>75</v>
      </c>
    </row>
    <row r="20" spans="1:1" x14ac:dyDescent="0.3">
      <c r="A20" t="s">
        <v>76</v>
      </c>
    </row>
    <row r="21" spans="1:1" x14ac:dyDescent="0.3">
      <c r="A21" t="s">
        <v>77</v>
      </c>
    </row>
    <row r="22" spans="1:1" x14ac:dyDescent="0.3">
      <c r="A22" t="s">
        <v>78</v>
      </c>
    </row>
    <row r="23" spans="1:1" x14ac:dyDescent="0.3">
      <c r="A23" t="s">
        <v>79</v>
      </c>
    </row>
    <row r="24" spans="1:1" x14ac:dyDescent="0.3">
      <c r="A24" t="s">
        <v>80</v>
      </c>
    </row>
    <row r="25" spans="1:1" x14ac:dyDescent="0.3">
      <c r="A25" t="s">
        <v>81</v>
      </c>
    </row>
    <row r="26" spans="1:1" x14ac:dyDescent="0.3">
      <c r="A26" t="s">
        <v>82</v>
      </c>
    </row>
    <row r="27" spans="1:1" x14ac:dyDescent="0.3">
      <c r="A27" t="s">
        <v>83</v>
      </c>
    </row>
    <row r="28" spans="1:1" x14ac:dyDescent="0.3">
      <c r="A28" t="s">
        <v>84</v>
      </c>
    </row>
    <row r="29" spans="1:1" x14ac:dyDescent="0.3">
      <c r="A29" t="s">
        <v>85</v>
      </c>
    </row>
    <row r="30" spans="1:1" x14ac:dyDescent="0.3">
      <c r="A30" t="s">
        <v>86</v>
      </c>
    </row>
    <row r="31" spans="1:1" x14ac:dyDescent="0.3">
      <c r="A31" t="s">
        <v>87</v>
      </c>
    </row>
    <row r="32" spans="1:1" x14ac:dyDescent="0.3">
      <c r="A32" t="s">
        <v>88</v>
      </c>
    </row>
    <row r="33" spans="1:1" x14ac:dyDescent="0.3">
      <c r="A33" t="s">
        <v>89</v>
      </c>
    </row>
    <row r="34" spans="1:1" x14ac:dyDescent="0.3">
      <c r="A34" t="s">
        <v>90</v>
      </c>
    </row>
    <row r="35" spans="1:1" x14ac:dyDescent="0.3">
      <c r="A35" t="s">
        <v>91</v>
      </c>
    </row>
    <row r="36" spans="1:1" x14ac:dyDescent="0.3">
      <c r="A36" t="s">
        <v>92</v>
      </c>
    </row>
    <row r="37" spans="1:1" x14ac:dyDescent="0.3">
      <c r="A37" t="s">
        <v>93</v>
      </c>
    </row>
    <row r="38" spans="1:1" x14ac:dyDescent="0.3">
      <c r="A38" t="s">
        <v>94</v>
      </c>
    </row>
    <row r="39" spans="1:1" x14ac:dyDescent="0.3">
      <c r="A39" t="s">
        <v>95</v>
      </c>
    </row>
    <row r="40" spans="1:1" x14ac:dyDescent="0.3">
      <c r="A40" t="s">
        <v>96</v>
      </c>
    </row>
    <row r="41" spans="1:1" x14ac:dyDescent="0.3">
      <c r="A41" t="s">
        <v>97</v>
      </c>
    </row>
    <row r="42" spans="1:1" x14ac:dyDescent="0.3">
      <c r="A42" t="s">
        <v>98</v>
      </c>
    </row>
    <row r="43" spans="1:1" x14ac:dyDescent="0.3">
      <c r="A43" t="s">
        <v>99</v>
      </c>
    </row>
    <row r="44" spans="1:1" x14ac:dyDescent="0.3">
      <c r="A44" t="s">
        <v>100</v>
      </c>
    </row>
    <row r="45" spans="1:1" x14ac:dyDescent="0.3">
      <c r="A45" t="s">
        <v>101</v>
      </c>
    </row>
    <row r="46" spans="1:1" x14ac:dyDescent="0.3">
      <c r="A46" t="s">
        <v>102</v>
      </c>
    </row>
    <row r="47" spans="1:1" x14ac:dyDescent="0.3">
      <c r="A47" t="s">
        <v>103</v>
      </c>
    </row>
    <row r="48" spans="1:1" x14ac:dyDescent="0.3">
      <c r="A48" t="s">
        <v>104</v>
      </c>
    </row>
    <row r="50" spans="1:1" x14ac:dyDescent="0.3">
      <c r="A50" t="s">
        <v>105</v>
      </c>
    </row>
    <row r="51" spans="1:1" x14ac:dyDescent="0.3">
      <c r="A51" t="s">
        <v>106</v>
      </c>
    </row>
    <row r="52" spans="1:1" x14ac:dyDescent="0.3">
      <c r="A52" t="s">
        <v>107</v>
      </c>
    </row>
    <row r="53" spans="1:1" x14ac:dyDescent="0.3">
      <c r="A53" t="s">
        <v>108</v>
      </c>
    </row>
    <row r="54" spans="1:1" x14ac:dyDescent="0.3">
      <c r="A54" t="s">
        <v>109</v>
      </c>
    </row>
    <row r="55" spans="1:1" x14ac:dyDescent="0.3">
      <c r="A55" t="s">
        <v>110</v>
      </c>
    </row>
    <row r="56" spans="1:1" x14ac:dyDescent="0.3">
      <c r="A56" t="s">
        <v>111</v>
      </c>
    </row>
    <row r="57" spans="1:1" x14ac:dyDescent="0.3">
      <c r="A57" t="s">
        <v>112</v>
      </c>
    </row>
    <row r="58" spans="1:1" x14ac:dyDescent="0.3">
      <c r="A58" t="s">
        <v>113</v>
      </c>
    </row>
    <row r="59" spans="1:1" x14ac:dyDescent="0.3">
      <c r="A59" t="s">
        <v>114</v>
      </c>
    </row>
    <row r="60" spans="1:1" x14ac:dyDescent="0.3">
      <c r="A60" t="s">
        <v>115</v>
      </c>
    </row>
    <row r="61" spans="1:1" x14ac:dyDescent="0.3">
      <c r="A61" t="s">
        <v>116</v>
      </c>
    </row>
    <row r="62" spans="1:1" x14ac:dyDescent="0.3">
      <c r="A62" t="s">
        <v>117</v>
      </c>
    </row>
    <row r="63" spans="1:1" x14ac:dyDescent="0.3">
      <c r="A63" t="s">
        <v>118</v>
      </c>
    </row>
    <row r="64" spans="1:1" x14ac:dyDescent="0.3">
      <c r="A64" t="s">
        <v>119</v>
      </c>
    </row>
    <row r="65" spans="1:1" x14ac:dyDescent="0.3">
      <c r="A65" t="s">
        <v>120</v>
      </c>
    </row>
    <row r="66" spans="1:1" x14ac:dyDescent="0.3">
      <c r="A66" t="s">
        <v>121</v>
      </c>
    </row>
    <row r="67" spans="1:1" x14ac:dyDescent="0.3">
      <c r="A67" t="s">
        <v>122</v>
      </c>
    </row>
    <row r="68" spans="1:1" x14ac:dyDescent="0.3">
      <c r="A68" t="s">
        <v>123</v>
      </c>
    </row>
    <row r="69" spans="1:1" x14ac:dyDescent="0.3">
      <c r="A69" t="s">
        <v>124</v>
      </c>
    </row>
    <row r="70" spans="1:1" x14ac:dyDescent="0.3">
      <c r="A70" t="s">
        <v>125</v>
      </c>
    </row>
    <row r="71" spans="1:1" x14ac:dyDescent="0.3">
      <c r="A71" t="s">
        <v>126</v>
      </c>
    </row>
    <row r="72" spans="1:1" x14ac:dyDescent="0.3">
      <c r="A72" t="s">
        <v>127</v>
      </c>
    </row>
    <row r="73" spans="1:1" x14ac:dyDescent="0.3">
      <c r="A73" t="s">
        <v>128</v>
      </c>
    </row>
    <row r="74" spans="1:1" x14ac:dyDescent="0.3">
      <c r="A74" t="s">
        <v>129</v>
      </c>
    </row>
    <row r="75" spans="1:1" x14ac:dyDescent="0.3">
      <c r="A75" t="s">
        <v>130</v>
      </c>
    </row>
    <row r="76" spans="1:1" x14ac:dyDescent="0.3">
      <c r="A76" t="s">
        <v>131</v>
      </c>
    </row>
    <row r="77" spans="1:1" x14ac:dyDescent="0.3">
      <c r="A77" t="s">
        <v>132</v>
      </c>
    </row>
    <row r="78" spans="1:1" x14ac:dyDescent="0.3">
      <c r="A78" t="s">
        <v>133</v>
      </c>
    </row>
    <row r="79" spans="1:1" x14ac:dyDescent="0.3">
      <c r="A79" t="s">
        <v>134</v>
      </c>
    </row>
    <row r="80" spans="1:1" x14ac:dyDescent="0.3">
      <c r="A80" t="s">
        <v>135</v>
      </c>
    </row>
    <row r="81" spans="1:1" x14ac:dyDescent="0.3">
      <c r="A81" t="s">
        <v>136</v>
      </c>
    </row>
    <row r="82" spans="1:1" x14ac:dyDescent="0.3">
      <c r="A82" t="s">
        <v>137</v>
      </c>
    </row>
    <row r="83" spans="1:1" x14ac:dyDescent="0.3">
      <c r="A83" t="s">
        <v>138</v>
      </c>
    </row>
    <row r="84" spans="1:1" x14ac:dyDescent="0.3">
      <c r="A84" t="s">
        <v>139</v>
      </c>
    </row>
    <row r="85" spans="1:1" x14ac:dyDescent="0.3">
      <c r="A85" t="s">
        <v>140</v>
      </c>
    </row>
    <row r="86" spans="1:1" x14ac:dyDescent="0.3">
      <c r="A86" t="s">
        <v>141</v>
      </c>
    </row>
    <row r="87" spans="1:1" x14ac:dyDescent="0.3">
      <c r="A87" t="s">
        <v>142</v>
      </c>
    </row>
    <row r="88" spans="1:1" x14ac:dyDescent="0.3">
      <c r="A88" t="s">
        <v>143</v>
      </c>
    </row>
    <row r="89" spans="1:1" x14ac:dyDescent="0.3">
      <c r="A89" t="s">
        <v>144</v>
      </c>
    </row>
    <row r="90" spans="1:1" x14ac:dyDescent="0.3">
      <c r="A90" t="s">
        <v>145</v>
      </c>
    </row>
    <row r="91" spans="1:1" x14ac:dyDescent="0.3">
      <c r="A91" t="s">
        <v>146</v>
      </c>
    </row>
    <row r="93" spans="1:1" x14ac:dyDescent="0.3">
      <c r="A93" t="s">
        <v>147</v>
      </c>
    </row>
    <row r="94" spans="1:1" x14ac:dyDescent="0.3">
      <c r="A94" t="s">
        <v>148</v>
      </c>
    </row>
    <row r="95" spans="1:1" x14ac:dyDescent="0.3">
      <c r="A95" t="s">
        <v>149</v>
      </c>
    </row>
    <row r="96" spans="1:1" x14ac:dyDescent="0.3">
      <c r="A96" t="s">
        <v>150</v>
      </c>
    </row>
    <row r="97" spans="1:1" x14ac:dyDescent="0.3">
      <c r="A97" t="s">
        <v>151</v>
      </c>
    </row>
    <row r="98" spans="1:1" x14ac:dyDescent="0.3">
      <c r="A98" t="s">
        <v>152</v>
      </c>
    </row>
    <row r="99" spans="1:1" x14ac:dyDescent="0.3">
      <c r="A99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Resultados</vt:lpstr>
      <vt:lpstr>QuadEquation</vt:lpstr>
      <vt:lpstr>LPQuad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Giraldo</cp:lastModifiedBy>
  <dcterms:created xsi:type="dcterms:W3CDTF">2021-08-24T22:18:27Z</dcterms:created>
  <dcterms:modified xsi:type="dcterms:W3CDTF">2022-10-15T00:31:07Z</dcterms:modified>
</cp:coreProperties>
</file>