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1"/>
  </bookViews>
  <sheets>
    <sheet name="Input parameters" sheetId="2" r:id="rId1"/>
    <sheet name="Transfer coefficients-TW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<sst xmlns="http://schemas.openxmlformats.org/spreadsheetml/2006/main" count="431" uniqueCount="201">
  <si>
    <t>Parameters</t>
  </si>
  <si>
    <t>Abbreviation</t>
  </si>
  <si>
    <t>Primary microplastics</t>
  </si>
  <si>
    <t>Geo</t>
  </si>
  <si>
    <t>Temp</t>
  </si>
  <si>
    <t>Mat</t>
  </si>
  <si>
    <t>Tech</t>
  </si>
  <si>
    <t>Rel</t>
  </si>
  <si>
    <r>
      <t>CV</t>
    </r>
    <r>
      <rPr>
        <b/>
        <vertAlign val="subscript"/>
        <sz val="12"/>
        <color theme="1"/>
        <rFont val="Times New Roman"/>
        <charset val="134"/>
      </rPr>
      <t>geo</t>
    </r>
  </si>
  <si>
    <r>
      <t>CV</t>
    </r>
    <r>
      <rPr>
        <b/>
        <vertAlign val="subscript"/>
        <sz val="12"/>
        <color theme="1"/>
        <rFont val="Times New Roman"/>
        <charset val="134"/>
      </rPr>
      <t>tem</t>
    </r>
  </si>
  <si>
    <r>
      <t>CV</t>
    </r>
    <r>
      <rPr>
        <b/>
        <vertAlign val="subscript"/>
        <sz val="12"/>
        <color theme="1"/>
        <rFont val="Times New Roman"/>
        <charset val="134"/>
      </rPr>
      <t>mat</t>
    </r>
  </si>
  <si>
    <r>
      <t>CV</t>
    </r>
    <r>
      <rPr>
        <b/>
        <vertAlign val="subscript"/>
        <sz val="12"/>
        <color theme="1"/>
        <rFont val="Times New Roman"/>
        <charset val="134"/>
      </rPr>
      <t>com</t>
    </r>
  </si>
  <si>
    <r>
      <t>CV</t>
    </r>
    <r>
      <rPr>
        <b/>
        <vertAlign val="subscript"/>
        <sz val="12"/>
        <color theme="1"/>
        <rFont val="Times New Roman"/>
        <charset val="134"/>
      </rPr>
      <t>sour</t>
    </r>
  </si>
  <si>
    <t>CVtotal</t>
  </si>
  <si>
    <t>Score</t>
  </si>
  <si>
    <t>Small-micro passenger cars</t>
  </si>
  <si>
    <t>small1</t>
  </si>
  <si>
    <t>TWP</t>
  </si>
  <si>
    <t>Urban road mileage</t>
  </si>
  <si>
    <t>cityroadA</t>
  </si>
  <si>
    <t>Urban road emission factors</t>
  </si>
  <si>
    <t>M1</t>
  </si>
  <si>
    <t>Rural road mileage</t>
  </si>
  <si>
    <t>ruralroadA</t>
  </si>
  <si>
    <t>Rural road emission factors</t>
  </si>
  <si>
    <t>M2</t>
  </si>
  <si>
    <t>Highway mileage</t>
  </si>
  <si>
    <t>highwayA</t>
  </si>
  <si>
    <t>Highway emission factors</t>
  </si>
  <si>
    <t>M3</t>
  </si>
  <si>
    <t>Medium-sized passenger cars</t>
  </si>
  <si>
    <t>medium1</t>
  </si>
  <si>
    <t>cityroadB</t>
  </si>
  <si>
    <t>M4</t>
  </si>
  <si>
    <t>ruralroadB</t>
  </si>
  <si>
    <t>M5</t>
  </si>
  <si>
    <t>highwayB</t>
  </si>
  <si>
    <t>M6</t>
  </si>
  <si>
    <t>Large passenger cars</t>
  </si>
  <si>
    <t>big1</t>
  </si>
  <si>
    <t>cityroadC</t>
  </si>
  <si>
    <t>M7</t>
  </si>
  <si>
    <t>ruralroadC</t>
  </si>
  <si>
    <t>M8</t>
  </si>
  <si>
    <t>highwayC</t>
  </si>
  <si>
    <t>M9</t>
  </si>
  <si>
    <t>Small and micro trucks</t>
  </si>
  <si>
    <t>small2</t>
  </si>
  <si>
    <t>cityroadD</t>
  </si>
  <si>
    <t>M10</t>
  </si>
  <si>
    <t>ruralroadD</t>
  </si>
  <si>
    <t>M11</t>
  </si>
  <si>
    <t>highwayD</t>
  </si>
  <si>
    <t>M12</t>
  </si>
  <si>
    <t>Medium-sized trucks</t>
  </si>
  <si>
    <t>medium2</t>
  </si>
  <si>
    <t>cityroadE</t>
  </si>
  <si>
    <t>M13</t>
  </si>
  <si>
    <t>ruralroadE</t>
  </si>
  <si>
    <t>M14</t>
  </si>
  <si>
    <t>highwayE</t>
  </si>
  <si>
    <t>M15</t>
  </si>
  <si>
    <t>Large trucks</t>
  </si>
  <si>
    <t>big2</t>
  </si>
  <si>
    <t>cityroadF</t>
  </si>
  <si>
    <t>M16</t>
  </si>
  <si>
    <t>ruralroadF</t>
  </si>
  <si>
    <t>M17</t>
  </si>
  <si>
    <t>highwayF</t>
  </si>
  <si>
    <t>M18</t>
  </si>
  <si>
    <t>Proportion of passenger car spending across consumer deciles</t>
  </si>
  <si>
    <t>Car</t>
  </si>
  <si>
    <t>Proportion of  truck spending across consumer deciles</t>
  </si>
  <si>
    <t>Truck</t>
  </si>
  <si>
    <t>Microplastics generated by airplane</t>
  </si>
  <si>
    <r>
      <t>Airplane</t>
    </r>
    <r>
      <rPr>
        <sz val="11"/>
        <color theme="1"/>
        <rFont val="Times New Roman"/>
        <charset val="134"/>
      </rPr>
      <t>input</t>
    </r>
  </si>
  <si>
    <t>Tire composition ratio</t>
  </si>
  <si>
    <t>TCR</t>
  </si>
  <si>
    <t>Population in 2019</t>
  </si>
  <si>
    <t>2019population</t>
  </si>
  <si>
    <t>MFs</t>
  </si>
  <si>
    <t>Proportion of synthetic fibers</t>
  </si>
  <si>
    <t>synthetic fibers</t>
  </si>
  <si>
    <t>Frequency of machine washing</t>
  </si>
  <si>
    <t>FrequencyMW</t>
  </si>
  <si>
    <t>Frequency of hand washing</t>
  </si>
  <si>
    <t>FrequencyHW</t>
  </si>
  <si>
    <t>Emission factor for machine washing</t>
  </si>
  <si>
    <t>EF-MW</t>
  </si>
  <si>
    <t>Emission factor for hand washing</t>
  </si>
  <si>
    <t>EF-HW</t>
  </si>
  <si>
    <t>Load size for machine washing</t>
  </si>
  <si>
    <t>Load-MW</t>
  </si>
  <si>
    <t>Load size for hand washing</t>
  </si>
  <si>
    <t>Load-HW</t>
  </si>
  <si>
    <t>Toothpaste-consumption</t>
  </si>
  <si>
    <t>Consumption-yagao</t>
  </si>
  <si>
    <t>PMs</t>
  </si>
  <si>
    <t>Showergel-consumption</t>
  </si>
  <si>
    <t>Consumption-myl</t>
  </si>
  <si>
    <t>Scrub-consumption</t>
  </si>
  <si>
    <t>Consumption-msg</t>
  </si>
  <si>
    <t>Cleanser-consumption</t>
  </si>
  <si>
    <t>Consumption-xmn</t>
  </si>
  <si>
    <t>Proportion of  personal care products  spending across consumer deciles</t>
  </si>
  <si>
    <t>PCPpercent</t>
  </si>
  <si>
    <t>Price per unit weight of toothpaste</t>
  </si>
  <si>
    <t>PPUW-yagao</t>
  </si>
  <si>
    <t>Price per unit weight of shower gel</t>
  </si>
  <si>
    <t>PPUW-myl</t>
  </si>
  <si>
    <t>Price per unit weight of scrub</t>
  </si>
  <si>
    <t>PPUW-msg</t>
  </si>
  <si>
    <t>Price per unit weight of facial cleanser</t>
  </si>
  <si>
    <t>PPUW-xmn</t>
  </si>
  <si>
    <t>Percentage of toothpaste containing microplastics</t>
  </si>
  <si>
    <t>PMs-yagao</t>
  </si>
  <si>
    <t>Percentage of shower gel containing microplastics</t>
  </si>
  <si>
    <t>PMs-myl</t>
  </si>
  <si>
    <t>Percentage of scrub containing microplastics</t>
  </si>
  <si>
    <t>PMs-msg</t>
  </si>
  <si>
    <t>Percentage of facial cleanser containing microplastics</t>
  </si>
  <si>
    <t>PMs-xmn</t>
  </si>
  <si>
    <t>Emission factor for toothpaste</t>
  </si>
  <si>
    <t>EF-yagao</t>
  </si>
  <si>
    <t>Emission factor for shower gel</t>
  </si>
  <si>
    <t>EF-myl</t>
  </si>
  <si>
    <t>Emission factor for scrub</t>
  </si>
  <si>
    <t>EF-msg</t>
  </si>
  <si>
    <t>Emission factor for facial cleanser</t>
  </si>
  <si>
    <t>EF-xmn</t>
  </si>
  <si>
    <t>From</t>
  </si>
  <si>
    <t>To</t>
  </si>
  <si>
    <r>
      <t>TC</t>
    </r>
    <r>
      <rPr>
        <vertAlign val="subscript"/>
        <sz val="12"/>
        <color theme="1"/>
        <rFont val="Times New Roman"/>
        <charset val="134"/>
      </rPr>
      <t>13</t>
    </r>
  </si>
  <si>
    <t>Vehicle tire wear</t>
  </si>
  <si>
    <t>deposited into soil</t>
  </si>
  <si>
    <r>
      <t>TC</t>
    </r>
    <r>
      <rPr>
        <vertAlign val="subscript"/>
        <sz val="12"/>
        <color theme="1"/>
        <rFont val="Times New Roman"/>
        <charset val="134"/>
      </rPr>
      <t>14</t>
    </r>
  </si>
  <si>
    <t>Runoff to nature waterbodies</t>
  </si>
  <si>
    <r>
      <t>TC</t>
    </r>
    <r>
      <rPr>
        <vertAlign val="subscript"/>
        <sz val="12"/>
        <color theme="1"/>
        <rFont val="Times New Roman"/>
        <charset val="134"/>
      </rPr>
      <t>15</t>
    </r>
  </si>
  <si>
    <t>Captured in wastewater treatment systems</t>
  </si>
  <si>
    <r>
      <t>TC</t>
    </r>
    <r>
      <rPr>
        <vertAlign val="subscript"/>
        <sz val="12"/>
        <color theme="1"/>
        <rFont val="Times New Roman"/>
        <charset val="134"/>
      </rPr>
      <t>23</t>
    </r>
  </si>
  <si>
    <t>Airplane tire wear</t>
  </si>
  <si>
    <r>
      <t>TC</t>
    </r>
    <r>
      <rPr>
        <vertAlign val="subscript"/>
        <sz val="12"/>
        <color theme="1"/>
        <rFont val="Times New Roman"/>
        <charset val="134"/>
      </rPr>
      <t>24</t>
    </r>
  </si>
  <si>
    <r>
      <t>TC</t>
    </r>
    <r>
      <rPr>
        <vertAlign val="subscript"/>
        <sz val="12"/>
        <color theme="1"/>
        <rFont val="Times New Roman"/>
        <charset val="134"/>
      </rPr>
      <t>25</t>
    </r>
  </si>
  <si>
    <r>
      <t>TC</t>
    </r>
    <r>
      <rPr>
        <vertAlign val="subscript"/>
        <sz val="12"/>
        <color theme="1"/>
        <rFont val="Times New Roman"/>
        <charset val="134"/>
      </rPr>
      <t>314</t>
    </r>
  </si>
  <si>
    <t>Deposited into the soil</t>
  </si>
  <si>
    <t>Soil contamination</t>
  </si>
  <si>
    <r>
      <t>TC</t>
    </r>
    <r>
      <rPr>
        <vertAlign val="subscript"/>
        <sz val="12"/>
        <color theme="1"/>
        <rFont val="Times New Roman"/>
        <charset val="134"/>
      </rPr>
      <t>413</t>
    </r>
  </si>
  <si>
    <t>Aquatic contamination</t>
  </si>
  <si>
    <r>
      <t>TC</t>
    </r>
    <r>
      <rPr>
        <vertAlign val="subscript"/>
        <sz val="12"/>
        <color theme="1"/>
        <rFont val="Times New Roman"/>
        <charset val="134"/>
      </rPr>
      <t>56</t>
    </r>
  </si>
  <si>
    <t>Stormwater overflow</t>
  </si>
  <si>
    <r>
      <t>TC</t>
    </r>
    <r>
      <rPr>
        <vertAlign val="subscript"/>
        <sz val="12"/>
        <color theme="1"/>
        <rFont val="Times New Roman"/>
        <charset val="134"/>
      </rPr>
      <t>57</t>
    </r>
  </si>
  <si>
    <t>Primary wastewater treatment</t>
  </si>
  <si>
    <r>
      <t>TC</t>
    </r>
    <r>
      <rPr>
        <vertAlign val="subscript"/>
        <sz val="12"/>
        <color theme="1"/>
        <rFont val="Times New Roman"/>
        <charset val="134"/>
      </rPr>
      <t>58</t>
    </r>
  </si>
  <si>
    <t>Secondary wastewater  treatment</t>
  </si>
  <si>
    <r>
      <t>TC</t>
    </r>
    <r>
      <rPr>
        <vertAlign val="subscript"/>
        <sz val="12"/>
        <color theme="1"/>
        <rFont val="Times New Roman"/>
        <charset val="134"/>
      </rPr>
      <t>59</t>
    </r>
  </si>
  <si>
    <t>Tertiary  wastewater  treatment</t>
  </si>
  <si>
    <r>
      <t>TC</t>
    </r>
    <r>
      <rPr>
        <vertAlign val="subscript"/>
        <sz val="12"/>
        <color theme="1"/>
        <rFont val="Times New Roman"/>
        <charset val="134"/>
      </rPr>
      <t>613</t>
    </r>
  </si>
  <si>
    <r>
      <t>TC</t>
    </r>
    <r>
      <rPr>
        <vertAlign val="subscript"/>
        <sz val="12"/>
        <color theme="1"/>
        <rFont val="Times New Roman"/>
        <charset val="134"/>
      </rPr>
      <t>710</t>
    </r>
  </si>
  <si>
    <t>Microplastic removal</t>
  </si>
  <si>
    <r>
      <t>TC</t>
    </r>
    <r>
      <rPr>
        <vertAlign val="subscript"/>
        <sz val="12"/>
        <color theme="1"/>
        <rFont val="Times New Roman"/>
        <charset val="134"/>
      </rPr>
      <t>713</t>
    </r>
  </si>
  <si>
    <r>
      <t>TC</t>
    </r>
    <r>
      <rPr>
        <vertAlign val="subscript"/>
        <sz val="12"/>
        <color theme="1"/>
        <rFont val="Times New Roman"/>
        <charset val="134"/>
      </rPr>
      <t>810</t>
    </r>
  </si>
  <si>
    <r>
      <t>TC</t>
    </r>
    <r>
      <rPr>
        <vertAlign val="subscript"/>
        <sz val="12"/>
        <color theme="1"/>
        <rFont val="Times New Roman"/>
        <charset val="134"/>
      </rPr>
      <t>813</t>
    </r>
  </si>
  <si>
    <r>
      <t>TC</t>
    </r>
    <r>
      <rPr>
        <vertAlign val="subscript"/>
        <sz val="12"/>
        <color theme="1"/>
        <rFont val="Times New Roman"/>
        <charset val="134"/>
      </rPr>
      <t>910</t>
    </r>
  </si>
  <si>
    <r>
      <t>TC</t>
    </r>
    <r>
      <rPr>
        <vertAlign val="subscript"/>
        <sz val="12"/>
        <color theme="1"/>
        <rFont val="Times New Roman"/>
        <charset val="134"/>
      </rPr>
      <t>913</t>
    </r>
  </si>
  <si>
    <r>
      <t>TC</t>
    </r>
    <r>
      <rPr>
        <vertAlign val="subscript"/>
        <sz val="12"/>
        <color theme="1"/>
        <rFont val="Times New Roman"/>
        <charset val="134"/>
      </rPr>
      <t>1011</t>
    </r>
  </si>
  <si>
    <t>Sewage sludge reuse</t>
  </si>
  <si>
    <r>
      <t>TC</t>
    </r>
    <r>
      <rPr>
        <vertAlign val="subscript"/>
        <sz val="12"/>
        <color theme="1"/>
        <rFont val="Times New Roman"/>
        <charset val="134"/>
      </rPr>
      <t>1012</t>
    </r>
  </si>
  <si>
    <t>Proper disposal</t>
  </si>
  <si>
    <r>
      <t>TC</t>
    </r>
    <r>
      <rPr>
        <vertAlign val="subscript"/>
        <sz val="12"/>
        <color theme="1"/>
        <rFont val="Times New Roman"/>
        <charset val="134"/>
      </rPr>
      <t>1114</t>
    </r>
  </si>
  <si>
    <r>
      <t>TC</t>
    </r>
    <r>
      <rPr>
        <vertAlign val="subscript"/>
        <sz val="12"/>
        <color theme="1"/>
        <rFont val="Times New Roman"/>
        <charset val="134"/>
      </rPr>
      <t>1315</t>
    </r>
  </si>
  <si>
    <t>River contamination</t>
  </si>
  <si>
    <r>
      <t>TC</t>
    </r>
    <r>
      <rPr>
        <vertAlign val="subscript"/>
        <sz val="12"/>
        <color theme="1"/>
        <rFont val="Times New Roman"/>
        <charset val="134"/>
      </rPr>
      <t>1316</t>
    </r>
  </si>
  <si>
    <t>Ocean contamination</t>
  </si>
  <si>
    <r>
      <t>TC</t>
    </r>
    <r>
      <rPr>
        <vertAlign val="subscript"/>
        <sz val="12"/>
        <color theme="1"/>
        <rFont val="Times New Roman"/>
        <charset val="134"/>
      </rPr>
      <t>1415</t>
    </r>
  </si>
  <si>
    <r>
      <t>TC</t>
    </r>
    <r>
      <rPr>
        <vertAlign val="subscript"/>
        <sz val="12"/>
        <color theme="1"/>
        <rFont val="Times New Roman"/>
        <charset val="134"/>
      </rPr>
      <t>1417</t>
    </r>
  </si>
  <si>
    <t>Residual soil contamination</t>
  </si>
  <si>
    <r>
      <t>TC</t>
    </r>
    <r>
      <rPr>
        <vertAlign val="subscript"/>
        <sz val="12"/>
        <color theme="1"/>
        <rFont val="Times New Roman"/>
        <charset val="134"/>
      </rPr>
      <t>1516</t>
    </r>
  </si>
  <si>
    <r>
      <t>TC</t>
    </r>
    <r>
      <rPr>
        <vertAlign val="subscript"/>
        <sz val="12"/>
        <color theme="1"/>
        <rFont val="Times New Roman"/>
        <charset val="134"/>
      </rPr>
      <t>1518</t>
    </r>
  </si>
  <si>
    <t>Residual river contamination</t>
  </si>
  <si>
    <t>Machine washing losses</t>
  </si>
  <si>
    <t>Hand washing losses</t>
  </si>
  <si>
    <t>Rinsed off</t>
  </si>
  <si>
    <t>Left unused in packaging</t>
  </si>
  <si>
    <t>Entering the solid waste treatment system</t>
  </si>
  <si>
    <r>
      <t>TC</t>
    </r>
    <r>
      <rPr>
        <vertAlign val="subscript"/>
        <sz val="12"/>
        <color theme="1"/>
        <rFont val="Times New Roman"/>
        <charset val="134"/>
      </rPr>
      <t>313</t>
    </r>
  </si>
  <si>
    <r>
      <t>TC</t>
    </r>
    <r>
      <rPr>
        <vertAlign val="subscript"/>
        <sz val="12"/>
        <color theme="1"/>
        <rFont val="Times New Roman"/>
        <charset val="134"/>
      </rPr>
      <t>46</t>
    </r>
  </si>
  <si>
    <r>
      <t>TC</t>
    </r>
    <r>
      <rPr>
        <vertAlign val="subscript"/>
        <sz val="12"/>
        <color theme="1"/>
        <rFont val="Times New Roman"/>
        <charset val="134"/>
      </rPr>
      <t>47</t>
    </r>
  </si>
  <si>
    <r>
      <t>TC</t>
    </r>
    <r>
      <rPr>
        <vertAlign val="subscript"/>
        <sz val="12"/>
        <color theme="1"/>
        <rFont val="Times New Roman"/>
        <charset val="134"/>
      </rPr>
      <t>48</t>
    </r>
  </si>
  <si>
    <r>
      <t>TC</t>
    </r>
    <r>
      <rPr>
        <vertAlign val="subscript"/>
        <sz val="12"/>
        <color theme="1"/>
        <rFont val="Times New Roman"/>
        <charset val="134"/>
      </rPr>
      <t>49</t>
    </r>
  </si>
  <si>
    <r>
      <t>TC</t>
    </r>
    <r>
      <rPr>
        <vertAlign val="subscript"/>
        <sz val="12"/>
        <color theme="1"/>
        <rFont val="Times New Roman"/>
        <charset val="134"/>
      </rPr>
      <t>514</t>
    </r>
  </si>
  <si>
    <t>Incineration</t>
  </si>
  <si>
    <r>
      <t>TC</t>
    </r>
    <r>
      <rPr>
        <vertAlign val="subscript"/>
        <sz val="12"/>
        <color theme="1"/>
        <rFont val="Times New Roman"/>
        <charset val="134"/>
      </rPr>
      <t>515</t>
    </r>
  </si>
  <si>
    <t>Landfill</t>
  </si>
  <si>
    <r>
      <t>TC</t>
    </r>
    <r>
      <rPr>
        <vertAlign val="subscript"/>
        <sz val="12"/>
        <color theme="1"/>
        <rFont val="Times New Roman"/>
        <charset val="134"/>
      </rPr>
      <t>516</t>
    </r>
  </si>
  <si>
    <r>
      <t>TC</t>
    </r>
    <r>
      <rPr>
        <vertAlign val="subscript"/>
        <sz val="12"/>
        <color theme="1"/>
        <rFont val="Times New Roman"/>
        <charset val="134"/>
      </rPr>
      <t>1116</t>
    </r>
  </si>
  <si>
    <r>
      <t>TC</t>
    </r>
    <r>
      <rPr>
        <vertAlign val="subscript"/>
        <sz val="12"/>
        <color theme="1"/>
        <rFont val="Times New Roman"/>
        <charset val="134"/>
      </rPr>
      <t>1318</t>
    </r>
  </si>
  <si>
    <r>
      <t>TC</t>
    </r>
    <r>
      <rPr>
        <vertAlign val="subscript"/>
        <sz val="12"/>
        <color theme="1"/>
        <rFont val="Times New Roman"/>
        <charset val="134"/>
      </rPr>
      <t>1319</t>
    </r>
  </si>
  <si>
    <r>
      <t>TC</t>
    </r>
    <r>
      <rPr>
        <vertAlign val="subscript"/>
        <sz val="12"/>
        <color theme="1"/>
        <rFont val="Times New Roman"/>
        <charset val="134"/>
      </rPr>
      <t>1617</t>
    </r>
  </si>
  <si>
    <r>
      <t>TC</t>
    </r>
    <r>
      <rPr>
        <vertAlign val="subscript"/>
        <sz val="12"/>
        <color theme="1"/>
        <rFont val="Times New Roman"/>
        <charset val="134"/>
      </rPr>
      <t>1618</t>
    </r>
  </si>
  <si>
    <r>
      <t>TC</t>
    </r>
    <r>
      <rPr>
        <vertAlign val="subscript"/>
        <sz val="12"/>
        <color theme="1"/>
        <rFont val="Times New Roman"/>
        <charset val="134"/>
      </rPr>
      <t>1819</t>
    </r>
  </si>
  <si>
    <r>
      <t>TC</t>
    </r>
    <r>
      <rPr>
        <vertAlign val="subscript"/>
        <sz val="12"/>
        <color theme="1"/>
        <rFont val="Times New Roman"/>
        <charset val="134"/>
      </rPr>
      <t>1820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</si>
</sst>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color rgb="FFFF0000"/>
      <name val="Times New Roman"/>
      <charset val="134"/>
    </font>
    <font>
      <sz val="1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9" tint="-0.2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2"/>
      <color theme="1"/>
      <name val="Times New Roman"/>
      <charset val="134"/>
    </font>
    <font>
      <b/>
      <vertAlign val="subscript"/>
      <sz val="12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1" fillId="9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"/>
  <sheetViews>
    <sheetView workbookViewId="0">
      <pane ySplit="1" topLeftCell="A54" activePane="bottomLeft" state="frozen"/>
      <selection/>
      <selection pane="bottomLeft" activeCell="P56" sqref="P56"/>
    </sheetView>
  </sheetViews>
  <sheetFormatPr defaultColWidth="9" defaultRowHeight="13.5"/>
  <cols>
    <col min="1" max="1" width="23.25" style="48" customWidth="1"/>
    <col min="2" max="2" width="12.125" style="48" customWidth="1"/>
    <col min="3" max="3" width="13.375" customWidth="1"/>
    <col min="4" max="4" width="1.625" customWidth="1"/>
    <col min="5" max="9" width="9" customWidth="1"/>
    <col min="10" max="14" width="12.625" customWidth="1"/>
    <col min="15" max="15" width="12.625" style="49" customWidth="1"/>
    <col min="16" max="16" width="12.625"/>
  </cols>
  <sheetData>
    <row r="1" s="47" customFormat="1" ht="36" customHeight="1" spans="1:17">
      <c r="A1" s="50" t="s">
        <v>0</v>
      </c>
      <c r="B1" s="51" t="s">
        <v>1</v>
      </c>
      <c r="C1" s="52" t="s">
        <v>2</v>
      </c>
      <c r="D1" s="52"/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9" t="s">
        <v>13</v>
      </c>
      <c r="P1" s="43" t="s">
        <v>14</v>
      </c>
      <c r="Q1" s="79"/>
    </row>
    <row r="2" ht="23" customHeight="1" spans="1:16">
      <c r="A2" s="53" t="s">
        <v>15</v>
      </c>
      <c r="B2" s="54" t="s">
        <v>16</v>
      </c>
      <c r="C2" s="12" t="s">
        <v>17</v>
      </c>
      <c r="D2" s="28"/>
      <c r="E2" s="14">
        <v>2</v>
      </c>
      <c r="F2" s="14">
        <v>1</v>
      </c>
      <c r="G2" s="14">
        <v>1</v>
      </c>
      <c r="H2" s="14">
        <v>2</v>
      </c>
      <c r="I2" s="14">
        <v>2.5</v>
      </c>
      <c r="J2" s="40">
        <v>4.52883670320985</v>
      </c>
      <c r="K2" s="40">
        <v>1.5</v>
      </c>
      <c r="L2" s="40">
        <v>1.5</v>
      </c>
      <c r="M2" s="40">
        <v>4.52883670320985</v>
      </c>
      <c r="N2" s="40">
        <v>23.7590879569671</v>
      </c>
      <c r="O2" s="77">
        <v>24.6984814171961</v>
      </c>
      <c r="P2" s="78">
        <v>0.246984814171961</v>
      </c>
    </row>
    <row r="3" ht="15.75" spans="1:16">
      <c r="A3" s="55" t="s">
        <v>18</v>
      </c>
      <c r="B3" s="56" t="s">
        <v>19</v>
      </c>
      <c r="C3" s="29"/>
      <c r="D3" s="30"/>
      <c r="E3" s="14">
        <v>1.5</v>
      </c>
      <c r="F3" s="14">
        <v>1</v>
      </c>
      <c r="G3" s="14">
        <v>3</v>
      </c>
      <c r="H3" s="14">
        <v>2</v>
      </c>
      <c r="I3" s="14">
        <v>2.5</v>
      </c>
      <c r="J3" s="40">
        <v>2.60638735701637</v>
      </c>
      <c r="K3" s="40">
        <v>1.5</v>
      </c>
      <c r="L3" s="40">
        <v>13.6735745895605</v>
      </c>
      <c r="M3" s="40">
        <v>4.52883670320985</v>
      </c>
      <c r="N3" s="40">
        <v>23.7590879569671</v>
      </c>
      <c r="O3" s="77">
        <v>27.9466369987934</v>
      </c>
      <c r="P3" s="78">
        <v>0.279466369987934</v>
      </c>
    </row>
    <row r="4" ht="22" customHeight="1" spans="1:16">
      <c r="A4" s="55" t="s">
        <v>20</v>
      </c>
      <c r="B4" s="56" t="s">
        <v>21</v>
      </c>
      <c r="C4" s="29"/>
      <c r="D4" s="30"/>
      <c r="E4" s="14">
        <v>2.5</v>
      </c>
      <c r="F4" s="14">
        <v>1</v>
      </c>
      <c r="G4" s="14">
        <v>1</v>
      </c>
      <c r="H4" s="14">
        <v>2</v>
      </c>
      <c r="I4" s="14">
        <v>2.5</v>
      </c>
      <c r="J4" s="40">
        <v>7.86926848349191</v>
      </c>
      <c r="K4" s="40">
        <v>1.5</v>
      </c>
      <c r="L4" s="40">
        <v>1.5</v>
      </c>
      <c r="M4" s="40">
        <v>4.52883670320985</v>
      </c>
      <c r="N4" s="40">
        <v>23.7590879569671</v>
      </c>
      <c r="O4" s="77">
        <v>25.5231269419819</v>
      </c>
      <c r="P4" s="78">
        <v>0.255231269419819</v>
      </c>
    </row>
    <row r="5" ht="15.75" spans="1:16">
      <c r="A5" s="55" t="s">
        <v>22</v>
      </c>
      <c r="B5" s="56" t="s">
        <v>23</v>
      </c>
      <c r="C5" s="29"/>
      <c r="D5" s="30"/>
      <c r="E5" s="14">
        <v>1.5</v>
      </c>
      <c r="F5" s="14">
        <v>1</v>
      </c>
      <c r="G5" s="14">
        <v>3</v>
      </c>
      <c r="H5" s="14">
        <v>2</v>
      </c>
      <c r="I5" s="14">
        <v>2.5</v>
      </c>
      <c r="J5" s="40">
        <v>2.60638735701637</v>
      </c>
      <c r="K5" s="40">
        <v>1.5</v>
      </c>
      <c r="L5" s="40">
        <v>13.6735745895605</v>
      </c>
      <c r="M5" s="40">
        <v>4.52883670320985</v>
      </c>
      <c r="N5" s="40">
        <v>23.7590879569671</v>
      </c>
      <c r="O5" s="77">
        <v>27.9466369987934</v>
      </c>
      <c r="P5" s="78">
        <v>0.279466369987934</v>
      </c>
    </row>
    <row r="6" ht="20" customHeight="1" spans="1:16">
      <c r="A6" s="55" t="s">
        <v>24</v>
      </c>
      <c r="B6" s="56" t="s">
        <v>25</v>
      </c>
      <c r="C6" s="29"/>
      <c r="D6" s="30"/>
      <c r="E6" s="14">
        <v>2.5</v>
      </c>
      <c r="F6" s="14">
        <v>1</v>
      </c>
      <c r="G6" s="14">
        <v>1</v>
      </c>
      <c r="H6" s="14">
        <v>2</v>
      </c>
      <c r="I6" s="14">
        <v>2.5</v>
      </c>
      <c r="J6" s="40">
        <v>7.86926848349191</v>
      </c>
      <c r="K6" s="40">
        <v>1.5</v>
      </c>
      <c r="L6" s="40">
        <v>1.5</v>
      </c>
      <c r="M6" s="40">
        <v>4.52883670320985</v>
      </c>
      <c r="N6" s="40">
        <v>23.7590879569671</v>
      </c>
      <c r="O6" s="77">
        <v>25.5231269419819</v>
      </c>
      <c r="P6" s="78">
        <v>0.255231269419819</v>
      </c>
    </row>
    <row r="7" ht="15.75" spans="1:16">
      <c r="A7" s="55" t="s">
        <v>26</v>
      </c>
      <c r="B7" s="56" t="s">
        <v>27</v>
      </c>
      <c r="C7" s="29"/>
      <c r="D7" s="30"/>
      <c r="E7" s="14">
        <v>1.5</v>
      </c>
      <c r="F7" s="14">
        <v>1</v>
      </c>
      <c r="G7" s="14">
        <v>3</v>
      </c>
      <c r="H7" s="14">
        <v>2</v>
      </c>
      <c r="I7" s="14">
        <v>2.5</v>
      </c>
      <c r="J7" s="40">
        <v>2.60638735701637</v>
      </c>
      <c r="K7" s="40">
        <v>1.5</v>
      </c>
      <c r="L7" s="40">
        <v>13.6735745895605</v>
      </c>
      <c r="M7" s="40">
        <v>4.52883670320985</v>
      </c>
      <c r="N7" s="40">
        <v>23.7590879569671</v>
      </c>
      <c r="O7" s="77">
        <v>27.9466369987934</v>
      </c>
      <c r="P7" s="78">
        <v>0.279466369987934</v>
      </c>
    </row>
    <row r="8" ht="18" customHeight="1" spans="1:16">
      <c r="A8" s="55" t="s">
        <v>28</v>
      </c>
      <c r="B8" s="56" t="s">
        <v>29</v>
      </c>
      <c r="C8" s="29"/>
      <c r="D8" s="30"/>
      <c r="E8" s="14">
        <v>2.5</v>
      </c>
      <c r="F8" s="14">
        <v>1</v>
      </c>
      <c r="G8" s="14">
        <v>1</v>
      </c>
      <c r="H8" s="14">
        <v>2</v>
      </c>
      <c r="I8" s="14">
        <v>2.5</v>
      </c>
      <c r="J8" s="40">
        <v>7.86926848349191</v>
      </c>
      <c r="K8" s="40">
        <v>1.5</v>
      </c>
      <c r="L8" s="40">
        <v>1.5</v>
      </c>
      <c r="M8" s="40">
        <v>4.52883670320985</v>
      </c>
      <c r="N8" s="40">
        <v>23.7590879569671</v>
      </c>
      <c r="O8" s="77">
        <v>25.5231269419819</v>
      </c>
      <c r="P8" s="78">
        <v>0.255231269419819</v>
      </c>
    </row>
    <row r="9" ht="15.75" spans="1:16">
      <c r="A9" s="57" t="s">
        <v>30</v>
      </c>
      <c r="B9" s="56" t="s">
        <v>31</v>
      </c>
      <c r="C9" s="29"/>
      <c r="D9" s="30"/>
      <c r="E9" s="14">
        <v>2</v>
      </c>
      <c r="F9" s="14">
        <v>1</v>
      </c>
      <c r="G9" s="14">
        <v>1</v>
      </c>
      <c r="H9" s="14">
        <v>2</v>
      </c>
      <c r="I9" s="14">
        <v>2.5</v>
      </c>
      <c r="J9" s="40">
        <v>4.52883670320985</v>
      </c>
      <c r="K9" s="40">
        <v>1.5</v>
      </c>
      <c r="L9" s="40">
        <v>1.5</v>
      </c>
      <c r="M9" s="40">
        <v>4.52883670320985</v>
      </c>
      <c r="N9" s="40">
        <v>23.7590879569671</v>
      </c>
      <c r="O9" s="77">
        <v>24.6984814171961</v>
      </c>
      <c r="P9" s="78">
        <v>0.246984814171961</v>
      </c>
    </row>
    <row r="10" ht="15.75" spans="1:16">
      <c r="A10" s="55" t="s">
        <v>18</v>
      </c>
      <c r="B10" s="56" t="s">
        <v>32</v>
      </c>
      <c r="C10" s="29"/>
      <c r="D10" s="30"/>
      <c r="E10" s="14">
        <v>1.5</v>
      </c>
      <c r="F10" s="14">
        <v>1</v>
      </c>
      <c r="G10" s="14">
        <v>3</v>
      </c>
      <c r="H10" s="14">
        <v>2</v>
      </c>
      <c r="I10" s="14">
        <v>2.5</v>
      </c>
      <c r="J10" s="40">
        <v>2.60638735701637</v>
      </c>
      <c r="K10" s="40">
        <v>1.5</v>
      </c>
      <c r="L10" s="40">
        <v>13.6735745895605</v>
      </c>
      <c r="M10" s="40">
        <v>4.52883670320985</v>
      </c>
      <c r="N10" s="40">
        <v>23.7590879569671</v>
      </c>
      <c r="O10" s="77">
        <v>27.9466369987934</v>
      </c>
      <c r="P10" s="78">
        <v>0.279466369987934</v>
      </c>
    </row>
    <row r="11" ht="20" customHeight="1" spans="1:16">
      <c r="A11" s="55" t="s">
        <v>20</v>
      </c>
      <c r="B11" s="56" t="s">
        <v>33</v>
      </c>
      <c r="C11" s="29"/>
      <c r="D11" s="30"/>
      <c r="E11" s="14">
        <v>2.5</v>
      </c>
      <c r="F11" s="14">
        <v>1</v>
      </c>
      <c r="G11" s="14">
        <v>1</v>
      </c>
      <c r="H11" s="14">
        <v>2</v>
      </c>
      <c r="I11" s="14">
        <v>2.5</v>
      </c>
      <c r="J11" s="40">
        <v>7.86926848349191</v>
      </c>
      <c r="K11" s="40">
        <v>1.5</v>
      </c>
      <c r="L11" s="40">
        <v>1.5</v>
      </c>
      <c r="M11" s="40">
        <v>4.52883670320985</v>
      </c>
      <c r="N11" s="40">
        <v>23.7590879569671</v>
      </c>
      <c r="O11" s="77">
        <v>25.5231269419819</v>
      </c>
      <c r="P11" s="78">
        <v>0.255231269419819</v>
      </c>
    </row>
    <row r="12" ht="15.75" spans="1:16">
      <c r="A12" s="55" t="s">
        <v>22</v>
      </c>
      <c r="B12" s="56" t="s">
        <v>34</v>
      </c>
      <c r="C12" s="29"/>
      <c r="D12" s="30"/>
      <c r="E12" s="14">
        <v>1.5</v>
      </c>
      <c r="F12" s="14">
        <v>1</v>
      </c>
      <c r="G12" s="14">
        <v>3</v>
      </c>
      <c r="H12" s="14">
        <v>2</v>
      </c>
      <c r="I12" s="14">
        <v>2.5</v>
      </c>
      <c r="J12" s="40">
        <v>2.60638735701637</v>
      </c>
      <c r="K12" s="40">
        <v>1.5</v>
      </c>
      <c r="L12" s="40">
        <v>13.6735745895605</v>
      </c>
      <c r="M12" s="40">
        <v>4.52883670320985</v>
      </c>
      <c r="N12" s="40">
        <v>23.7590879569671</v>
      </c>
      <c r="O12" s="77">
        <v>27.9466369987934</v>
      </c>
      <c r="P12" s="78">
        <v>0.279466369987934</v>
      </c>
    </row>
    <row r="13" ht="22" customHeight="1" spans="1:16">
      <c r="A13" s="55" t="s">
        <v>24</v>
      </c>
      <c r="B13" s="56" t="s">
        <v>35</v>
      </c>
      <c r="C13" s="29"/>
      <c r="D13" s="30"/>
      <c r="E13" s="14">
        <v>2.5</v>
      </c>
      <c r="F13" s="14">
        <v>1</v>
      </c>
      <c r="G13" s="14">
        <v>1</v>
      </c>
      <c r="H13" s="14">
        <v>2</v>
      </c>
      <c r="I13" s="14">
        <v>2.5</v>
      </c>
      <c r="J13" s="40">
        <v>7.86926848349191</v>
      </c>
      <c r="K13" s="40">
        <v>1.5</v>
      </c>
      <c r="L13" s="40">
        <v>1.5</v>
      </c>
      <c r="M13" s="40">
        <v>4.52883670320985</v>
      </c>
      <c r="N13" s="40">
        <v>23.7590879569671</v>
      </c>
      <c r="O13" s="77">
        <v>25.5231269419819</v>
      </c>
      <c r="P13" s="78">
        <v>0.255231269419819</v>
      </c>
    </row>
    <row r="14" ht="15.75" spans="1:16">
      <c r="A14" s="55" t="s">
        <v>26</v>
      </c>
      <c r="B14" s="56" t="s">
        <v>36</v>
      </c>
      <c r="C14" s="29"/>
      <c r="D14" s="30"/>
      <c r="E14" s="14">
        <v>1.5</v>
      </c>
      <c r="F14" s="14">
        <v>1</v>
      </c>
      <c r="G14" s="14">
        <v>3</v>
      </c>
      <c r="H14" s="14">
        <v>2</v>
      </c>
      <c r="I14" s="14">
        <v>2.5</v>
      </c>
      <c r="J14" s="40">
        <v>2.60638735701637</v>
      </c>
      <c r="K14" s="40">
        <v>1.5</v>
      </c>
      <c r="L14" s="40">
        <v>13.6735745895605</v>
      </c>
      <c r="M14" s="40">
        <v>4.52883670320985</v>
      </c>
      <c r="N14" s="40">
        <v>23.7590879569671</v>
      </c>
      <c r="O14" s="77">
        <v>27.9466369987934</v>
      </c>
      <c r="P14" s="78">
        <v>0.279466369987934</v>
      </c>
    </row>
    <row r="15" ht="20" customHeight="1" spans="1:16">
      <c r="A15" s="55" t="s">
        <v>28</v>
      </c>
      <c r="B15" s="56" t="s">
        <v>37</v>
      </c>
      <c r="C15" s="29"/>
      <c r="D15" s="30"/>
      <c r="E15" s="14">
        <v>2.5</v>
      </c>
      <c r="F15" s="14">
        <v>1</v>
      </c>
      <c r="G15" s="14">
        <v>1</v>
      </c>
      <c r="H15" s="14">
        <v>2</v>
      </c>
      <c r="I15" s="14">
        <v>2.5</v>
      </c>
      <c r="J15" s="40">
        <v>7.86926848349191</v>
      </c>
      <c r="K15" s="40">
        <v>1.5</v>
      </c>
      <c r="L15" s="40">
        <v>1.5</v>
      </c>
      <c r="M15" s="40">
        <v>4.52883670320985</v>
      </c>
      <c r="N15" s="40">
        <v>23.7590879569671</v>
      </c>
      <c r="O15" s="77">
        <v>25.5231269419819</v>
      </c>
      <c r="P15" s="78">
        <v>0.255231269419819</v>
      </c>
    </row>
    <row r="16" ht="15.75" spans="1:16">
      <c r="A16" s="57" t="s">
        <v>38</v>
      </c>
      <c r="B16" s="56" t="s">
        <v>39</v>
      </c>
      <c r="C16" s="29"/>
      <c r="D16" s="30"/>
      <c r="E16" s="14">
        <v>2</v>
      </c>
      <c r="F16" s="14">
        <v>1</v>
      </c>
      <c r="G16" s="14">
        <v>1</v>
      </c>
      <c r="H16" s="14">
        <v>2</v>
      </c>
      <c r="I16" s="14">
        <v>2.5</v>
      </c>
      <c r="J16" s="40">
        <v>4.52883670320985</v>
      </c>
      <c r="K16" s="40">
        <v>1.5</v>
      </c>
      <c r="L16" s="40">
        <v>1.5</v>
      </c>
      <c r="M16" s="40">
        <v>4.52883670320985</v>
      </c>
      <c r="N16" s="40">
        <v>23.7590879569671</v>
      </c>
      <c r="O16" s="77">
        <v>24.6984814171961</v>
      </c>
      <c r="P16" s="78">
        <v>0.246984814171961</v>
      </c>
    </row>
    <row r="17" ht="15.75" spans="1:16">
      <c r="A17" s="55" t="s">
        <v>18</v>
      </c>
      <c r="B17" s="56" t="s">
        <v>40</v>
      </c>
      <c r="C17" s="29"/>
      <c r="D17" s="30"/>
      <c r="E17" s="14">
        <v>1.5</v>
      </c>
      <c r="F17" s="14">
        <v>1</v>
      </c>
      <c r="G17" s="14">
        <v>3</v>
      </c>
      <c r="H17" s="14">
        <v>2</v>
      </c>
      <c r="I17" s="14">
        <v>2.5</v>
      </c>
      <c r="J17" s="40">
        <v>2.60638735701637</v>
      </c>
      <c r="K17" s="40">
        <v>1.5</v>
      </c>
      <c r="L17" s="40">
        <v>13.6735745895605</v>
      </c>
      <c r="M17" s="40">
        <v>4.52883670320985</v>
      </c>
      <c r="N17" s="40">
        <v>23.7590879569671</v>
      </c>
      <c r="O17" s="77">
        <v>27.9466369987934</v>
      </c>
      <c r="P17" s="78">
        <v>0.279466369987934</v>
      </c>
    </row>
    <row r="18" ht="21" customHeight="1" spans="1:16">
      <c r="A18" s="55" t="s">
        <v>20</v>
      </c>
      <c r="B18" s="56" t="s">
        <v>41</v>
      </c>
      <c r="C18" s="29"/>
      <c r="D18" s="30"/>
      <c r="E18" s="14">
        <v>2.5</v>
      </c>
      <c r="F18" s="14">
        <v>1</v>
      </c>
      <c r="G18" s="14">
        <v>1</v>
      </c>
      <c r="H18" s="14">
        <v>2</v>
      </c>
      <c r="I18" s="14">
        <v>2.5</v>
      </c>
      <c r="J18" s="40">
        <v>7.86926848349191</v>
      </c>
      <c r="K18" s="40">
        <v>1.5</v>
      </c>
      <c r="L18" s="40">
        <v>1.5</v>
      </c>
      <c r="M18" s="40">
        <v>4.52883670320985</v>
      </c>
      <c r="N18" s="40">
        <v>23.7590879569671</v>
      </c>
      <c r="O18" s="77">
        <v>25.5231269419819</v>
      </c>
      <c r="P18" s="78">
        <v>0.255231269419819</v>
      </c>
    </row>
    <row r="19" ht="15.75" spans="1:16">
      <c r="A19" s="55" t="s">
        <v>22</v>
      </c>
      <c r="B19" s="56" t="s">
        <v>42</v>
      </c>
      <c r="C19" s="29"/>
      <c r="D19" s="30"/>
      <c r="E19" s="14">
        <v>1.5</v>
      </c>
      <c r="F19" s="14">
        <v>1</v>
      </c>
      <c r="G19" s="14">
        <v>3</v>
      </c>
      <c r="H19" s="14">
        <v>2</v>
      </c>
      <c r="I19" s="14">
        <v>2.5</v>
      </c>
      <c r="J19" s="40">
        <v>2.60638735701637</v>
      </c>
      <c r="K19" s="40">
        <v>1.5</v>
      </c>
      <c r="L19" s="40">
        <v>13.6735745895605</v>
      </c>
      <c r="M19" s="40">
        <v>4.52883670320985</v>
      </c>
      <c r="N19" s="40">
        <v>23.7590879569671</v>
      </c>
      <c r="O19" s="77">
        <v>27.9466369987934</v>
      </c>
      <c r="P19" s="78">
        <v>0.279466369987934</v>
      </c>
    </row>
    <row r="20" ht="18" customHeight="1" spans="1:16">
      <c r="A20" s="55" t="s">
        <v>24</v>
      </c>
      <c r="B20" s="56" t="s">
        <v>43</v>
      </c>
      <c r="C20" s="29"/>
      <c r="D20" s="30"/>
      <c r="E20" s="14">
        <v>2.5</v>
      </c>
      <c r="F20" s="14">
        <v>1</v>
      </c>
      <c r="G20" s="14">
        <v>1</v>
      </c>
      <c r="H20" s="14">
        <v>2</v>
      </c>
      <c r="I20" s="14">
        <v>2.5</v>
      </c>
      <c r="J20" s="40">
        <v>7.86926848349191</v>
      </c>
      <c r="K20" s="40">
        <v>1.5</v>
      </c>
      <c r="L20" s="40">
        <v>1.5</v>
      </c>
      <c r="M20" s="40">
        <v>4.52883670320985</v>
      </c>
      <c r="N20" s="40">
        <v>23.7590879569671</v>
      </c>
      <c r="O20" s="77">
        <v>25.5231269419819</v>
      </c>
      <c r="P20" s="78">
        <v>0.255231269419819</v>
      </c>
    </row>
    <row r="21" ht="15.75" spans="1:16">
      <c r="A21" s="55" t="s">
        <v>26</v>
      </c>
      <c r="B21" s="56" t="s">
        <v>44</v>
      </c>
      <c r="C21" s="29"/>
      <c r="D21" s="30"/>
      <c r="E21" s="14">
        <v>1.5</v>
      </c>
      <c r="F21" s="14">
        <v>1</v>
      </c>
      <c r="G21" s="14">
        <v>3</v>
      </c>
      <c r="H21" s="14">
        <v>2</v>
      </c>
      <c r="I21" s="14">
        <v>2.5</v>
      </c>
      <c r="J21" s="40">
        <v>2.60638735701637</v>
      </c>
      <c r="K21" s="40">
        <v>1.5</v>
      </c>
      <c r="L21" s="40">
        <v>13.6735745895605</v>
      </c>
      <c r="M21" s="40">
        <v>4.52883670320985</v>
      </c>
      <c r="N21" s="40">
        <v>23.7590879569671</v>
      </c>
      <c r="O21" s="77">
        <v>27.9466369987934</v>
      </c>
      <c r="P21" s="78">
        <v>0.279466369987934</v>
      </c>
    </row>
    <row r="22" ht="24" customHeight="1" spans="1:16">
      <c r="A22" s="55" t="s">
        <v>28</v>
      </c>
      <c r="B22" s="56" t="s">
        <v>45</v>
      </c>
      <c r="C22" s="29"/>
      <c r="D22" s="30"/>
      <c r="E22" s="14">
        <v>2.5</v>
      </c>
      <c r="F22" s="14">
        <v>1</v>
      </c>
      <c r="G22" s="14">
        <v>1</v>
      </c>
      <c r="H22" s="14">
        <v>2</v>
      </c>
      <c r="I22" s="14">
        <v>2.5</v>
      </c>
      <c r="J22" s="40">
        <v>7.86926848349191</v>
      </c>
      <c r="K22" s="40">
        <v>1.5</v>
      </c>
      <c r="L22" s="40">
        <v>1.5</v>
      </c>
      <c r="M22" s="40">
        <v>4.52883670320985</v>
      </c>
      <c r="N22" s="40">
        <v>23.7590879569671</v>
      </c>
      <c r="O22" s="77">
        <v>25.5231269419819</v>
      </c>
      <c r="P22" s="78">
        <v>0.255231269419819</v>
      </c>
    </row>
    <row r="23" ht="15.75" spans="1:16">
      <c r="A23" s="57" t="s">
        <v>46</v>
      </c>
      <c r="B23" s="56" t="s">
        <v>47</v>
      </c>
      <c r="C23" s="29"/>
      <c r="D23" s="30"/>
      <c r="E23" s="14">
        <v>2</v>
      </c>
      <c r="F23" s="14">
        <v>1</v>
      </c>
      <c r="G23" s="14">
        <v>1</v>
      </c>
      <c r="H23" s="14">
        <v>2</v>
      </c>
      <c r="I23" s="14">
        <v>2.5</v>
      </c>
      <c r="J23" s="40">
        <v>4.52883670320985</v>
      </c>
      <c r="K23" s="40">
        <v>1.5</v>
      </c>
      <c r="L23" s="40">
        <v>1.5</v>
      </c>
      <c r="M23" s="40">
        <v>4.52883670320985</v>
      </c>
      <c r="N23" s="40">
        <v>23.7590879569671</v>
      </c>
      <c r="O23" s="77">
        <v>24.6984814171961</v>
      </c>
      <c r="P23" s="78">
        <v>0.246984814171961</v>
      </c>
    </row>
    <row r="24" ht="15.75" spans="1:16">
      <c r="A24" s="55" t="s">
        <v>18</v>
      </c>
      <c r="B24" s="56" t="s">
        <v>48</v>
      </c>
      <c r="C24" s="29"/>
      <c r="D24" s="30"/>
      <c r="E24" s="14">
        <v>1.5</v>
      </c>
      <c r="F24" s="14">
        <v>1</v>
      </c>
      <c r="G24" s="14">
        <v>3</v>
      </c>
      <c r="H24" s="14">
        <v>2</v>
      </c>
      <c r="I24" s="14">
        <v>2.5</v>
      </c>
      <c r="J24" s="40">
        <v>2.60638735701637</v>
      </c>
      <c r="K24" s="40">
        <v>1.5</v>
      </c>
      <c r="L24" s="40">
        <v>13.6735745895605</v>
      </c>
      <c r="M24" s="40">
        <v>4.52883670320985</v>
      </c>
      <c r="N24" s="40">
        <v>23.7590879569671</v>
      </c>
      <c r="O24" s="77">
        <v>27.9466369987934</v>
      </c>
      <c r="P24" s="78">
        <v>0.279466369987934</v>
      </c>
    </row>
    <row r="25" ht="23" customHeight="1" spans="1:16">
      <c r="A25" s="55" t="s">
        <v>20</v>
      </c>
      <c r="B25" s="56" t="s">
        <v>49</v>
      </c>
      <c r="C25" s="29"/>
      <c r="D25" s="30"/>
      <c r="E25" s="14">
        <v>2.5</v>
      </c>
      <c r="F25" s="14">
        <v>1</v>
      </c>
      <c r="G25" s="14">
        <v>1</v>
      </c>
      <c r="H25" s="14">
        <v>2</v>
      </c>
      <c r="I25" s="14">
        <v>2.5</v>
      </c>
      <c r="J25" s="40">
        <v>7.86926848349191</v>
      </c>
      <c r="K25" s="40">
        <v>1.5</v>
      </c>
      <c r="L25" s="40">
        <v>1.5</v>
      </c>
      <c r="M25" s="40">
        <v>4.52883670320985</v>
      </c>
      <c r="N25" s="40">
        <v>23.7590879569671</v>
      </c>
      <c r="O25" s="77">
        <v>25.5231269419819</v>
      </c>
      <c r="P25" s="78">
        <v>0.255231269419819</v>
      </c>
    </row>
    <row r="26" ht="15.75" spans="1:16">
      <c r="A26" s="55" t="s">
        <v>22</v>
      </c>
      <c r="B26" s="56" t="s">
        <v>50</v>
      </c>
      <c r="C26" s="29"/>
      <c r="D26" s="30"/>
      <c r="E26" s="14">
        <v>1.5</v>
      </c>
      <c r="F26" s="14">
        <v>1</v>
      </c>
      <c r="G26" s="14">
        <v>3</v>
      </c>
      <c r="H26" s="14">
        <v>2</v>
      </c>
      <c r="I26" s="14">
        <v>2.5</v>
      </c>
      <c r="J26" s="40">
        <v>2.60638735701637</v>
      </c>
      <c r="K26" s="40">
        <v>1.5</v>
      </c>
      <c r="L26" s="40">
        <v>13.6735745895605</v>
      </c>
      <c r="M26" s="40">
        <v>4.52883670320985</v>
      </c>
      <c r="N26" s="40">
        <v>23.7590879569671</v>
      </c>
      <c r="O26" s="77">
        <v>27.9466369987934</v>
      </c>
      <c r="P26" s="78">
        <v>0.279466369987934</v>
      </c>
    </row>
    <row r="27" ht="25" customHeight="1" spans="1:16">
      <c r="A27" s="55" t="s">
        <v>24</v>
      </c>
      <c r="B27" s="56" t="s">
        <v>51</v>
      </c>
      <c r="C27" s="29"/>
      <c r="D27" s="30"/>
      <c r="E27" s="14">
        <v>2.5</v>
      </c>
      <c r="F27" s="14">
        <v>1</v>
      </c>
      <c r="G27" s="14">
        <v>1</v>
      </c>
      <c r="H27" s="14">
        <v>2</v>
      </c>
      <c r="I27" s="14">
        <v>2.5</v>
      </c>
      <c r="J27" s="40">
        <v>7.86926848349191</v>
      </c>
      <c r="K27" s="40">
        <v>1.5</v>
      </c>
      <c r="L27" s="40">
        <v>1.5</v>
      </c>
      <c r="M27" s="40">
        <v>4.52883670320985</v>
      </c>
      <c r="N27" s="40">
        <v>23.7590879569671</v>
      </c>
      <c r="O27" s="77">
        <v>25.5231269419819</v>
      </c>
      <c r="P27" s="78">
        <v>0.255231269419819</v>
      </c>
    </row>
    <row r="28" ht="15.75" spans="1:16">
      <c r="A28" s="55" t="s">
        <v>26</v>
      </c>
      <c r="B28" s="56" t="s">
        <v>52</v>
      </c>
      <c r="C28" s="29"/>
      <c r="D28" s="30"/>
      <c r="E28" s="14">
        <v>1.5</v>
      </c>
      <c r="F28" s="14">
        <v>1</v>
      </c>
      <c r="G28" s="14">
        <v>3</v>
      </c>
      <c r="H28" s="14">
        <v>2</v>
      </c>
      <c r="I28" s="14">
        <v>2.5</v>
      </c>
      <c r="J28" s="40">
        <v>2.60638735701637</v>
      </c>
      <c r="K28" s="40">
        <v>1.5</v>
      </c>
      <c r="L28" s="40">
        <v>13.6735745895605</v>
      </c>
      <c r="M28" s="40">
        <v>4.52883670320985</v>
      </c>
      <c r="N28" s="40">
        <v>23.7590879569671</v>
      </c>
      <c r="O28" s="77">
        <v>27.9466369987934</v>
      </c>
      <c r="P28" s="78">
        <v>0.279466369987934</v>
      </c>
    </row>
    <row r="29" ht="22" customHeight="1" spans="1:16">
      <c r="A29" s="55" t="s">
        <v>28</v>
      </c>
      <c r="B29" s="56" t="s">
        <v>53</v>
      </c>
      <c r="C29" s="29"/>
      <c r="D29" s="30"/>
      <c r="E29" s="14">
        <v>2.5</v>
      </c>
      <c r="F29" s="14">
        <v>1</v>
      </c>
      <c r="G29" s="14">
        <v>1</v>
      </c>
      <c r="H29" s="14">
        <v>2</v>
      </c>
      <c r="I29" s="14">
        <v>2.5</v>
      </c>
      <c r="J29" s="40">
        <v>7.86926848349191</v>
      </c>
      <c r="K29" s="40">
        <v>1.5</v>
      </c>
      <c r="L29" s="40">
        <v>1.5</v>
      </c>
      <c r="M29" s="40">
        <v>4.52883670320985</v>
      </c>
      <c r="N29" s="40">
        <v>23.7590879569671</v>
      </c>
      <c r="O29" s="77">
        <v>25.5231269419819</v>
      </c>
      <c r="P29" s="78">
        <v>0.255231269419819</v>
      </c>
    </row>
    <row r="30" ht="15.75" spans="1:16">
      <c r="A30" s="57" t="s">
        <v>54</v>
      </c>
      <c r="B30" s="56" t="s">
        <v>55</v>
      </c>
      <c r="C30" s="29"/>
      <c r="D30" s="30"/>
      <c r="E30" s="14">
        <v>2</v>
      </c>
      <c r="F30" s="14">
        <v>1</v>
      </c>
      <c r="G30" s="14">
        <v>1</v>
      </c>
      <c r="H30" s="14">
        <v>2</v>
      </c>
      <c r="I30" s="14">
        <v>2.5</v>
      </c>
      <c r="J30" s="40">
        <v>4.52883670320985</v>
      </c>
      <c r="K30" s="40">
        <v>1.5</v>
      </c>
      <c r="L30" s="40">
        <v>1.5</v>
      </c>
      <c r="M30" s="40">
        <v>4.52883670320985</v>
      </c>
      <c r="N30" s="40">
        <v>23.7590879569671</v>
      </c>
      <c r="O30" s="77">
        <v>24.6984814171961</v>
      </c>
      <c r="P30" s="78">
        <v>0.246984814171961</v>
      </c>
    </row>
    <row r="31" ht="15.75" spans="1:16">
      <c r="A31" s="55" t="s">
        <v>18</v>
      </c>
      <c r="B31" s="56" t="s">
        <v>56</v>
      </c>
      <c r="C31" s="29"/>
      <c r="D31" s="30"/>
      <c r="E31" s="14">
        <v>1.5</v>
      </c>
      <c r="F31" s="14">
        <v>1</v>
      </c>
      <c r="G31" s="14">
        <v>3</v>
      </c>
      <c r="H31" s="14">
        <v>2</v>
      </c>
      <c r="I31" s="14">
        <v>2.5</v>
      </c>
      <c r="J31" s="40">
        <v>2.60638735701637</v>
      </c>
      <c r="K31" s="40">
        <v>1.5</v>
      </c>
      <c r="L31" s="40">
        <v>13.6735745895605</v>
      </c>
      <c r="M31" s="40">
        <v>4.52883670320985</v>
      </c>
      <c r="N31" s="40">
        <v>23.7590879569671</v>
      </c>
      <c r="O31" s="77">
        <v>27.9466369987934</v>
      </c>
      <c r="P31" s="78">
        <v>0.279466369987934</v>
      </c>
    </row>
    <row r="32" ht="21" customHeight="1" spans="1:16">
      <c r="A32" s="55" t="s">
        <v>20</v>
      </c>
      <c r="B32" s="56" t="s">
        <v>57</v>
      </c>
      <c r="C32" s="29"/>
      <c r="D32" s="30"/>
      <c r="E32" s="14">
        <v>2.5</v>
      </c>
      <c r="F32" s="14">
        <v>1</v>
      </c>
      <c r="G32" s="14">
        <v>1</v>
      </c>
      <c r="H32" s="14">
        <v>2</v>
      </c>
      <c r="I32" s="14">
        <v>2.5</v>
      </c>
      <c r="J32" s="40">
        <v>7.86926848349191</v>
      </c>
      <c r="K32" s="40">
        <v>1.5</v>
      </c>
      <c r="L32" s="40">
        <v>1.5</v>
      </c>
      <c r="M32" s="40">
        <v>4.52883670320985</v>
      </c>
      <c r="N32" s="40">
        <v>23.7590879569671</v>
      </c>
      <c r="O32" s="77">
        <v>25.5231269419819</v>
      </c>
      <c r="P32" s="78">
        <v>0.255231269419819</v>
      </c>
    </row>
    <row r="33" ht="15.75" spans="1:16">
      <c r="A33" s="55" t="s">
        <v>22</v>
      </c>
      <c r="B33" s="56" t="s">
        <v>58</v>
      </c>
      <c r="C33" s="29"/>
      <c r="D33" s="30"/>
      <c r="E33" s="14">
        <v>1.5</v>
      </c>
      <c r="F33" s="14">
        <v>1</v>
      </c>
      <c r="G33" s="14">
        <v>3</v>
      </c>
      <c r="H33" s="14">
        <v>2</v>
      </c>
      <c r="I33" s="14">
        <v>2.5</v>
      </c>
      <c r="J33" s="40">
        <v>2.60638735701637</v>
      </c>
      <c r="K33" s="40">
        <v>1.5</v>
      </c>
      <c r="L33" s="40">
        <v>13.6735745895605</v>
      </c>
      <c r="M33" s="40">
        <v>4.52883670320985</v>
      </c>
      <c r="N33" s="40">
        <v>23.7590879569671</v>
      </c>
      <c r="O33" s="77">
        <v>27.9466369987934</v>
      </c>
      <c r="P33" s="78">
        <v>0.279466369987934</v>
      </c>
    </row>
    <row r="34" ht="21" customHeight="1" spans="1:16">
      <c r="A34" s="55" t="s">
        <v>24</v>
      </c>
      <c r="B34" s="56" t="s">
        <v>59</v>
      </c>
      <c r="C34" s="29"/>
      <c r="D34" s="30"/>
      <c r="E34" s="14">
        <v>2.5</v>
      </c>
      <c r="F34" s="14">
        <v>1</v>
      </c>
      <c r="G34" s="14">
        <v>1</v>
      </c>
      <c r="H34" s="14">
        <v>2</v>
      </c>
      <c r="I34" s="14">
        <v>2.5</v>
      </c>
      <c r="J34" s="40">
        <v>7.86926848349191</v>
      </c>
      <c r="K34" s="40">
        <v>1.5</v>
      </c>
      <c r="L34" s="40">
        <v>1.5</v>
      </c>
      <c r="M34" s="40">
        <v>4.52883670320985</v>
      </c>
      <c r="N34" s="40">
        <v>23.7590879569671</v>
      </c>
      <c r="O34" s="77">
        <v>25.5231269419819</v>
      </c>
      <c r="P34" s="78">
        <v>0.255231269419819</v>
      </c>
    </row>
    <row r="35" ht="15.75" spans="1:16">
      <c r="A35" s="55" t="s">
        <v>26</v>
      </c>
      <c r="B35" s="56" t="s">
        <v>60</v>
      </c>
      <c r="C35" s="29"/>
      <c r="D35" s="30"/>
      <c r="E35" s="14">
        <v>1.5</v>
      </c>
      <c r="F35" s="14">
        <v>1</v>
      </c>
      <c r="G35" s="14">
        <v>3</v>
      </c>
      <c r="H35" s="14">
        <v>2</v>
      </c>
      <c r="I35" s="14">
        <v>2.5</v>
      </c>
      <c r="J35" s="40">
        <v>2.60638735701637</v>
      </c>
      <c r="K35" s="40">
        <v>1.5</v>
      </c>
      <c r="L35" s="40">
        <v>13.6735745895605</v>
      </c>
      <c r="M35" s="40">
        <v>4.52883670320985</v>
      </c>
      <c r="N35" s="40">
        <v>23.7590879569671</v>
      </c>
      <c r="O35" s="77">
        <v>27.9466369987934</v>
      </c>
      <c r="P35" s="78">
        <v>0.279466369987934</v>
      </c>
    </row>
    <row r="36" ht="20" customHeight="1" spans="1:16">
      <c r="A36" s="55" t="s">
        <v>28</v>
      </c>
      <c r="B36" s="56" t="s">
        <v>61</v>
      </c>
      <c r="C36" s="29"/>
      <c r="D36" s="30"/>
      <c r="E36" s="14">
        <v>2.5</v>
      </c>
      <c r="F36" s="14">
        <v>1</v>
      </c>
      <c r="G36" s="14">
        <v>1</v>
      </c>
      <c r="H36" s="14">
        <v>2</v>
      </c>
      <c r="I36" s="14">
        <v>2.5</v>
      </c>
      <c r="J36" s="40">
        <v>7.86926848349191</v>
      </c>
      <c r="K36" s="40">
        <v>1.5</v>
      </c>
      <c r="L36" s="40">
        <v>1.5</v>
      </c>
      <c r="M36" s="40">
        <v>4.52883670320985</v>
      </c>
      <c r="N36" s="40">
        <v>23.7590879569671</v>
      </c>
      <c r="O36" s="77">
        <v>25.5231269419819</v>
      </c>
      <c r="P36" s="78">
        <v>0.255231269419819</v>
      </c>
    </row>
    <row r="37" ht="15.75" spans="1:16">
      <c r="A37" s="58" t="s">
        <v>62</v>
      </c>
      <c r="B37" s="56" t="s">
        <v>63</v>
      </c>
      <c r="C37" s="29"/>
      <c r="D37" s="30"/>
      <c r="E37" s="14">
        <v>2</v>
      </c>
      <c r="F37" s="14">
        <v>1</v>
      </c>
      <c r="G37" s="14">
        <v>1</v>
      </c>
      <c r="H37" s="14">
        <v>2</v>
      </c>
      <c r="I37" s="14">
        <v>2.5</v>
      </c>
      <c r="J37" s="40">
        <v>4.52883670320985</v>
      </c>
      <c r="K37" s="40">
        <v>1.5</v>
      </c>
      <c r="L37" s="40">
        <v>1.5</v>
      </c>
      <c r="M37" s="40">
        <v>4.52883670320985</v>
      </c>
      <c r="N37" s="40">
        <v>23.7590879569671</v>
      </c>
      <c r="O37" s="77">
        <v>24.6984814171961</v>
      </c>
      <c r="P37" s="78">
        <v>0.246984814171961</v>
      </c>
    </row>
    <row r="38" ht="15.75" spans="1:16">
      <c r="A38" s="55" t="s">
        <v>18</v>
      </c>
      <c r="B38" s="56" t="s">
        <v>64</v>
      </c>
      <c r="C38" s="29"/>
      <c r="D38" s="30"/>
      <c r="E38" s="14">
        <v>1.5</v>
      </c>
      <c r="F38" s="14">
        <v>1</v>
      </c>
      <c r="G38" s="14">
        <v>3</v>
      </c>
      <c r="H38" s="14">
        <v>2</v>
      </c>
      <c r="I38" s="14">
        <v>2.5</v>
      </c>
      <c r="J38" s="40">
        <v>2.60638735701637</v>
      </c>
      <c r="K38" s="40">
        <v>1.5</v>
      </c>
      <c r="L38" s="40">
        <v>13.6735745895605</v>
      </c>
      <c r="M38" s="40">
        <v>4.52883670320985</v>
      </c>
      <c r="N38" s="40">
        <v>23.7590879569671</v>
      </c>
      <c r="O38" s="77">
        <v>27.9466369987934</v>
      </c>
      <c r="P38" s="78">
        <v>0.279466369987934</v>
      </c>
    </row>
    <row r="39" ht="22" customHeight="1" spans="1:16">
      <c r="A39" s="55" t="s">
        <v>20</v>
      </c>
      <c r="B39" s="56" t="s">
        <v>65</v>
      </c>
      <c r="C39" s="29"/>
      <c r="D39" s="30"/>
      <c r="E39" s="14">
        <v>2.5</v>
      </c>
      <c r="F39" s="14">
        <v>1</v>
      </c>
      <c r="G39" s="14">
        <v>1</v>
      </c>
      <c r="H39" s="14">
        <v>2</v>
      </c>
      <c r="I39" s="14">
        <v>2.5</v>
      </c>
      <c r="J39" s="40">
        <v>7.86926848349191</v>
      </c>
      <c r="K39" s="40">
        <v>1.5</v>
      </c>
      <c r="L39" s="40">
        <v>1.5</v>
      </c>
      <c r="M39" s="40">
        <v>4.52883670320985</v>
      </c>
      <c r="N39" s="40">
        <v>23.7590879569671</v>
      </c>
      <c r="O39" s="77">
        <v>25.5231269419819</v>
      </c>
      <c r="P39" s="78">
        <v>0.255231269419819</v>
      </c>
    </row>
    <row r="40" ht="15.75" spans="1:16">
      <c r="A40" s="55" t="s">
        <v>22</v>
      </c>
      <c r="B40" s="56" t="s">
        <v>66</v>
      </c>
      <c r="C40" s="29"/>
      <c r="D40" s="30"/>
      <c r="E40" s="14">
        <v>1.5</v>
      </c>
      <c r="F40" s="14">
        <v>1</v>
      </c>
      <c r="G40" s="14">
        <v>3</v>
      </c>
      <c r="H40" s="14">
        <v>2</v>
      </c>
      <c r="I40" s="14">
        <v>2.5</v>
      </c>
      <c r="J40" s="40">
        <v>2.60638735701637</v>
      </c>
      <c r="K40" s="40">
        <v>1.5</v>
      </c>
      <c r="L40" s="40">
        <v>13.6735745895605</v>
      </c>
      <c r="M40" s="40">
        <v>4.52883670320985</v>
      </c>
      <c r="N40" s="40">
        <v>23.7590879569671</v>
      </c>
      <c r="O40" s="77">
        <v>27.9466369987934</v>
      </c>
      <c r="P40" s="78">
        <v>0.279466369987934</v>
      </c>
    </row>
    <row r="41" ht="25" customHeight="1" spans="1:16">
      <c r="A41" s="55" t="s">
        <v>24</v>
      </c>
      <c r="B41" s="56" t="s">
        <v>67</v>
      </c>
      <c r="C41" s="29"/>
      <c r="D41" s="30"/>
      <c r="E41" s="14">
        <v>2.5</v>
      </c>
      <c r="F41" s="14">
        <v>1</v>
      </c>
      <c r="G41" s="14">
        <v>1</v>
      </c>
      <c r="H41" s="14">
        <v>2</v>
      </c>
      <c r="I41" s="14">
        <v>2.5</v>
      </c>
      <c r="J41" s="40">
        <v>7.86926848349191</v>
      </c>
      <c r="K41" s="40">
        <v>1.5</v>
      </c>
      <c r="L41" s="40">
        <v>1.5</v>
      </c>
      <c r="M41" s="40">
        <v>4.52883670320985</v>
      </c>
      <c r="N41" s="40">
        <v>23.7590879569671</v>
      </c>
      <c r="O41" s="77">
        <v>25.5231269419819</v>
      </c>
      <c r="P41" s="78">
        <v>0.255231269419819</v>
      </c>
    </row>
    <row r="42" ht="15.75" spans="1:16">
      <c r="A42" s="55" t="s">
        <v>26</v>
      </c>
      <c r="B42" s="56" t="s">
        <v>68</v>
      </c>
      <c r="C42" s="29"/>
      <c r="D42" s="30"/>
      <c r="E42" s="14">
        <v>1.5</v>
      </c>
      <c r="F42" s="14">
        <v>1</v>
      </c>
      <c r="G42" s="14">
        <v>3</v>
      </c>
      <c r="H42" s="14">
        <v>2</v>
      </c>
      <c r="I42" s="14">
        <v>2.5</v>
      </c>
      <c r="J42" s="40">
        <v>2.60638735701637</v>
      </c>
      <c r="K42" s="40">
        <v>1.5</v>
      </c>
      <c r="L42" s="40">
        <v>13.6735745895605</v>
      </c>
      <c r="M42" s="40">
        <v>4.52883670320985</v>
      </c>
      <c r="N42" s="40">
        <v>23.7590879569671</v>
      </c>
      <c r="O42" s="77">
        <v>27.9466369987934</v>
      </c>
      <c r="P42" s="78">
        <v>0.279466369987934</v>
      </c>
    </row>
    <row r="43" ht="24" customHeight="1" spans="1:16">
      <c r="A43" s="55" t="s">
        <v>28</v>
      </c>
      <c r="B43" s="56" t="s">
        <v>69</v>
      </c>
      <c r="C43" s="29"/>
      <c r="D43" s="30"/>
      <c r="E43" s="14">
        <v>2.5</v>
      </c>
      <c r="F43" s="14">
        <v>1</v>
      </c>
      <c r="G43" s="14">
        <v>1</v>
      </c>
      <c r="H43" s="14">
        <v>2</v>
      </c>
      <c r="I43" s="14">
        <v>2.5</v>
      </c>
      <c r="J43" s="40">
        <v>7.86926848349191</v>
      </c>
      <c r="K43" s="40">
        <v>1.5</v>
      </c>
      <c r="L43" s="40">
        <v>1.5</v>
      </c>
      <c r="M43" s="40">
        <v>4.52883670320985</v>
      </c>
      <c r="N43" s="40">
        <v>23.7590879569671</v>
      </c>
      <c r="O43" s="77">
        <v>25.5231269419819</v>
      </c>
      <c r="P43" s="78">
        <v>0.255231269419819</v>
      </c>
    </row>
    <row r="44" ht="43" customHeight="1" spans="1:16">
      <c r="A44" s="55" t="s">
        <v>70</v>
      </c>
      <c r="B44" s="56" t="s">
        <v>71</v>
      </c>
      <c r="C44" s="29"/>
      <c r="D44" s="30"/>
      <c r="E44" s="14">
        <v>1.5</v>
      </c>
      <c r="F44" s="14">
        <v>1</v>
      </c>
      <c r="G44" s="14">
        <v>3</v>
      </c>
      <c r="H44" s="14">
        <v>2</v>
      </c>
      <c r="I44" s="14">
        <v>2.5</v>
      </c>
      <c r="J44" s="40">
        <v>2.60638735701637</v>
      </c>
      <c r="K44" s="40">
        <v>1.5</v>
      </c>
      <c r="L44" s="40">
        <v>13.6735745895605</v>
      </c>
      <c r="M44" s="40">
        <v>4.52883670320985</v>
      </c>
      <c r="N44" s="40">
        <v>23.7590879569671</v>
      </c>
      <c r="O44" s="77">
        <v>27.9466369987934</v>
      </c>
      <c r="P44" s="78">
        <v>0.279466369987934</v>
      </c>
    </row>
    <row r="45" ht="31.5" spans="1:16">
      <c r="A45" s="55" t="s">
        <v>72</v>
      </c>
      <c r="B45" s="56" t="s">
        <v>73</v>
      </c>
      <c r="C45" s="29"/>
      <c r="D45" s="30"/>
      <c r="E45" s="14">
        <v>1.5</v>
      </c>
      <c r="F45" s="14">
        <v>1</v>
      </c>
      <c r="G45" s="14">
        <v>3</v>
      </c>
      <c r="H45" s="14">
        <v>2</v>
      </c>
      <c r="I45" s="14">
        <v>2.5</v>
      </c>
      <c r="J45" s="40">
        <v>2.60638735701637</v>
      </c>
      <c r="K45" s="40">
        <v>1.5</v>
      </c>
      <c r="L45" s="40">
        <v>13.6735745895605</v>
      </c>
      <c r="M45" s="40">
        <v>4.52883670320985</v>
      </c>
      <c r="N45" s="40">
        <v>23.7590879569671</v>
      </c>
      <c r="O45" s="77">
        <v>27.9466369987934</v>
      </c>
      <c r="P45" s="78">
        <v>0.279466369987934</v>
      </c>
    </row>
    <row r="46" ht="31.5" spans="1:16">
      <c r="A46" s="55" t="s">
        <v>74</v>
      </c>
      <c r="B46" s="56" t="s">
        <v>75</v>
      </c>
      <c r="C46" s="29"/>
      <c r="D46" s="30"/>
      <c r="E46" s="14">
        <v>1.5</v>
      </c>
      <c r="F46" s="14">
        <v>1</v>
      </c>
      <c r="G46" s="14">
        <v>3</v>
      </c>
      <c r="H46" s="14">
        <v>2</v>
      </c>
      <c r="I46" s="14">
        <v>2.5</v>
      </c>
      <c r="J46" s="40">
        <v>2.60638735701637</v>
      </c>
      <c r="K46" s="40">
        <v>1.5</v>
      </c>
      <c r="L46" s="40">
        <v>13.6735745895605</v>
      </c>
      <c r="M46" s="40">
        <v>4.52883670320985</v>
      </c>
      <c r="N46" s="40">
        <v>23.7590879569671</v>
      </c>
      <c r="O46" s="77">
        <v>27.9466369987934</v>
      </c>
      <c r="P46" s="78">
        <v>0.279466369987934</v>
      </c>
    </row>
    <row r="47" ht="15.75" spans="1:16">
      <c r="A47" s="59" t="s">
        <v>76</v>
      </c>
      <c r="B47" s="60" t="s">
        <v>77</v>
      </c>
      <c r="C47" s="31"/>
      <c r="D47" s="32"/>
      <c r="E47" s="14">
        <v>2</v>
      </c>
      <c r="F47" s="14">
        <v>2</v>
      </c>
      <c r="G47" s="14">
        <v>1</v>
      </c>
      <c r="H47" s="14">
        <v>1.5</v>
      </c>
      <c r="I47" s="14">
        <v>1.5</v>
      </c>
      <c r="J47" s="40">
        <v>4.52883670320985</v>
      </c>
      <c r="K47" s="40">
        <v>4.52883670320985</v>
      </c>
      <c r="L47" s="40">
        <v>1.5</v>
      </c>
      <c r="M47" s="40">
        <v>2.60638735701637</v>
      </c>
      <c r="N47" s="40">
        <v>7.86926848349191</v>
      </c>
      <c r="O47" s="77">
        <v>10.5825027894527</v>
      </c>
      <c r="P47" s="78">
        <v>0.105825027894527</v>
      </c>
    </row>
    <row r="48" ht="15.75" spans="1:16">
      <c r="A48" s="61" t="s">
        <v>78</v>
      </c>
      <c r="B48" s="62" t="s">
        <v>79</v>
      </c>
      <c r="C48" s="63" t="s">
        <v>80</v>
      </c>
      <c r="D48" s="64"/>
      <c r="E48" s="40">
        <v>1.5</v>
      </c>
      <c r="F48" s="40">
        <v>1</v>
      </c>
      <c r="G48" s="40">
        <v>1</v>
      </c>
      <c r="H48" s="40">
        <v>2</v>
      </c>
      <c r="I48" s="40">
        <v>3</v>
      </c>
      <c r="J48" s="40">
        <v>2.60638735701637</v>
      </c>
      <c r="K48" s="40">
        <v>1.5</v>
      </c>
      <c r="L48" s="40">
        <v>1.5</v>
      </c>
      <c r="M48" s="40">
        <v>4.52883670320985</v>
      </c>
      <c r="N48" s="40">
        <v>41.2835909768527</v>
      </c>
      <c r="O48" s="78">
        <v>41.6669953426357</v>
      </c>
      <c r="P48" s="78">
        <v>0.416669953426357</v>
      </c>
    </row>
    <row r="49" ht="23" customHeight="1" spans="1:16">
      <c r="A49" s="65" t="s">
        <v>81</v>
      </c>
      <c r="B49" s="66" t="s">
        <v>82</v>
      </c>
      <c r="C49" s="67"/>
      <c r="D49" s="68"/>
      <c r="E49" s="40">
        <v>2</v>
      </c>
      <c r="F49" s="40">
        <v>1</v>
      </c>
      <c r="G49" s="40">
        <v>1.5</v>
      </c>
      <c r="H49" s="40">
        <v>2</v>
      </c>
      <c r="I49" s="40">
        <v>2</v>
      </c>
      <c r="J49" s="40">
        <v>4.52883670320985</v>
      </c>
      <c r="K49" s="40">
        <v>1.5</v>
      </c>
      <c r="L49" s="40">
        <v>2.60638735701637</v>
      </c>
      <c r="M49" s="40">
        <v>4.52883670320985</v>
      </c>
      <c r="N49" s="40">
        <v>13.6735745895605</v>
      </c>
      <c r="O49" s="78">
        <v>15.3957988061604</v>
      </c>
      <c r="P49" s="78">
        <v>0.153957988061604</v>
      </c>
    </row>
    <row r="50" ht="30" spans="1:16">
      <c r="A50" s="65" t="s">
        <v>83</v>
      </c>
      <c r="B50" s="66" t="s">
        <v>84</v>
      </c>
      <c r="C50" s="67"/>
      <c r="D50" s="68"/>
      <c r="E50" s="40">
        <v>2.5</v>
      </c>
      <c r="F50" s="40">
        <v>2</v>
      </c>
      <c r="G50" s="40">
        <v>1.5</v>
      </c>
      <c r="H50" s="40">
        <v>2</v>
      </c>
      <c r="I50" s="40">
        <v>3</v>
      </c>
      <c r="J50" s="40">
        <v>7.86926848349191</v>
      </c>
      <c r="K50" s="40">
        <v>4.52883670320985</v>
      </c>
      <c r="L50" s="40">
        <v>2.60638735701637</v>
      </c>
      <c r="M50" s="40">
        <v>4.52883670320985</v>
      </c>
      <c r="N50" s="40">
        <v>41.2835909768527</v>
      </c>
      <c r="O50" s="78">
        <v>42.5919505215815</v>
      </c>
      <c r="P50" s="78">
        <v>0.425919505215815</v>
      </c>
    </row>
    <row r="51" ht="22" customHeight="1" spans="1:16">
      <c r="A51" s="65" t="s">
        <v>85</v>
      </c>
      <c r="B51" s="66" t="s">
        <v>86</v>
      </c>
      <c r="C51" s="67"/>
      <c r="D51" s="68"/>
      <c r="E51" s="40">
        <v>2.5</v>
      </c>
      <c r="F51" s="40">
        <v>2</v>
      </c>
      <c r="G51" s="40">
        <v>1.5</v>
      </c>
      <c r="H51" s="40">
        <v>2</v>
      </c>
      <c r="I51" s="40">
        <v>3</v>
      </c>
      <c r="J51" s="40">
        <v>7.86926848349191</v>
      </c>
      <c r="K51" s="40">
        <v>4.52883670320985</v>
      </c>
      <c r="L51" s="40">
        <v>2.60638735701637</v>
      </c>
      <c r="M51" s="40">
        <v>4.52883670320985</v>
      </c>
      <c r="N51" s="40">
        <v>41.2835909768527</v>
      </c>
      <c r="O51" s="78">
        <v>42.5919505215815</v>
      </c>
      <c r="P51" s="78">
        <v>0.425919505215815</v>
      </c>
    </row>
    <row r="52" ht="30" spans="1:16">
      <c r="A52" s="65" t="s">
        <v>87</v>
      </c>
      <c r="B52" s="66" t="s">
        <v>88</v>
      </c>
      <c r="C52" s="67"/>
      <c r="D52" s="68"/>
      <c r="E52" s="40">
        <v>2.5</v>
      </c>
      <c r="F52" s="40">
        <v>2</v>
      </c>
      <c r="G52" s="40">
        <v>1.5</v>
      </c>
      <c r="H52" s="40">
        <v>2</v>
      </c>
      <c r="I52" s="40">
        <v>2</v>
      </c>
      <c r="J52" s="40">
        <v>7.86926848349191</v>
      </c>
      <c r="K52" s="40">
        <v>4.52883670320985</v>
      </c>
      <c r="L52" s="40">
        <v>2.60638735701637</v>
      </c>
      <c r="M52" s="40">
        <v>4.52883670320985</v>
      </c>
      <c r="N52" s="40">
        <v>13.6735745895605</v>
      </c>
      <c r="O52" s="78">
        <v>17.2251562357225</v>
      </c>
      <c r="P52" s="78">
        <v>0.172251562357225</v>
      </c>
    </row>
    <row r="53" ht="30" spans="1:16">
      <c r="A53" s="65" t="s">
        <v>89</v>
      </c>
      <c r="B53" s="66" t="s">
        <v>90</v>
      </c>
      <c r="C53" s="67"/>
      <c r="D53" s="68"/>
      <c r="E53" s="40">
        <v>2.5</v>
      </c>
      <c r="F53" s="40">
        <v>2</v>
      </c>
      <c r="G53" s="40">
        <v>1.5</v>
      </c>
      <c r="H53" s="40">
        <v>2</v>
      </c>
      <c r="I53" s="40">
        <v>2</v>
      </c>
      <c r="J53" s="40">
        <v>7.86926848349191</v>
      </c>
      <c r="K53" s="40">
        <v>4.52883670320985</v>
      </c>
      <c r="L53" s="40">
        <v>2.60638735701637</v>
      </c>
      <c r="M53" s="40">
        <v>4.52883670320985</v>
      </c>
      <c r="N53" s="40">
        <v>13.6735745895605</v>
      </c>
      <c r="O53" s="78">
        <v>17.2251562357225</v>
      </c>
      <c r="P53" s="78">
        <v>0.172251562357225</v>
      </c>
    </row>
    <row r="54" ht="30" spans="1:16">
      <c r="A54" s="65" t="s">
        <v>91</v>
      </c>
      <c r="B54" s="66" t="s">
        <v>92</v>
      </c>
      <c r="C54" s="67"/>
      <c r="D54" s="68"/>
      <c r="E54" s="40">
        <v>2</v>
      </c>
      <c r="F54" s="40">
        <v>1.5</v>
      </c>
      <c r="G54" s="40">
        <v>1.5</v>
      </c>
      <c r="H54" s="40">
        <v>2</v>
      </c>
      <c r="I54" s="40">
        <v>3</v>
      </c>
      <c r="J54" s="40">
        <v>4.52883670320985</v>
      </c>
      <c r="K54" s="40">
        <v>2.60638735701637</v>
      </c>
      <c r="L54" s="40">
        <v>2.60638735701637</v>
      </c>
      <c r="M54" s="40">
        <v>4.52883670320985</v>
      </c>
      <c r="N54" s="40">
        <v>41.2835909768527</v>
      </c>
      <c r="O54" s="78">
        <v>41.9397438931425</v>
      </c>
      <c r="P54" s="78">
        <v>0.419397438931425</v>
      </c>
    </row>
    <row r="55" ht="15.75" spans="1:16">
      <c r="A55" s="69" t="s">
        <v>93</v>
      </c>
      <c r="B55" s="70" t="s">
        <v>94</v>
      </c>
      <c r="C55" s="59"/>
      <c r="D55" s="71"/>
      <c r="E55" s="40">
        <v>2</v>
      </c>
      <c r="F55" s="40">
        <v>1.5</v>
      </c>
      <c r="G55" s="40">
        <v>1.5</v>
      </c>
      <c r="H55" s="40">
        <v>2</v>
      </c>
      <c r="I55" s="40">
        <v>3</v>
      </c>
      <c r="J55" s="40">
        <v>4.52883670320985</v>
      </c>
      <c r="K55" s="40">
        <v>2.60638735701637</v>
      </c>
      <c r="L55" s="40">
        <v>2.60638735701637</v>
      </c>
      <c r="M55" s="40">
        <v>4.52883670320985</v>
      </c>
      <c r="N55" s="40">
        <v>41.2835909768527</v>
      </c>
      <c r="O55" s="78">
        <v>41.9397438931425</v>
      </c>
      <c r="P55" s="78">
        <v>0.419397438931425</v>
      </c>
    </row>
    <row r="56" ht="30" spans="1:16">
      <c r="A56" s="12" t="s">
        <v>95</v>
      </c>
      <c r="B56" s="72" t="s">
        <v>96</v>
      </c>
      <c r="C56" s="12" t="s">
        <v>97</v>
      </c>
      <c r="D56" s="73"/>
      <c r="E56" s="40">
        <v>1.5</v>
      </c>
      <c r="F56" s="40">
        <v>1</v>
      </c>
      <c r="G56" s="40">
        <v>1</v>
      </c>
      <c r="H56" s="40">
        <v>2</v>
      </c>
      <c r="I56" s="40">
        <v>2</v>
      </c>
      <c r="J56" s="40">
        <v>2.60638735701637</v>
      </c>
      <c r="K56" s="40">
        <v>1.5</v>
      </c>
      <c r="L56" s="40">
        <v>1.5</v>
      </c>
      <c r="M56" s="40">
        <v>4.52883670320985</v>
      </c>
      <c r="N56" s="40">
        <v>13.6735745895605</v>
      </c>
      <c r="O56" s="78">
        <v>14.79088432094</v>
      </c>
      <c r="P56" s="78">
        <v>0.1479088432094</v>
      </c>
    </row>
    <row r="57" ht="30" spans="1:16">
      <c r="A57" s="44" t="s">
        <v>98</v>
      </c>
      <c r="B57" s="74" t="s">
        <v>99</v>
      </c>
      <c r="C57" s="75"/>
      <c r="D57" s="76"/>
      <c r="E57" s="40">
        <v>1.5</v>
      </c>
      <c r="F57" s="40">
        <v>1</v>
      </c>
      <c r="G57" s="40">
        <v>1</v>
      </c>
      <c r="H57" s="40">
        <v>2</v>
      </c>
      <c r="I57" s="40">
        <v>2</v>
      </c>
      <c r="J57" s="40">
        <v>2.60638735701637</v>
      </c>
      <c r="K57" s="40">
        <v>1.5</v>
      </c>
      <c r="L57" s="40">
        <v>1.5</v>
      </c>
      <c r="M57" s="40">
        <v>4.52883670320985</v>
      </c>
      <c r="N57" s="40">
        <v>13.6735745895605</v>
      </c>
      <c r="O57" s="78">
        <v>14.79088432094</v>
      </c>
      <c r="P57" s="78">
        <v>0.1479088432094</v>
      </c>
    </row>
    <row r="58" ht="30" spans="1:16">
      <c r="A58" s="44" t="s">
        <v>100</v>
      </c>
      <c r="B58" s="74" t="s">
        <v>101</v>
      </c>
      <c r="C58" s="75"/>
      <c r="D58" s="76"/>
      <c r="E58" s="40">
        <v>1.5</v>
      </c>
      <c r="F58" s="40">
        <v>1</v>
      </c>
      <c r="G58" s="40">
        <v>1.5</v>
      </c>
      <c r="H58" s="40">
        <v>2</v>
      </c>
      <c r="I58" s="40">
        <v>2</v>
      </c>
      <c r="J58" s="40">
        <v>2.60638735701637</v>
      </c>
      <c r="K58" s="40">
        <v>1.5</v>
      </c>
      <c r="L58" s="40">
        <v>2.60638735701637</v>
      </c>
      <c r="M58" s="40">
        <v>4.52883670320985</v>
      </c>
      <c r="N58" s="40">
        <v>13.6735745895605</v>
      </c>
      <c r="O58" s="78">
        <v>14.9436780629885</v>
      </c>
      <c r="P58" s="78">
        <v>0.149436780629885</v>
      </c>
    </row>
    <row r="59" ht="30" spans="1:16">
      <c r="A59" s="44" t="s">
        <v>102</v>
      </c>
      <c r="B59" s="74" t="s">
        <v>103</v>
      </c>
      <c r="C59" s="75"/>
      <c r="D59" s="76"/>
      <c r="E59" s="40">
        <v>1.5</v>
      </c>
      <c r="F59" s="40">
        <v>1</v>
      </c>
      <c r="G59" s="40">
        <v>1.5</v>
      </c>
      <c r="H59" s="40">
        <v>2</v>
      </c>
      <c r="I59" s="40">
        <v>2</v>
      </c>
      <c r="J59" s="40">
        <v>2.60638735701637</v>
      </c>
      <c r="K59" s="40">
        <v>1.5</v>
      </c>
      <c r="L59" s="40">
        <v>2.60638735701637</v>
      </c>
      <c r="M59" s="40">
        <v>4.52883670320985</v>
      </c>
      <c r="N59" s="40">
        <v>13.6735745895605</v>
      </c>
      <c r="O59" s="78">
        <v>14.9436780629885</v>
      </c>
      <c r="P59" s="78">
        <v>0.149436780629885</v>
      </c>
    </row>
    <row r="60" ht="47.25" spans="1:16">
      <c r="A60" s="55" t="s">
        <v>104</v>
      </c>
      <c r="B60" s="66" t="s">
        <v>105</v>
      </c>
      <c r="C60" s="75"/>
      <c r="D60" s="76"/>
      <c r="E60" s="40">
        <v>1.5</v>
      </c>
      <c r="F60" s="40">
        <v>1</v>
      </c>
      <c r="G60" s="40">
        <v>2</v>
      </c>
      <c r="H60" s="40">
        <v>2</v>
      </c>
      <c r="I60" s="40">
        <v>2</v>
      </c>
      <c r="J60" s="40">
        <v>2.60638735701637</v>
      </c>
      <c r="K60" s="40">
        <v>1.5</v>
      </c>
      <c r="L60" s="40">
        <v>4.52883670320985</v>
      </c>
      <c r="M60" s="40">
        <v>4.52883670320985</v>
      </c>
      <c r="N60" s="40">
        <v>13.6735745895605</v>
      </c>
      <c r="O60" s="78">
        <v>15.3957988061604</v>
      </c>
      <c r="P60" s="78">
        <v>0.153957988061604</v>
      </c>
    </row>
    <row r="61" ht="31.5" spans="1:16">
      <c r="A61" s="55" t="s">
        <v>106</v>
      </c>
      <c r="B61" s="66" t="s">
        <v>107</v>
      </c>
      <c r="C61" s="75"/>
      <c r="D61" s="76"/>
      <c r="E61" s="40">
        <v>1.5</v>
      </c>
      <c r="F61" s="40">
        <v>1.5</v>
      </c>
      <c r="G61" s="40">
        <v>1.5</v>
      </c>
      <c r="H61" s="40">
        <v>2</v>
      </c>
      <c r="I61" s="40">
        <v>2</v>
      </c>
      <c r="J61" s="40">
        <v>2.60638735701637</v>
      </c>
      <c r="K61" s="40">
        <v>2.60638735701637</v>
      </c>
      <c r="L61" s="40">
        <v>2.60638735701637</v>
      </c>
      <c r="M61" s="40">
        <v>4.52883670320985</v>
      </c>
      <c r="N61" s="40">
        <v>13.6735745895605</v>
      </c>
      <c r="O61" s="78">
        <v>15.0949252765643</v>
      </c>
      <c r="P61" s="78">
        <v>0.150949252765643</v>
      </c>
    </row>
    <row r="62" ht="31.5" spans="1:16">
      <c r="A62" s="55" t="s">
        <v>108</v>
      </c>
      <c r="B62" s="66" t="s">
        <v>109</v>
      </c>
      <c r="C62" s="75"/>
      <c r="D62" s="76"/>
      <c r="E62" s="40">
        <v>1.5</v>
      </c>
      <c r="F62" s="40">
        <v>1.5</v>
      </c>
      <c r="G62" s="40">
        <v>1.5</v>
      </c>
      <c r="H62" s="40">
        <v>2</v>
      </c>
      <c r="I62" s="40">
        <v>2</v>
      </c>
      <c r="J62" s="40">
        <v>2.60638735701637</v>
      </c>
      <c r="K62" s="40">
        <v>2.60638735701637</v>
      </c>
      <c r="L62" s="40">
        <v>2.60638735701637</v>
      </c>
      <c r="M62" s="40">
        <v>4.52883670320985</v>
      </c>
      <c r="N62" s="40">
        <v>13.6735745895605</v>
      </c>
      <c r="O62" s="78">
        <v>15.0949252765643</v>
      </c>
      <c r="P62" s="78">
        <v>0.150949252765643</v>
      </c>
    </row>
    <row r="63" ht="15.75" spans="1:16">
      <c r="A63" s="55" t="s">
        <v>110</v>
      </c>
      <c r="B63" s="66" t="s">
        <v>111</v>
      </c>
      <c r="C63" s="75"/>
      <c r="D63" s="76"/>
      <c r="E63" s="40">
        <v>1.5</v>
      </c>
      <c r="F63" s="40">
        <v>1.5</v>
      </c>
      <c r="G63" s="40">
        <v>1.5</v>
      </c>
      <c r="H63" s="40">
        <v>2</v>
      </c>
      <c r="I63" s="40">
        <v>2</v>
      </c>
      <c r="J63" s="40">
        <v>2.60638735701637</v>
      </c>
      <c r="K63" s="40">
        <v>2.60638735701637</v>
      </c>
      <c r="L63" s="40">
        <v>2.60638735701637</v>
      </c>
      <c r="M63" s="40">
        <v>4.52883670320985</v>
      </c>
      <c r="N63" s="40">
        <v>13.6735745895605</v>
      </c>
      <c r="O63" s="78">
        <v>15.0949252765643</v>
      </c>
      <c r="P63" s="78">
        <v>0.150949252765643</v>
      </c>
    </row>
    <row r="64" ht="31.5" spans="1:16">
      <c r="A64" s="55" t="s">
        <v>112</v>
      </c>
      <c r="B64" s="66" t="s">
        <v>113</v>
      </c>
      <c r="C64" s="75"/>
      <c r="D64" s="76"/>
      <c r="E64" s="40">
        <v>1.5</v>
      </c>
      <c r="F64" s="40">
        <v>1.5</v>
      </c>
      <c r="G64" s="40">
        <v>1.5</v>
      </c>
      <c r="H64" s="40">
        <v>2</v>
      </c>
      <c r="I64" s="40">
        <v>2</v>
      </c>
      <c r="J64" s="40">
        <v>2.60638735701637</v>
      </c>
      <c r="K64" s="40">
        <v>2.60638735701637</v>
      </c>
      <c r="L64" s="40">
        <v>2.60638735701637</v>
      </c>
      <c r="M64" s="40">
        <v>4.52883670320985</v>
      </c>
      <c r="N64" s="40">
        <v>13.6735745895605</v>
      </c>
      <c r="O64" s="78">
        <v>15.0949252765643</v>
      </c>
      <c r="P64" s="78">
        <v>0.150949252765643</v>
      </c>
    </row>
    <row r="65" ht="31.5" spans="1:16">
      <c r="A65" s="55" t="s">
        <v>114</v>
      </c>
      <c r="B65" s="66" t="s">
        <v>115</v>
      </c>
      <c r="C65" s="75"/>
      <c r="D65" s="76"/>
      <c r="E65" s="40">
        <v>2.5</v>
      </c>
      <c r="F65" s="40">
        <v>2</v>
      </c>
      <c r="G65" s="40">
        <v>1.5</v>
      </c>
      <c r="H65" s="40">
        <v>2</v>
      </c>
      <c r="I65" s="40">
        <v>1.5</v>
      </c>
      <c r="J65" s="40">
        <v>7.86926848349191</v>
      </c>
      <c r="K65" s="40">
        <v>4.52883670320985</v>
      </c>
      <c r="L65" s="40">
        <v>2.60638735701637</v>
      </c>
      <c r="M65" s="40">
        <v>4.52883670320985</v>
      </c>
      <c r="N65" s="40">
        <v>7.86926848349191</v>
      </c>
      <c r="O65" s="78">
        <v>13.1020895949484</v>
      </c>
      <c r="P65" s="78">
        <v>0.131020895949484</v>
      </c>
    </row>
    <row r="66" ht="31.5" spans="1:16">
      <c r="A66" s="55" t="s">
        <v>116</v>
      </c>
      <c r="B66" s="66" t="s">
        <v>117</v>
      </c>
      <c r="C66" s="75"/>
      <c r="D66" s="76"/>
      <c r="E66" s="40">
        <v>2.5</v>
      </c>
      <c r="F66" s="40">
        <v>2</v>
      </c>
      <c r="G66" s="40">
        <v>1.5</v>
      </c>
      <c r="H66" s="40">
        <v>2</v>
      </c>
      <c r="I66" s="40">
        <v>1.5</v>
      </c>
      <c r="J66" s="40">
        <v>7.86926848349191</v>
      </c>
      <c r="K66" s="40">
        <v>4.52883670320985</v>
      </c>
      <c r="L66" s="40">
        <v>2.60638735701637</v>
      </c>
      <c r="M66" s="40">
        <v>4.52883670320985</v>
      </c>
      <c r="N66" s="40">
        <v>7.86926848349191</v>
      </c>
      <c r="O66" s="78">
        <v>13.1020895949484</v>
      </c>
      <c r="P66" s="78">
        <v>0.131020895949484</v>
      </c>
    </row>
    <row r="67" ht="31.5" spans="1:16">
      <c r="A67" s="55" t="s">
        <v>118</v>
      </c>
      <c r="B67" s="66" t="s">
        <v>119</v>
      </c>
      <c r="C67" s="75"/>
      <c r="D67" s="76"/>
      <c r="E67" s="40">
        <v>2.5</v>
      </c>
      <c r="F67" s="40">
        <v>2</v>
      </c>
      <c r="G67" s="40">
        <v>1.5</v>
      </c>
      <c r="H67" s="40">
        <v>2</v>
      </c>
      <c r="I67" s="40">
        <v>1.5</v>
      </c>
      <c r="J67" s="40">
        <v>7.86926848349191</v>
      </c>
      <c r="K67" s="40">
        <v>4.52883670320985</v>
      </c>
      <c r="L67" s="40">
        <v>2.60638735701637</v>
      </c>
      <c r="M67" s="40">
        <v>4.52883670320985</v>
      </c>
      <c r="N67" s="40">
        <v>7.86926848349191</v>
      </c>
      <c r="O67" s="78">
        <v>13.1020895949484</v>
      </c>
      <c r="P67" s="78">
        <v>0.131020895949484</v>
      </c>
    </row>
    <row r="68" ht="31.5" spans="1:16">
      <c r="A68" s="55" t="s">
        <v>120</v>
      </c>
      <c r="B68" s="66" t="s">
        <v>121</v>
      </c>
      <c r="C68" s="75"/>
      <c r="D68" s="76"/>
      <c r="E68" s="40">
        <v>2.5</v>
      </c>
      <c r="F68" s="40">
        <v>2</v>
      </c>
      <c r="G68" s="40">
        <v>1.5</v>
      </c>
      <c r="H68" s="40">
        <v>2</v>
      </c>
      <c r="I68" s="40">
        <v>1.5</v>
      </c>
      <c r="J68" s="40">
        <v>7.86926848349191</v>
      </c>
      <c r="K68" s="40">
        <v>4.52883670320985</v>
      </c>
      <c r="L68" s="40">
        <v>2.60638735701637</v>
      </c>
      <c r="M68" s="40">
        <v>4.52883670320985</v>
      </c>
      <c r="N68" s="40">
        <v>7.86926848349191</v>
      </c>
      <c r="O68" s="78">
        <v>13.1020895949484</v>
      </c>
      <c r="P68" s="78">
        <v>0.131020895949484</v>
      </c>
    </row>
    <row r="69" ht="15.75" spans="1:16">
      <c r="A69" s="55" t="s">
        <v>122</v>
      </c>
      <c r="B69" s="66" t="s">
        <v>123</v>
      </c>
      <c r="C69" s="75"/>
      <c r="D69" s="76"/>
      <c r="E69" s="40">
        <v>2.5</v>
      </c>
      <c r="F69" s="40">
        <v>2</v>
      </c>
      <c r="G69" s="40">
        <v>1.5</v>
      </c>
      <c r="H69" s="40">
        <v>2</v>
      </c>
      <c r="I69" s="40">
        <v>1.5</v>
      </c>
      <c r="J69" s="40">
        <v>7.86926848349191</v>
      </c>
      <c r="K69" s="40">
        <v>4.52883670320985</v>
      </c>
      <c r="L69" s="40">
        <v>2.60638735701637</v>
      </c>
      <c r="M69" s="40">
        <v>4.52883670320985</v>
      </c>
      <c r="N69" s="40">
        <v>7.86926848349191</v>
      </c>
      <c r="O69" s="78">
        <v>13.1020895949484</v>
      </c>
      <c r="P69" s="78">
        <v>0.131020895949484</v>
      </c>
    </row>
    <row r="70" ht="31.5" spans="1:16">
      <c r="A70" s="55" t="s">
        <v>124</v>
      </c>
      <c r="B70" s="66" t="s">
        <v>125</v>
      </c>
      <c r="C70" s="75"/>
      <c r="D70" s="76"/>
      <c r="E70" s="40">
        <v>2.5</v>
      </c>
      <c r="F70" s="40">
        <v>2</v>
      </c>
      <c r="G70" s="40">
        <v>1.5</v>
      </c>
      <c r="H70" s="40">
        <v>2</v>
      </c>
      <c r="I70" s="40">
        <v>1.5</v>
      </c>
      <c r="J70" s="40">
        <v>7.86926848349191</v>
      </c>
      <c r="K70" s="40">
        <v>4.52883670320985</v>
      </c>
      <c r="L70" s="40">
        <v>2.60638735701637</v>
      </c>
      <c r="M70" s="40">
        <v>4.52883670320985</v>
      </c>
      <c r="N70" s="40">
        <v>7.86926848349191</v>
      </c>
      <c r="O70" s="78">
        <v>13.1020895949484</v>
      </c>
      <c r="P70" s="78">
        <v>0.131020895949484</v>
      </c>
    </row>
    <row r="71" ht="15.75" spans="1:16">
      <c r="A71" s="55" t="s">
        <v>126</v>
      </c>
      <c r="B71" s="66" t="s">
        <v>127</v>
      </c>
      <c r="C71" s="75"/>
      <c r="D71" s="76"/>
      <c r="E71" s="40">
        <v>2.5</v>
      </c>
      <c r="F71" s="40">
        <v>2</v>
      </c>
      <c r="G71" s="40">
        <v>1.5</v>
      </c>
      <c r="H71" s="40">
        <v>2</v>
      </c>
      <c r="I71" s="40">
        <v>1.5</v>
      </c>
      <c r="J71" s="40">
        <v>7.86926848349191</v>
      </c>
      <c r="K71" s="40">
        <v>4.52883670320985</v>
      </c>
      <c r="L71" s="40">
        <v>2.60638735701637</v>
      </c>
      <c r="M71" s="40">
        <v>4.52883670320985</v>
      </c>
      <c r="N71" s="40">
        <v>7.86926848349191</v>
      </c>
      <c r="O71" s="78">
        <v>13.1020895949484</v>
      </c>
      <c r="P71" s="78">
        <v>0.131020895949484</v>
      </c>
    </row>
    <row r="72" ht="32.25" spans="1:16">
      <c r="A72" s="80" t="s">
        <v>128</v>
      </c>
      <c r="B72" s="70" t="s">
        <v>129</v>
      </c>
      <c r="C72" s="81"/>
      <c r="D72" s="82"/>
      <c r="E72" s="40">
        <v>2.5</v>
      </c>
      <c r="F72" s="40">
        <v>2</v>
      </c>
      <c r="G72" s="40">
        <v>1.5</v>
      </c>
      <c r="H72" s="40">
        <v>2</v>
      </c>
      <c r="I72" s="40">
        <v>1.5</v>
      </c>
      <c r="J72" s="40">
        <v>7.86926848349191</v>
      </c>
      <c r="K72" s="40">
        <v>4.52883670320985</v>
      </c>
      <c r="L72" s="40">
        <v>2.60638735701637</v>
      </c>
      <c r="M72" s="40">
        <v>4.52883670320985</v>
      </c>
      <c r="N72" s="40">
        <v>7.86926848349191</v>
      </c>
      <c r="O72" s="78">
        <v>13.1020895949484</v>
      </c>
      <c r="P72" s="78">
        <v>0.131020895949484</v>
      </c>
    </row>
  </sheetData>
  <mergeCells count="4">
    <mergeCell ref="C1:D1"/>
    <mergeCell ref="C2:D47"/>
    <mergeCell ref="C48:D55"/>
    <mergeCell ref="C56:D7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5"/>
  <sheetViews>
    <sheetView tabSelected="1" workbookViewId="0">
      <selection activeCell="R11" sqref="R11"/>
    </sheetView>
  </sheetViews>
  <sheetFormatPr defaultColWidth="9" defaultRowHeight="14.25"/>
  <cols>
    <col min="1" max="1" width="12.5" style="1" customWidth="1"/>
    <col min="2" max="2" width="27.375" style="2" customWidth="1"/>
    <col min="3" max="3" width="13.125" style="1" customWidth="1"/>
    <col min="4" max="10" width="9" style="1"/>
    <col min="11" max="18" width="12.625" style="1"/>
    <col min="19" max="16384" width="9" style="1"/>
  </cols>
  <sheetData>
    <row r="1" customFormat="1" ht="33" customHeight="1" spans="1:17">
      <c r="A1" s="3" t="s">
        <v>0</v>
      </c>
      <c r="B1" s="4" t="s">
        <v>130</v>
      </c>
      <c r="C1" s="5" t="s">
        <v>131</v>
      </c>
      <c r="D1" s="6" t="s">
        <v>2</v>
      </c>
      <c r="E1" s="7"/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38" t="s">
        <v>8</v>
      </c>
      <c r="L1" s="38" t="s">
        <v>9</v>
      </c>
      <c r="M1" s="38" t="s">
        <v>10</v>
      </c>
      <c r="N1" s="38" t="s">
        <v>11</v>
      </c>
      <c r="O1" s="38" t="s">
        <v>12</v>
      </c>
      <c r="P1" s="39" t="s">
        <v>13</v>
      </c>
      <c r="Q1" s="43" t="s">
        <v>14</v>
      </c>
    </row>
    <row r="2" ht="19.5" spans="1:17">
      <c r="A2" s="9" t="s">
        <v>132</v>
      </c>
      <c r="B2" s="10" t="s">
        <v>133</v>
      </c>
      <c r="C2" s="11" t="s">
        <v>134</v>
      </c>
      <c r="D2" s="12" t="s">
        <v>17</v>
      </c>
      <c r="E2" s="13"/>
      <c r="F2" s="14">
        <v>2</v>
      </c>
      <c r="G2" s="14">
        <v>2</v>
      </c>
      <c r="H2" s="14">
        <v>1.5</v>
      </c>
      <c r="I2" s="14">
        <v>2</v>
      </c>
      <c r="J2" s="14">
        <v>2</v>
      </c>
      <c r="K2" s="40">
        <v>4.52883670320985</v>
      </c>
      <c r="L2" s="40">
        <v>4.52883670320985</v>
      </c>
      <c r="M2" s="40">
        <v>2.60638735701637</v>
      </c>
      <c r="N2" s="40">
        <v>4.52883670320985</v>
      </c>
      <c r="O2" s="40">
        <v>13.6735745895605</v>
      </c>
      <c r="P2" s="41">
        <v>15.9778278487443</v>
      </c>
      <c r="Q2" s="42">
        <v>0.159778278487443</v>
      </c>
    </row>
    <row r="3" ht="19.5" spans="1:17">
      <c r="A3" s="15" t="s">
        <v>135</v>
      </c>
      <c r="B3" s="16" t="s">
        <v>133</v>
      </c>
      <c r="C3" s="17" t="s">
        <v>136</v>
      </c>
      <c r="D3" s="18"/>
      <c r="E3" s="19"/>
      <c r="F3" s="14">
        <v>2</v>
      </c>
      <c r="G3" s="14">
        <v>2</v>
      </c>
      <c r="H3" s="14">
        <v>1.5</v>
      </c>
      <c r="I3" s="14">
        <v>2</v>
      </c>
      <c r="J3" s="14">
        <v>2</v>
      </c>
      <c r="K3" s="40">
        <v>4.52883670320985</v>
      </c>
      <c r="L3" s="40">
        <v>4.52883670320985</v>
      </c>
      <c r="M3" s="40">
        <v>2.60638735701637</v>
      </c>
      <c r="N3" s="40">
        <v>4.52883670320985</v>
      </c>
      <c r="O3" s="40">
        <v>13.6735745895605</v>
      </c>
      <c r="P3" s="41">
        <v>15.9778278487443</v>
      </c>
      <c r="Q3" s="42">
        <v>0.159778278487443</v>
      </c>
    </row>
    <row r="4" ht="19.5" spans="1:17">
      <c r="A4" s="15" t="s">
        <v>137</v>
      </c>
      <c r="B4" s="16" t="s">
        <v>133</v>
      </c>
      <c r="C4" s="17" t="s">
        <v>138</v>
      </c>
      <c r="D4" s="18"/>
      <c r="E4" s="19"/>
      <c r="F4" s="14">
        <v>2</v>
      </c>
      <c r="G4" s="14">
        <v>2</v>
      </c>
      <c r="H4" s="14">
        <v>1.5</v>
      </c>
      <c r="I4" s="14">
        <v>2</v>
      </c>
      <c r="J4" s="14">
        <v>2</v>
      </c>
      <c r="K4" s="40">
        <v>4.52883670320985</v>
      </c>
      <c r="L4" s="40">
        <v>4.52883670320985</v>
      </c>
      <c r="M4" s="40">
        <v>2.60638735701637</v>
      </c>
      <c r="N4" s="40">
        <v>4.52883670320985</v>
      </c>
      <c r="O4" s="40">
        <v>13.6735745895605</v>
      </c>
      <c r="P4" s="41">
        <v>15.9778278487443</v>
      </c>
      <c r="Q4" s="42">
        <v>0.159778278487443</v>
      </c>
    </row>
    <row r="5" ht="19.5" spans="1:17">
      <c r="A5" s="15" t="s">
        <v>139</v>
      </c>
      <c r="B5" s="16" t="s">
        <v>140</v>
      </c>
      <c r="C5" s="17" t="s">
        <v>134</v>
      </c>
      <c r="D5" s="18"/>
      <c r="E5" s="19"/>
      <c r="F5" s="14">
        <v>2</v>
      </c>
      <c r="G5" s="14">
        <v>2</v>
      </c>
      <c r="H5" s="14">
        <v>1.5</v>
      </c>
      <c r="I5" s="14">
        <v>2</v>
      </c>
      <c r="J5" s="14">
        <v>2</v>
      </c>
      <c r="K5" s="40">
        <v>4.52883670320985</v>
      </c>
      <c r="L5" s="40">
        <v>4.52883670320985</v>
      </c>
      <c r="M5" s="40">
        <v>2.60638735701637</v>
      </c>
      <c r="N5" s="40">
        <v>4.52883670320985</v>
      </c>
      <c r="O5" s="40">
        <v>13.6735745895605</v>
      </c>
      <c r="P5" s="41">
        <v>15.9778278487443</v>
      </c>
      <c r="Q5" s="42">
        <v>0.159778278487443</v>
      </c>
    </row>
    <row r="6" ht="19.5" spans="1:17">
      <c r="A6" s="15" t="s">
        <v>141</v>
      </c>
      <c r="B6" s="16" t="s">
        <v>140</v>
      </c>
      <c r="C6" s="17" t="s">
        <v>136</v>
      </c>
      <c r="D6" s="18"/>
      <c r="E6" s="19"/>
      <c r="F6" s="14">
        <v>2</v>
      </c>
      <c r="G6" s="14">
        <v>2</v>
      </c>
      <c r="H6" s="14">
        <v>1.5</v>
      </c>
      <c r="I6" s="14">
        <v>2</v>
      </c>
      <c r="J6" s="14">
        <v>2</v>
      </c>
      <c r="K6" s="40">
        <v>4.52883670320985</v>
      </c>
      <c r="L6" s="40">
        <v>4.52883670320985</v>
      </c>
      <c r="M6" s="40">
        <v>2.60638735701637</v>
      </c>
      <c r="N6" s="40">
        <v>4.52883670320985</v>
      </c>
      <c r="O6" s="40">
        <v>13.6735745895605</v>
      </c>
      <c r="P6" s="41">
        <v>15.9778278487443</v>
      </c>
      <c r="Q6" s="42">
        <v>0.159778278487443</v>
      </c>
    </row>
    <row r="7" ht="19.5" spans="1:17">
      <c r="A7" s="15" t="s">
        <v>142</v>
      </c>
      <c r="B7" s="16" t="s">
        <v>140</v>
      </c>
      <c r="C7" s="17" t="s">
        <v>138</v>
      </c>
      <c r="D7" s="18"/>
      <c r="E7" s="19"/>
      <c r="F7" s="14">
        <v>2</v>
      </c>
      <c r="G7" s="14">
        <v>2</v>
      </c>
      <c r="H7" s="14">
        <v>1.5</v>
      </c>
      <c r="I7" s="14">
        <v>2</v>
      </c>
      <c r="J7" s="14">
        <v>2</v>
      </c>
      <c r="K7" s="40">
        <v>4.52883670320985</v>
      </c>
      <c r="L7" s="40">
        <v>4.52883670320985</v>
      </c>
      <c r="M7" s="40">
        <v>2.60638735701637</v>
      </c>
      <c r="N7" s="40">
        <v>4.52883670320985</v>
      </c>
      <c r="O7" s="40">
        <v>13.6735745895605</v>
      </c>
      <c r="P7" s="41">
        <v>15.9778278487443</v>
      </c>
      <c r="Q7" s="42">
        <v>0.159778278487443</v>
      </c>
    </row>
    <row r="8" ht="19.5" spans="1:18">
      <c r="A8" s="15" t="s">
        <v>143</v>
      </c>
      <c r="B8" s="16" t="s">
        <v>144</v>
      </c>
      <c r="C8" s="17" t="s">
        <v>145</v>
      </c>
      <c r="D8" s="18"/>
      <c r="E8" s="19"/>
      <c r="F8" s="20">
        <v>3</v>
      </c>
      <c r="G8" s="20">
        <v>3</v>
      </c>
      <c r="H8" s="20">
        <v>3</v>
      </c>
      <c r="I8" s="20">
        <v>3</v>
      </c>
      <c r="J8" s="20">
        <v>3</v>
      </c>
      <c r="K8" s="40">
        <f t="shared" ref="K8:N8" si="0">1.5*EXP(1.105*(F8-1))</f>
        <v>13.6735745895605</v>
      </c>
      <c r="L8" s="40">
        <f t="shared" si="0"/>
        <v>13.6735745895605</v>
      </c>
      <c r="M8" s="40">
        <f t="shared" si="0"/>
        <v>13.6735745895605</v>
      </c>
      <c r="N8" s="40">
        <f t="shared" si="0"/>
        <v>13.6735745895605</v>
      </c>
      <c r="O8" s="40">
        <f>1.5*EXP(1.105*J8)</f>
        <v>41.2835909768527</v>
      </c>
      <c r="P8" s="42">
        <f>SQRT(K8^2+L8^2+M8^2+N8^2+O8^2)</f>
        <v>49.5197077149004</v>
      </c>
      <c r="Q8" s="42">
        <f>P8/100</f>
        <v>0.495197077149004</v>
      </c>
      <c r="R8" s="40"/>
    </row>
    <row r="9" ht="19.5" spans="1:17">
      <c r="A9" s="15" t="s">
        <v>146</v>
      </c>
      <c r="B9" s="16" t="s">
        <v>136</v>
      </c>
      <c r="C9" s="17" t="s">
        <v>147</v>
      </c>
      <c r="D9" s="18"/>
      <c r="E9" s="19"/>
      <c r="F9" s="20">
        <v>3</v>
      </c>
      <c r="G9" s="20">
        <v>3</v>
      </c>
      <c r="H9" s="20">
        <v>3</v>
      </c>
      <c r="I9" s="20">
        <v>3</v>
      </c>
      <c r="J9" s="20">
        <v>3</v>
      </c>
      <c r="K9" s="40">
        <f t="shared" ref="K9:N9" si="1">1.5*EXP(1.105*(F9-1))</f>
        <v>13.6735745895605</v>
      </c>
      <c r="L9" s="40">
        <f t="shared" si="1"/>
        <v>13.6735745895605</v>
      </c>
      <c r="M9" s="40">
        <f t="shared" si="1"/>
        <v>13.6735745895605</v>
      </c>
      <c r="N9" s="40">
        <f t="shared" si="1"/>
        <v>13.6735745895605</v>
      </c>
      <c r="O9" s="40">
        <f>1.5*EXP(1.105*J9)</f>
        <v>41.2835909768527</v>
      </c>
      <c r="P9" s="42">
        <f>SQRT(K9^2+L9^2+M9^2+N9^2+O9^2)</f>
        <v>49.5197077149004</v>
      </c>
      <c r="Q9" s="42">
        <f>P9/100</f>
        <v>0.495197077149004</v>
      </c>
    </row>
    <row r="10" ht="19.5" spans="1:17">
      <c r="A10" s="15" t="s">
        <v>148</v>
      </c>
      <c r="B10" s="16" t="s">
        <v>138</v>
      </c>
      <c r="C10" s="17" t="s">
        <v>149</v>
      </c>
      <c r="D10" s="18"/>
      <c r="E10" s="19"/>
      <c r="F10" s="14">
        <v>2</v>
      </c>
      <c r="G10" s="14">
        <v>2</v>
      </c>
      <c r="H10" s="14">
        <v>1.5</v>
      </c>
      <c r="I10" s="14">
        <v>2</v>
      </c>
      <c r="J10" s="14">
        <v>2</v>
      </c>
      <c r="K10" s="40">
        <v>4.52883670320985</v>
      </c>
      <c r="L10" s="40">
        <v>4.52883670320985</v>
      </c>
      <c r="M10" s="40">
        <v>2.60638735701637</v>
      </c>
      <c r="N10" s="40">
        <v>4.52883670320985</v>
      </c>
      <c r="O10" s="40">
        <v>13.6735745895605</v>
      </c>
      <c r="P10" s="41">
        <v>15.9778278487443</v>
      </c>
      <c r="Q10" s="42">
        <v>0.159778278487443</v>
      </c>
    </row>
    <row r="11" ht="19.5" spans="1:17">
      <c r="A11" s="15" t="s">
        <v>150</v>
      </c>
      <c r="B11" s="16" t="s">
        <v>138</v>
      </c>
      <c r="C11" s="17" t="s">
        <v>151</v>
      </c>
      <c r="D11" s="18"/>
      <c r="E11" s="19"/>
      <c r="F11" s="14">
        <v>2</v>
      </c>
      <c r="G11" s="14">
        <v>2</v>
      </c>
      <c r="H11" s="14">
        <v>1.5</v>
      </c>
      <c r="I11" s="14">
        <v>2</v>
      </c>
      <c r="J11" s="14">
        <v>2</v>
      </c>
      <c r="K11" s="40">
        <v>4.52883670320985</v>
      </c>
      <c r="L11" s="40">
        <v>4.52883670320985</v>
      </c>
      <c r="M11" s="40">
        <v>2.60638735701637</v>
      </c>
      <c r="N11" s="40">
        <v>4.52883670320985</v>
      </c>
      <c r="O11" s="40">
        <v>13.6735745895605</v>
      </c>
      <c r="P11" s="41">
        <v>15.9778278487443</v>
      </c>
      <c r="Q11" s="42">
        <v>0.159778278487443</v>
      </c>
    </row>
    <row r="12" ht="19.5" spans="1:17">
      <c r="A12" s="15" t="s">
        <v>152</v>
      </c>
      <c r="B12" s="16" t="s">
        <v>138</v>
      </c>
      <c r="C12" s="17" t="s">
        <v>153</v>
      </c>
      <c r="D12" s="18"/>
      <c r="E12" s="19"/>
      <c r="F12" s="14">
        <v>2</v>
      </c>
      <c r="G12" s="14">
        <v>2</v>
      </c>
      <c r="H12" s="14">
        <v>1.5</v>
      </c>
      <c r="I12" s="14">
        <v>2</v>
      </c>
      <c r="J12" s="14">
        <v>2</v>
      </c>
      <c r="K12" s="40">
        <v>4.52883670320985</v>
      </c>
      <c r="L12" s="40">
        <v>4.52883670320985</v>
      </c>
      <c r="M12" s="40">
        <v>2.60638735701637</v>
      </c>
      <c r="N12" s="40">
        <v>4.52883670320985</v>
      </c>
      <c r="O12" s="40">
        <v>13.6735745895605</v>
      </c>
      <c r="P12" s="41">
        <v>15.9778278487443</v>
      </c>
      <c r="Q12" s="42">
        <v>0.159778278487443</v>
      </c>
    </row>
    <row r="13" ht="19.5" spans="1:17">
      <c r="A13" s="15" t="s">
        <v>154</v>
      </c>
      <c r="B13" s="16" t="s">
        <v>138</v>
      </c>
      <c r="C13" s="17" t="s">
        <v>155</v>
      </c>
      <c r="D13" s="18"/>
      <c r="E13" s="19"/>
      <c r="F13" s="14">
        <v>2</v>
      </c>
      <c r="G13" s="14">
        <v>2</v>
      </c>
      <c r="H13" s="14">
        <v>1.5</v>
      </c>
      <c r="I13" s="14">
        <v>2</v>
      </c>
      <c r="J13" s="14">
        <v>2</v>
      </c>
      <c r="K13" s="40">
        <v>4.52883670320985</v>
      </c>
      <c r="L13" s="40">
        <v>4.52883670320985</v>
      </c>
      <c r="M13" s="40">
        <v>2.60638735701637</v>
      </c>
      <c r="N13" s="40">
        <v>4.52883670320985</v>
      </c>
      <c r="O13" s="40">
        <v>13.6735745895605</v>
      </c>
      <c r="P13" s="41">
        <v>15.9778278487443</v>
      </c>
      <c r="Q13" s="42">
        <v>0.159778278487443</v>
      </c>
    </row>
    <row r="14" ht="19.5" spans="1:17">
      <c r="A14" s="15" t="s">
        <v>156</v>
      </c>
      <c r="B14" s="21" t="s">
        <v>149</v>
      </c>
      <c r="C14" s="17" t="s">
        <v>147</v>
      </c>
      <c r="D14" s="18"/>
      <c r="E14" s="19"/>
      <c r="F14" s="20">
        <v>3</v>
      </c>
      <c r="G14" s="20">
        <v>3</v>
      </c>
      <c r="H14" s="20">
        <v>3</v>
      </c>
      <c r="I14" s="20">
        <v>3</v>
      </c>
      <c r="J14" s="20">
        <v>3</v>
      </c>
      <c r="K14" s="40">
        <f t="shared" ref="K14:N14" si="2">1.5*EXP(1.105*(F14-1))</f>
        <v>13.6735745895605</v>
      </c>
      <c r="L14" s="40">
        <f t="shared" si="2"/>
        <v>13.6735745895605</v>
      </c>
      <c r="M14" s="40">
        <f t="shared" si="2"/>
        <v>13.6735745895605</v>
      </c>
      <c r="N14" s="40">
        <f t="shared" si="2"/>
        <v>13.6735745895605</v>
      </c>
      <c r="O14" s="40">
        <f>1.5*EXP(1.105*J14)</f>
        <v>41.2835909768527</v>
      </c>
      <c r="P14" s="42">
        <f>SQRT(K14^2+L14^2+M14^2+N14^2+O14^2)</f>
        <v>49.5197077149004</v>
      </c>
      <c r="Q14" s="42">
        <f>P14/100</f>
        <v>0.495197077149004</v>
      </c>
    </row>
    <row r="15" ht="19.5" spans="1:17">
      <c r="A15" s="15" t="s">
        <v>157</v>
      </c>
      <c r="B15" s="21" t="s">
        <v>151</v>
      </c>
      <c r="C15" s="17" t="s">
        <v>158</v>
      </c>
      <c r="D15" s="18"/>
      <c r="E15" s="19"/>
      <c r="F15" s="14">
        <v>2</v>
      </c>
      <c r="G15" s="14">
        <v>2</v>
      </c>
      <c r="H15" s="14">
        <v>1.5</v>
      </c>
      <c r="I15" s="14">
        <v>2</v>
      </c>
      <c r="J15" s="14">
        <v>2</v>
      </c>
      <c r="K15" s="40">
        <v>4.52883670320985</v>
      </c>
      <c r="L15" s="40">
        <v>4.52883670320985</v>
      </c>
      <c r="M15" s="40">
        <v>2.60638735701637</v>
      </c>
      <c r="N15" s="40">
        <v>4.52883670320985</v>
      </c>
      <c r="O15" s="40">
        <v>13.6735745895605</v>
      </c>
      <c r="P15" s="41">
        <v>15.9778278487443</v>
      </c>
      <c r="Q15" s="42">
        <v>0.159778278487443</v>
      </c>
    </row>
    <row r="16" ht="19.5" spans="1:17">
      <c r="A16" s="15" t="s">
        <v>159</v>
      </c>
      <c r="B16" s="21" t="s">
        <v>151</v>
      </c>
      <c r="C16" s="17" t="s">
        <v>147</v>
      </c>
      <c r="D16" s="18"/>
      <c r="E16" s="19"/>
      <c r="F16" s="14">
        <v>2</v>
      </c>
      <c r="G16" s="14">
        <v>2</v>
      </c>
      <c r="H16" s="14">
        <v>1.5</v>
      </c>
      <c r="I16" s="14">
        <v>2</v>
      </c>
      <c r="J16" s="14">
        <v>2</v>
      </c>
      <c r="K16" s="40">
        <v>4.52883670320985</v>
      </c>
      <c r="L16" s="40">
        <v>4.52883670320985</v>
      </c>
      <c r="M16" s="40">
        <v>2.60638735701637</v>
      </c>
      <c r="N16" s="40">
        <v>4.52883670320985</v>
      </c>
      <c r="O16" s="40">
        <v>13.6735745895605</v>
      </c>
      <c r="P16" s="41">
        <v>15.9778278487443</v>
      </c>
      <c r="Q16" s="42">
        <v>0.159778278487443</v>
      </c>
    </row>
    <row r="17" ht="19.5" spans="1:17">
      <c r="A17" s="15" t="s">
        <v>160</v>
      </c>
      <c r="B17" s="21" t="s">
        <v>153</v>
      </c>
      <c r="C17" s="17" t="s">
        <v>158</v>
      </c>
      <c r="D17" s="18"/>
      <c r="E17" s="19"/>
      <c r="F17" s="14">
        <v>2</v>
      </c>
      <c r="G17" s="14">
        <v>2</v>
      </c>
      <c r="H17" s="14">
        <v>1.5</v>
      </c>
      <c r="I17" s="14">
        <v>2</v>
      </c>
      <c r="J17" s="14">
        <v>2</v>
      </c>
      <c r="K17" s="40">
        <v>4.52883670320985</v>
      </c>
      <c r="L17" s="40">
        <v>4.52883670320985</v>
      </c>
      <c r="M17" s="40">
        <v>2.60638735701637</v>
      </c>
      <c r="N17" s="40">
        <v>4.52883670320985</v>
      </c>
      <c r="O17" s="40">
        <v>13.6735745895605</v>
      </c>
      <c r="P17" s="41">
        <v>15.9778278487443</v>
      </c>
      <c r="Q17" s="42">
        <v>0.159778278487443</v>
      </c>
    </row>
    <row r="18" ht="19.5" spans="1:17">
      <c r="A18" s="15" t="s">
        <v>161</v>
      </c>
      <c r="B18" s="21" t="s">
        <v>153</v>
      </c>
      <c r="C18" s="17" t="s">
        <v>147</v>
      </c>
      <c r="D18" s="18"/>
      <c r="E18" s="19"/>
      <c r="F18" s="14">
        <v>2</v>
      </c>
      <c r="G18" s="14">
        <v>2</v>
      </c>
      <c r="H18" s="14">
        <v>1.5</v>
      </c>
      <c r="I18" s="14">
        <v>2</v>
      </c>
      <c r="J18" s="14">
        <v>2</v>
      </c>
      <c r="K18" s="40">
        <v>4.52883670320985</v>
      </c>
      <c r="L18" s="40">
        <v>4.52883670320985</v>
      </c>
      <c r="M18" s="40">
        <v>2.60638735701637</v>
      </c>
      <c r="N18" s="40">
        <v>4.52883670320985</v>
      </c>
      <c r="O18" s="40">
        <v>13.6735745895605</v>
      </c>
      <c r="P18" s="41">
        <v>15.9778278487443</v>
      </c>
      <c r="Q18" s="42">
        <v>0.159778278487443</v>
      </c>
    </row>
    <row r="19" ht="19.5" spans="1:17">
      <c r="A19" s="15" t="s">
        <v>162</v>
      </c>
      <c r="B19" s="21" t="s">
        <v>155</v>
      </c>
      <c r="C19" s="17" t="s">
        <v>158</v>
      </c>
      <c r="D19" s="18"/>
      <c r="E19" s="19"/>
      <c r="F19" s="14">
        <v>2</v>
      </c>
      <c r="G19" s="14">
        <v>2</v>
      </c>
      <c r="H19" s="14">
        <v>1.5</v>
      </c>
      <c r="I19" s="14">
        <v>2</v>
      </c>
      <c r="J19" s="14">
        <v>2</v>
      </c>
      <c r="K19" s="40">
        <v>4.52883670320985</v>
      </c>
      <c r="L19" s="40">
        <v>4.52883670320985</v>
      </c>
      <c r="M19" s="40">
        <v>2.60638735701637</v>
      </c>
      <c r="N19" s="40">
        <v>4.52883670320985</v>
      </c>
      <c r="O19" s="40">
        <v>13.6735745895605</v>
      </c>
      <c r="P19" s="41">
        <v>15.9778278487443</v>
      </c>
      <c r="Q19" s="42">
        <v>0.159778278487443</v>
      </c>
    </row>
    <row r="20" ht="19.5" spans="1:17">
      <c r="A20" s="15" t="s">
        <v>163</v>
      </c>
      <c r="B20" s="21" t="s">
        <v>155</v>
      </c>
      <c r="C20" s="17" t="s">
        <v>147</v>
      </c>
      <c r="D20" s="18"/>
      <c r="E20" s="19"/>
      <c r="F20" s="14">
        <v>2</v>
      </c>
      <c r="G20" s="14">
        <v>2</v>
      </c>
      <c r="H20" s="14">
        <v>1.5</v>
      </c>
      <c r="I20" s="14">
        <v>2</v>
      </c>
      <c r="J20" s="14">
        <v>2</v>
      </c>
      <c r="K20" s="40">
        <v>4.52883670320985</v>
      </c>
      <c r="L20" s="40">
        <v>4.52883670320985</v>
      </c>
      <c r="M20" s="40">
        <v>2.60638735701637</v>
      </c>
      <c r="N20" s="40">
        <v>4.52883670320985</v>
      </c>
      <c r="O20" s="40">
        <v>13.6735745895605</v>
      </c>
      <c r="P20" s="41">
        <v>15.9778278487443</v>
      </c>
      <c r="Q20" s="42">
        <v>0.159778278487443</v>
      </c>
    </row>
    <row r="21" ht="19.5" spans="1:17">
      <c r="A21" s="15" t="s">
        <v>164</v>
      </c>
      <c r="B21" s="21" t="s">
        <v>158</v>
      </c>
      <c r="C21" s="17" t="s">
        <v>165</v>
      </c>
      <c r="D21" s="18"/>
      <c r="E21" s="19"/>
      <c r="F21" s="14">
        <v>2</v>
      </c>
      <c r="G21" s="14">
        <v>2</v>
      </c>
      <c r="H21" s="14">
        <v>1.5</v>
      </c>
      <c r="I21" s="14">
        <v>2</v>
      </c>
      <c r="J21" s="14">
        <v>2</v>
      </c>
      <c r="K21" s="40">
        <v>4.52883670320985</v>
      </c>
      <c r="L21" s="40">
        <v>4.52883670320985</v>
      </c>
      <c r="M21" s="40">
        <v>2.60638735701637</v>
      </c>
      <c r="N21" s="40">
        <v>4.52883670320985</v>
      </c>
      <c r="O21" s="40">
        <v>13.6735745895605</v>
      </c>
      <c r="P21" s="41">
        <v>15.9778278487443</v>
      </c>
      <c r="Q21" s="42">
        <v>0.159778278487443</v>
      </c>
    </row>
    <row r="22" ht="19.5" spans="1:17">
      <c r="A22" s="15" t="s">
        <v>166</v>
      </c>
      <c r="B22" s="21" t="s">
        <v>158</v>
      </c>
      <c r="C22" s="17" t="s">
        <v>167</v>
      </c>
      <c r="D22" s="18"/>
      <c r="E22" s="19"/>
      <c r="F22" s="14">
        <v>2</v>
      </c>
      <c r="G22" s="14">
        <v>2</v>
      </c>
      <c r="H22" s="14">
        <v>1.5</v>
      </c>
      <c r="I22" s="14">
        <v>2</v>
      </c>
      <c r="J22" s="14">
        <v>2</v>
      </c>
      <c r="K22" s="40">
        <v>4.52883670320985</v>
      </c>
      <c r="L22" s="40">
        <v>4.52883670320985</v>
      </c>
      <c r="M22" s="40">
        <v>2.60638735701637</v>
      </c>
      <c r="N22" s="40">
        <v>4.52883670320985</v>
      </c>
      <c r="O22" s="40">
        <v>13.6735745895605</v>
      </c>
      <c r="P22" s="41">
        <v>15.9778278487443</v>
      </c>
      <c r="Q22" s="42">
        <v>0.159778278487443</v>
      </c>
    </row>
    <row r="23" ht="19.5" spans="1:17">
      <c r="A23" s="15" t="s">
        <v>168</v>
      </c>
      <c r="B23" s="21" t="s">
        <v>167</v>
      </c>
      <c r="C23" s="17" t="s">
        <v>145</v>
      </c>
      <c r="D23" s="18"/>
      <c r="E23" s="19"/>
      <c r="F23" s="20">
        <v>3</v>
      </c>
      <c r="G23" s="20">
        <v>3</v>
      </c>
      <c r="H23" s="20">
        <v>3</v>
      </c>
      <c r="I23" s="20">
        <v>3</v>
      </c>
      <c r="J23" s="20">
        <v>3</v>
      </c>
      <c r="K23" s="40">
        <f t="shared" ref="K23:N23" si="3">1.5*EXP(1.105*(F23-1))</f>
        <v>13.6735745895605</v>
      </c>
      <c r="L23" s="40">
        <f t="shared" si="3"/>
        <v>13.6735745895605</v>
      </c>
      <c r="M23" s="40">
        <f t="shared" si="3"/>
        <v>13.6735745895605</v>
      </c>
      <c r="N23" s="40">
        <f t="shared" si="3"/>
        <v>13.6735745895605</v>
      </c>
      <c r="O23" s="40">
        <f>1.5*EXP(1.105*J23)</f>
        <v>41.2835909768527</v>
      </c>
      <c r="P23" s="42">
        <f>SQRT(K23^2+L23^2+M23^2+N23^2+O23^2)</f>
        <v>49.5197077149004</v>
      </c>
      <c r="Q23" s="42">
        <f>P23/100</f>
        <v>0.495197077149004</v>
      </c>
    </row>
    <row r="24" ht="19.5" spans="1:17">
      <c r="A24" s="15" t="s">
        <v>169</v>
      </c>
      <c r="B24" s="16" t="s">
        <v>147</v>
      </c>
      <c r="C24" s="17" t="s">
        <v>170</v>
      </c>
      <c r="D24" s="18"/>
      <c r="E24" s="19"/>
      <c r="F24" s="14">
        <v>2</v>
      </c>
      <c r="G24" s="14">
        <v>2</v>
      </c>
      <c r="H24" s="14">
        <v>1.5</v>
      </c>
      <c r="I24" s="14">
        <v>2</v>
      </c>
      <c r="J24" s="14">
        <v>3</v>
      </c>
      <c r="K24" s="40">
        <v>4.52883670320985</v>
      </c>
      <c r="L24" s="40">
        <v>4.52883670320985</v>
      </c>
      <c r="M24" s="40">
        <v>2.60638735701637</v>
      </c>
      <c r="N24" s="40">
        <v>4.52883670320985</v>
      </c>
      <c r="O24" s="40">
        <v>41.2835909768527</v>
      </c>
      <c r="P24" s="41">
        <v>42.1029598086869</v>
      </c>
      <c r="Q24" s="42">
        <v>0.421029598086869</v>
      </c>
    </row>
    <row r="25" ht="19.5" spans="1:17">
      <c r="A25" s="15" t="s">
        <v>171</v>
      </c>
      <c r="B25" s="16" t="s">
        <v>147</v>
      </c>
      <c r="C25" s="17" t="s">
        <v>172</v>
      </c>
      <c r="D25" s="18"/>
      <c r="E25" s="19"/>
      <c r="F25" s="14">
        <v>2</v>
      </c>
      <c r="G25" s="14">
        <v>2</v>
      </c>
      <c r="H25" s="14">
        <v>1.5</v>
      </c>
      <c r="I25" s="14">
        <v>2</v>
      </c>
      <c r="J25" s="14">
        <v>3</v>
      </c>
      <c r="K25" s="40">
        <v>4.52883670320985</v>
      </c>
      <c r="L25" s="40">
        <v>4.52883670320985</v>
      </c>
      <c r="M25" s="40">
        <v>2.60638735701637</v>
      </c>
      <c r="N25" s="40">
        <v>4.52883670320985</v>
      </c>
      <c r="O25" s="40">
        <v>41.2835909768527</v>
      </c>
      <c r="P25" s="41">
        <v>42.1029598086869</v>
      </c>
      <c r="Q25" s="42">
        <v>0.421029598086869</v>
      </c>
    </row>
    <row r="26" ht="19.5" spans="1:17">
      <c r="A26" s="15" t="s">
        <v>173</v>
      </c>
      <c r="B26" s="21" t="s">
        <v>145</v>
      </c>
      <c r="C26" s="17" t="s">
        <v>170</v>
      </c>
      <c r="D26" s="18"/>
      <c r="E26" s="19"/>
      <c r="F26" s="14">
        <v>3</v>
      </c>
      <c r="G26" s="14">
        <v>2</v>
      </c>
      <c r="H26" s="14">
        <v>2</v>
      </c>
      <c r="I26" s="14">
        <v>3</v>
      </c>
      <c r="J26" s="14">
        <v>3</v>
      </c>
      <c r="K26" s="40">
        <v>13.6735745895605</v>
      </c>
      <c r="L26" s="40">
        <v>4.52883670320985</v>
      </c>
      <c r="M26" s="40">
        <v>4.52883670320985</v>
      </c>
      <c r="N26" s="40">
        <v>13.6735745895605</v>
      </c>
      <c r="O26" s="40">
        <v>41.2835909768527</v>
      </c>
      <c r="P26" s="41">
        <v>46.0357349439031</v>
      </c>
      <c r="Q26" s="42">
        <v>0.460357349439031</v>
      </c>
    </row>
    <row r="27" ht="19.5" spans="1:17">
      <c r="A27" s="15" t="s">
        <v>174</v>
      </c>
      <c r="B27" s="21" t="s">
        <v>145</v>
      </c>
      <c r="C27" s="17" t="s">
        <v>175</v>
      </c>
      <c r="D27" s="18"/>
      <c r="E27" s="19"/>
      <c r="F27" s="14">
        <v>3</v>
      </c>
      <c r="G27" s="14">
        <v>2</v>
      </c>
      <c r="H27" s="14">
        <v>2</v>
      </c>
      <c r="I27" s="14">
        <v>3</v>
      </c>
      <c r="J27" s="14">
        <v>3</v>
      </c>
      <c r="K27" s="40">
        <v>13.6735745895605</v>
      </c>
      <c r="L27" s="40">
        <v>4.52883670320985</v>
      </c>
      <c r="M27" s="40">
        <v>4.52883670320985</v>
      </c>
      <c r="N27" s="40">
        <v>13.6735745895605</v>
      </c>
      <c r="O27" s="40">
        <v>41.2835909768527</v>
      </c>
      <c r="P27" s="41">
        <v>46.0357349439031</v>
      </c>
      <c r="Q27" s="42">
        <v>0.460357349439031</v>
      </c>
    </row>
    <row r="28" ht="19.5" spans="1:17">
      <c r="A28" s="15" t="s">
        <v>176</v>
      </c>
      <c r="B28" s="16" t="s">
        <v>170</v>
      </c>
      <c r="C28" s="17" t="s">
        <v>172</v>
      </c>
      <c r="D28" s="18"/>
      <c r="E28" s="19"/>
      <c r="F28" s="14">
        <v>2</v>
      </c>
      <c r="G28" s="14">
        <v>2</v>
      </c>
      <c r="H28" s="14">
        <v>1.5</v>
      </c>
      <c r="I28" s="14">
        <v>2</v>
      </c>
      <c r="J28" s="14">
        <v>2</v>
      </c>
      <c r="K28" s="40">
        <v>4.52883670320985</v>
      </c>
      <c r="L28" s="40">
        <v>4.52883670320985</v>
      </c>
      <c r="M28" s="40">
        <v>2.60638735701637</v>
      </c>
      <c r="N28" s="40">
        <v>4.52883670320985</v>
      </c>
      <c r="O28" s="40">
        <v>13.6735745895605</v>
      </c>
      <c r="P28" s="41">
        <v>15.9778278487443</v>
      </c>
      <c r="Q28" s="42">
        <v>0.159778278487443</v>
      </c>
    </row>
    <row r="29" ht="20.25" spans="1:17">
      <c r="A29" s="22" t="s">
        <v>177</v>
      </c>
      <c r="B29" s="23" t="s">
        <v>170</v>
      </c>
      <c r="C29" s="24" t="s">
        <v>178</v>
      </c>
      <c r="D29" s="25"/>
      <c r="E29" s="26"/>
      <c r="F29" s="14">
        <v>2</v>
      </c>
      <c r="G29" s="14">
        <v>2</v>
      </c>
      <c r="H29" s="14">
        <v>1.5</v>
      </c>
      <c r="I29" s="14">
        <v>2</v>
      </c>
      <c r="J29" s="14">
        <v>2</v>
      </c>
      <c r="K29" s="40">
        <v>4.52883670320985</v>
      </c>
      <c r="L29" s="40">
        <v>4.52883670320985</v>
      </c>
      <c r="M29" s="40">
        <v>2.60638735701637</v>
      </c>
      <c r="N29" s="40">
        <v>4.52883670320985</v>
      </c>
      <c r="O29" s="40">
        <v>13.6735745895605</v>
      </c>
      <c r="P29" s="41">
        <v>15.9778278487443</v>
      </c>
      <c r="Q29" s="42">
        <v>0.159778278487443</v>
      </c>
    </row>
    <row r="30" ht="19.5" spans="1:17">
      <c r="A30" s="27" t="s">
        <v>135</v>
      </c>
      <c r="B30" s="16" t="s">
        <v>179</v>
      </c>
      <c r="C30" s="16" t="s">
        <v>136</v>
      </c>
      <c r="D30" s="12" t="s">
        <v>80</v>
      </c>
      <c r="E30" s="28"/>
      <c r="F30" s="14">
        <v>2.5</v>
      </c>
      <c r="G30" s="14">
        <v>2</v>
      </c>
      <c r="H30" s="14">
        <v>1.5</v>
      </c>
      <c r="I30" s="14">
        <v>2</v>
      </c>
      <c r="J30" s="14">
        <v>3</v>
      </c>
      <c r="K30" s="40">
        <v>7.86926848349191</v>
      </c>
      <c r="L30" s="40">
        <v>4.52883670320985</v>
      </c>
      <c r="M30" s="40">
        <v>2.60638735701637</v>
      </c>
      <c r="N30" s="40">
        <v>4.52883670320985</v>
      </c>
      <c r="O30" s="40">
        <v>41.2835909768527</v>
      </c>
      <c r="P30" s="42">
        <v>42.5919505215815</v>
      </c>
      <c r="Q30" s="42">
        <v>0.425919505215815</v>
      </c>
    </row>
    <row r="31" ht="19.5" spans="1:17">
      <c r="A31" s="15" t="s">
        <v>137</v>
      </c>
      <c r="B31" s="16" t="s">
        <v>179</v>
      </c>
      <c r="C31" s="16" t="s">
        <v>138</v>
      </c>
      <c r="D31" s="29"/>
      <c r="E31" s="30"/>
      <c r="F31" s="14">
        <v>2.5</v>
      </c>
      <c r="G31" s="14">
        <v>2</v>
      </c>
      <c r="H31" s="14">
        <v>1.5</v>
      </c>
      <c r="I31" s="14">
        <v>2</v>
      </c>
      <c r="J31" s="14">
        <v>3</v>
      </c>
      <c r="K31" s="40">
        <v>7.86926848349191</v>
      </c>
      <c r="L31" s="40">
        <v>4.52883670320985</v>
      </c>
      <c r="M31" s="40">
        <v>2.60638735701637</v>
      </c>
      <c r="N31" s="40">
        <v>4.52883670320985</v>
      </c>
      <c r="O31" s="40">
        <v>41.2835909768527</v>
      </c>
      <c r="P31" s="42">
        <v>42.5919505215815</v>
      </c>
      <c r="Q31" s="42">
        <v>0.425919505215815</v>
      </c>
    </row>
    <row r="32" ht="19.5" spans="1:17">
      <c r="A32" s="15" t="s">
        <v>139</v>
      </c>
      <c r="B32" s="16" t="s">
        <v>180</v>
      </c>
      <c r="C32" s="16" t="s">
        <v>144</v>
      </c>
      <c r="D32" s="29"/>
      <c r="E32" s="30"/>
      <c r="F32" s="14">
        <v>2.5</v>
      </c>
      <c r="G32" s="14">
        <v>2</v>
      </c>
      <c r="H32" s="14">
        <v>1.5</v>
      </c>
      <c r="I32" s="14">
        <v>2</v>
      </c>
      <c r="J32" s="14">
        <v>3</v>
      </c>
      <c r="K32" s="40">
        <v>7.86926848349191</v>
      </c>
      <c r="L32" s="40">
        <v>4.52883670320985</v>
      </c>
      <c r="M32" s="40">
        <v>2.60638735701637</v>
      </c>
      <c r="N32" s="40">
        <v>4.52883670320985</v>
      </c>
      <c r="O32" s="40">
        <v>41.2835909768527</v>
      </c>
      <c r="P32" s="42">
        <v>42.5919505215815</v>
      </c>
      <c r="Q32" s="42">
        <v>0.425919505215815</v>
      </c>
    </row>
    <row r="33" ht="19.5" spans="1:17">
      <c r="A33" s="15" t="s">
        <v>141</v>
      </c>
      <c r="B33" s="16" t="s">
        <v>180</v>
      </c>
      <c r="C33" s="16" t="s">
        <v>136</v>
      </c>
      <c r="D33" s="29"/>
      <c r="E33" s="30"/>
      <c r="F33" s="14">
        <v>2.5</v>
      </c>
      <c r="G33" s="14">
        <v>2</v>
      </c>
      <c r="H33" s="14">
        <v>1.5</v>
      </c>
      <c r="I33" s="14">
        <v>2</v>
      </c>
      <c r="J33" s="14">
        <v>3</v>
      </c>
      <c r="K33" s="40">
        <v>7.86926848349191</v>
      </c>
      <c r="L33" s="40">
        <v>4.52883670320985</v>
      </c>
      <c r="M33" s="40">
        <v>2.60638735701637</v>
      </c>
      <c r="N33" s="40">
        <v>4.52883670320985</v>
      </c>
      <c r="O33" s="40">
        <v>41.2835909768527</v>
      </c>
      <c r="P33" s="42">
        <v>42.5919505215815</v>
      </c>
      <c r="Q33" s="42">
        <v>0.425919505215815</v>
      </c>
    </row>
    <row r="34" ht="19.5" spans="1:17">
      <c r="A34" s="15" t="s">
        <v>142</v>
      </c>
      <c r="B34" s="16" t="s">
        <v>180</v>
      </c>
      <c r="C34" s="16" t="s">
        <v>138</v>
      </c>
      <c r="D34" s="29"/>
      <c r="E34" s="30"/>
      <c r="F34" s="14">
        <v>2.5</v>
      </c>
      <c r="G34" s="14">
        <v>2</v>
      </c>
      <c r="H34" s="14">
        <v>1.5</v>
      </c>
      <c r="I34" s="14">
        <v>2</v>
      </c>
      <c r="J34" s="14">
        <v>3</v>
      </c>
      <c r="K34" s="40">
        <v>7.86926848349191</v>
      </c>
      <c r="L34" s="40">
        <v>4.52883670320985</v>
      </c>
      <c r="M34" s="40">
        <v>2.60638735701637</v>
      </c>
      <c r="N34" s="40">
        <v>4.52883670320985</v>
      </c>
      <c r="O34" s="40">
        <v>41.2835909768527</v>
      </c>
      <c r="P34" s="42">
        <v>42.5919505215815</v>
      </c>
      <c r="Q34" s="42">
        <v>0.425919505215815</v>
      </c>
    </row>
    <row r="35" ht="19.5" spans="1:17">
      <c r="A35" s="15" t="s">
        <v>143</v>
      </c>
      <c r="B35" s="16" t="s">
        <v>144</v>
      </c>
      <c r="C35" s="16" t="s">
        <v>145</v>
      </c>
      <c r="D35" s="29"/>
      <c r="E35" s="30"/>
      <c r="F35" s="20">
        <v>3</v>
      </c>
      <c r="G35" s="20">
        <v>3</v>
      </c>
      <c r="H35" s="20">
        <v>3</v>
      </c>
      <c r="I35" s="20">
        <v>3</v>
      </c>
      <c r="J35" s="20">
        <v>3</v>
      </c>
      <c r="K35" s="40">
        <f t="shared" ref="K35:N35" si="4">1.5*EXP(1.105*(F35-1))</f>
        <v>13.6735745895605</v>
      </c>
      <c r="L35" s="40">
        <f t="shared" si="4"/>
        <v>13.6735745895605</v>
      </c>
      <c r="M35" s="40">
        <f t="shared" si="4"/>
        <v>13.6735745895605</v>
      </c>
      <c r="N35" s="40">
        <f t="shared" si="4"/>
        <v>13.6735745895605</v>
      </c>
      <c r="O35" s="40">
        <f>1.5*EXP(1.105*J35)</f>
        <v>41.2835909768527</v>
      </c>
      <c r="P35" s="42">
        <f>SQRT(K35^2+L35^2+M35^2+N35^2+O35^2)</f>
        <v>49.5197077149004</v>
      </c>
      <c r="Q35" s="42">
        <f>P35/100</f>
        <v>0.495197077149004</v>
      </c>
    </row>
    <row r="36" ht="19.5" spans="1:17">
      <c r="A36" s="15" t="s">
        <v>146</v>
      </c>
      <c r="B36" s="16" t="s">
        <v>136</v>
      </c>
      <c r="C36" s="17" t="s">
        <v>147</v>
      </c>
      <c r="D36" s="29"/>
      <c r="E36" s="30"/>
      <c r="F36" s="20">
        <v>3</v>
      </c>
      <c r="G36" s="20">
        <v>3</v>
      </c>
      <c r="H36" s="20">
        <v>3</v>
      </c>
      <c r="I36" s="20">
        <v>3</v>
      </c>
      <c r="J36" s="20">
        <v>3</v>
      </c>
      <c r="K36" s="40">
        <f t="shared" ref="K36:N36" si="5">1.5*EXP(1.105*(F36-1))</f>
        <v>13.6735745895605</v>
      </c>
      <c r="L36" s="40">
        <f t="shared" si="5"/>
        <v>13.6735745895605</v>
      </c>
      <c r="M36" s="40">
        <f t="shared" si="5"/>
        <v>13.6735745895605</v>
      </c>
      <c r="N36" s="40">
        <f t="shared" si="5"/>
        <v>13.6735745895605</v>
      </c>
      <c r="O36" s="40">
        <f>1.5*EXP(1.105*J36)</f>
        <v>41.2835909768527</v>
      </c>
      <c r="P36" s="42">
        <f>SQRT(K36^2+L36^2+M36^2+N36^2+O36^2)</f>
        <v>49.5197077149004</v>
      </c>
      <c r="Q36" s="42">
        <f>P36/100</f>
        <v>0.495197077149004</v>
      </c>
    </row>
    <row r="37" ht="19.5" spans="1:17">
      <c r="A37" s="15" t="s">
        <v>148</v>
      </c>
      <c r="B37" s="16" t="s">
        <v>138</v>
      </c>
      <c r="C37" s="17" t="s">
        <v>149</v>
      </c>
      <c r="D37" s="29"/>
      <c r="E37" s="30"/>
      <c r="F37" s="14">
        <v>2</v>
      </c>
      <c r="G37" s="14">
        <v>2</v>
      </c>
      <c r="H37" s="14">
        <v>1.5</v>
      </c>
      <c r="I37" s="14">
        <v>2</v>
      </c>
      <c r="J37" s="14">
        <v>2</v>
      </c>
      <c r="K37" s="40">
        <v>4.52883670320985</v>
      </c>
      <c r="L37" s="40">
        <v>4.52883670320985</v>
      </c>
      <c r="M37" s="40">
        <v>2.60638735701637</v>
      </c>
      <c r="N37" s="40">
        <v>4.52883670320985</v>
      </c>
      <c r="O37" s="40">
        <v>13.6735745895605</v>
      </c>
      <c r="P37" s="42">
        <v>15.9778278487443</v>
      </c>
      <c r="Q37" s="42">
        <v>0.159778278487443</v>
      </c>
    </row>
    <row r="38" ht="19.5" spans="1:17">
      <c r="A38" s="15" t="s">
        <v>150</v>
      </c>
      <c r="B38" s="16" t="s">
        <v>138</v>
      </c>
      <c r="C38" s="17" t="s">
        <v>151</v>
      </c>
      <c r="D38" s="29"/>
      <c r="E38" s="30"/>
      <c r="F38" s="14">
        <v>2</v>
      </c>
      <c r="G38" s="14">
        <v>2</v>
      </c>
      <c r="H38" s="14">
        <v>1.5</v>
      </c>
      <c r="I38" s="14">
        <v>2</v>
      </c>
      <c r="J38" s="14">
        <v>2</v>
      </c>
      <c r="K38" s="40">
        <v>4.52883670320985</v>
      </c>
      <c r="L38" s="40">
        <v>4.52883670320985</v>
      </c>
      <c r="M38" s="40">
        <v>2.60638735701637</v>
      </c>
      <c r="N38" s="40">
        <v>4.52883670320985</v>
      </c>
      <c r="O38" s="40">
        <v>13.6735745895605</v>
      </c>
      <c r="P38" s="42">
        <v>15.9778278487443</v>
      </c>
      <c r="Q38" s="42">
        <v>0.159778278487443</v>
      </c>
    </row>
    <row r="39" ht="19.5" spans="1:17">
      <c r="A39" s="15" t="s">
        <v>152</v>
      </c>
      <c r="B39" s="16" t="s">
        <v>138</v>
      </c>
      <c r="C39" s="17" t="s">
        <v>153</v>
      </c>
      <c r="D39" s="29"/>
      <c r="E39" s="30"/>
      <c r="F39" s="14">
        <v>2</v>
      </c>
      <c r="G39" s="14">
        <v>2</v>
      </c>
      <c r="H39" s="14">
        <v>1.5</v>
      </c>
      <c r="I39" s="14">
        <v>2</v>
      </c>
      <c r="J39" s="14">
        <v>2</v>
      </c>
      <c r="K39" s="40">
        <v>4.52883670320985</v>
      </c>
      <c r="L39" s="40">
        <v>4.52883670320985</v>
      </c>
      <c r="M39" s="40">
        <v>2.60638735701637</v>
      </c>
      <c r="N39" s="40">
        <v>4.52883670320985</v>
      </c>
      <c r="O39" s="40">
        <v>13.6735745895605</v>
      </c>
      <c r="P39" s="42">
        <v>15.9778278487443</v>
      </c>
      <c r="Q39" s="42">
        <v>0.159778278487443</v>
      </c>
    </row>
    <row r="40" ht="19.5" spans="1:17">
      <c r="A40" s="15" t="s">
        <v>154</v>
      </c>
      <c r="B40" s="16" t="s">
        <v>138</v>
      </c>
      <c r="C40" s="17" t="s">
        <v>155</v>
      </c>
      <c r="D40" s="29"/>
      <c r="E40" s="30"/>
      <c r="F40" s="14">
        <v>2</v>
      </c>
      <c r="G40" s="14">
        <v>2</v>
      </c>
      <c r="H40" s="14">
        <v>1.5</v>
      </c>
      <c r="I40" s="14">
        <v>2</v>
      </c>
      <c r="J40" s="14">
        <v>2</v>
      </c>
      <c r="K40" s="40">
        <v>4.52883670320985</v>
      </c>
      <c r="L40" s="40">
        <v>4.52883670320985</v>
      </c>
      <c r="M40" s="40">
        <v>2.60638735701637</v>
      </c>
      <c r="N40" s="40">
        <v>4.52883670320985</v>
      </c>
      <c r="O40" s="40">
        <v>13.6735745895605</v>
      </c>
      <c r="P40" s="42">
        <v>15.9778278487443</v>
      </c>
      <c r="Q40" s="42">
        <v>0.159778278487443</v>
      </c>
    </row>
    <row r="41" ht="19.5" spans="1:17">
      <c r="A41" s="15" t="s">
        <v>156</v>
      </c>
      <c r="B41" s="21" t="s">
        <v>149</v>
      </c>
      <c r="C41" s="17" t="s">
        <v>147</v>
      </c>
      <c r="D41" s="29"/>
      <c r="E41" s="30"/>
      <c r="F41" s="20">
        <v>3</v>
      </c>
      <c r="G41" s="20">
        <v>3</v>
      </c>
      <c r="H41" s="20">
        <v>3</v>
      </c>
      <c r="I41" s="20">
        <v>3</v>
      </c>
      <c r="J41" s="20">
        <v>3</v>
      </c>
      <c r="K41" s="40">
        <f t="shared" ref="K41:N41" si="6">1.5*EXP(1.105*(F41-1))</f>
        <v>13.6735745895605</v>
      </c>
      <c r="L41" s="40">
        <f t="shared" si="6"/>
        <v>13.6735745895605</v>
      </c>
      <c r="M41" s="40">
        <f t="shared" si="6"/>
        <v>13.6735745895605</v>
      </c>
      <c r="N41" s="40">
        <f t="shared" si="6"/>
        <v>13.6735745895605</v>
      </c>
      <c r="O41" s="40">
        <f>1.5*EXP(1.105*J41)</f>
        <v>41.2835909768527</v>
      </c>
      <c r="P41" s="42">
        <f>SQRT(K41^2+L41^2+M41^2+N41^2+O41^2)</f>
        <v>49.5197077149004</v>
      </c>
      <c r="Q41" s="42">
        <f>P41/100</f>
        <v>0.495197077149004</v>
      </c>
    </row>
    <row r="42" ht="19.5" spans="1:17">
      <c r="A42" s="15" t="s">
        <v>157</v>
      </c>
      <c r="B42" s="21" t="s">
        <v>151</v>
      </c>
      <c r="C42" s="17" t="s">
        <v>158</v>
      </c>
      <c r="D42" s="29"/>
      <c r="E42" s="30"/>
      <c r="F42" s="14">
        <v>2</v>
      </c>
      <c r="G42" s="14">
        <v>2</v>
      </c>
      <c r="H42" s="14">
        <v>1.5</v>
      </c>
      <c r="I42" s="14">
        <v>2</v>
      </c>
      <c r="J42" s="14">
        <v>2</v>
      </c>
      <c r="K42" s="40">
        <v>4.52883670320985</v>
      </c>
      <c r="L42" s="40">
        <v>4.52883670320985</v>
      </c>
      <c r="M42" s="40">
        <v>2.60638735701637</v>
      </c>
      <c r="N42" s="40">
        <v>4.52883670320985</v>
      </c>
      <c r="O42" s="40">
        <v>13.6735745895605</v>
      </c>
      <c r="P42" s="42">
        <v>15.9778278487443</v>
      </c>
      <c r="Q42" s="42">
        <v>0.159778278487443</v>
      </c>
    </row>
    <row r="43" ht="19.5" spans="1:17">
      <c r="A43" s="15" t="s">
        <v>159</v>
      </c>
      <c r="B43" s="21" t="s">
        <v>151</v>
      </c>
      <c r="C43" s="17" t="s">
        <v>147</v>
      </c>
      <c r="D43" s="29"/>
      <c r="E43" s="30"/>
      <c r="F43" s="14">
        <v>2</v>
      </c>
      <c r="G43" s="14">
        <v>2</v>
      </c>
      <c r="H43" s="14">
        <v>1.5</v>
      </c>
      <c r="I43" s="14">
        <v>2</v>
      </c>
      <c r="J43" s="14">
        <v>2</v>
      </c>
      <c r="K43" s="40">
        <v>4.52883670320985</v>
      </c>
      <c r="L43" s="40">
        <v>4.52883670320985</v>
      </c>
      <c r="M43" s="40">
        <v>2.60638735701637</v>
      </c>
      <c r="N43" s="40">
        <v>4.52883670320985</v>
      </c>
      <c r="O43" s="40">
        <v>13.6735745895605</v>
      </c>
      <c r="P43" s="42">
        <v>15.9778278487443</v>
      </c>
      <c r="Q43" s="42">
        <v>0.159778278487443</v>
      </c>
    </row>
    <row r="44" ht="19.5" spans="1:17">
      <c r="A44" s="15" t="s">
        <v>160</v>
      </c>
      <c r="B44" s="21" t="s">
        <v>153</v>
      </c>
      <c r="C44" s="17" t="s">
        <v>158</v>
      </c>
      <c r="D44" s="29"/>
      <c r="E44" s="30"/>
      <c r="F44" s="14">
        <v>2</v>
      </c>
      <c r="G44" s="14">
        <v>2</v>
      </c>
      <c r="H44" s="14">
        <v>1.5</v>
      </c>
      <c r="I44" s="14">
        <v>2</v>
      </c>
      <c r="J44" s="14">
        <v>2</v>
      </c>
      <c r="K44" s="40">
        <v>4.52883670320985</v>
      </c>
      <c r="L44" s="40">
        <v>4.52883670320985</v>
      </c>
      <c r="M44" s="40">
        <v>2.60638735701637</v>
      </c>
      <c r="N44" s="40">
        <v>4.52883670320985</v>
      </c>
      <c r="O44" s="40">
        <v>13.6735745895605</v>
      </c>
      <c r="P44" s="42">
        <v>15.9778278487443</v>
      </c>
      <c r="Q44" s="42">
        <v>0.159778278487443</v>
      </c>
    </row>
    <row r="45" ht="19.5" spans="1:17">
      <c r="A45" s="15" t="s">
        <v>161</v>
      </c>
      <c r="B45" s="21" t="s">
        <v>153</v>
      </c>
      <c r="C45" s="17" t="s">
        <v>147</v>
      </c>
      <c r="D45" s="29"/>
      <c r="E45" s="30"/>
      <c r="F45" s="14">
        <v>2</v>
      </c>
      <c r="G45" s="14">
        <v>2</v>
      </c>
      <c r="H45" s="14">
        <v>1.5</v>
      </c>
      <c r="I45" s="14">
        <v>2</v>
      </c>
      <c r="J45" s="14">
        <v>2</v>
      </c>
      <c r="K45" s="40">
        <v>4.52883670320985</v>
      </c>
      <c r="L45" s="40">
        <v>4.52883670320985</v>
      </c>
      <c r="M45" s="40">
        <v>2.60638735701637</v>
      </c>
      <c r="N45" s="40">
        <v>4.52883670320985</v>
      </c>
      <c r="O45" s="40">
        <v>13.6735745895605</v>
      </c>
      <c r="P45" s="42">
        <v>15.9778278487443</v>
      </c>
      <c r="Q45" s="42">
        <v>0.159778278487443</v>
      </c>
    </row>
    <row r="46" ht="19.5" spans="1:17">
      <c r="A46" s="15" t="s">
        <v>162</v>
      </c>
      <c r="B46" s="21" t="s">
        <v>155</v>
      </c>
      <c r="C46" s="17" t="s">
        <v>158</v>
      </c>
      <c r="D46" s="29"/>
      <c r="E46" s="30"/>
      <c r="F46" s="14">
        <v>2</v>
      </c>
      <c r="G46" s="14">
        <v>2</v>
      </c>
      <c r="H46" s="14">
        <v>1.5</v>
      </c>
      <c r="I46" s="14">
        <v>2</v>
      </c>
      <c r="J46" s="14">
        <v>2</v>
      </c>
      <c r="K46" s="40">
        <v>4.52883670320985</v>
      </c>
      <c r="L46" s="40">
        <v>4.52883670320985</v>
      </c>
      <c r="M46" s="40">
        <v>2.60638735701637</v>
      </c>
      <c r="N46" s="40">
        <v>4.52883670320985</v>
      </c>
      <c r="O46" s="40">
        <v>13.6735745895605</v>
      </c>
      <c r="P46" s="42">
        <v>15.9778278487443</v>
      </c>
      <c r="Q46" s="42">
        <v>0.159778278487443</v>
      </c>
    </row>
    <row r="47" ht="19.5" spans="1:17">
      <c r="A47" s="15" t="s">
        <v>163</v>
      </c>
      <c r="B47" s="21" t="s">
        <v>155</v>
      </c>
      <c r="C47" s="17" t="s">
        <v>147</v>
      </c>
      <c r="D47" s="29"/>
      <c r="E47" s="30"/>
      <c r="F47" s="14">
        <v>2</v>
      </c>
      <c r="G47" s="14">
        <v>2</v>
      </c>
      <c r="H47" s="14">
        <v>1.5</v>
      </c>
      <c r="I47" s="14">
        <v>2</v>
      </c>
      <c r="J47" s="14">
        <v>2</v>
      </c>
      <c r="K47" s="40">
        <v>4.52883670320985</v>
      </c>
      <c r="L47" s="40">
        <v>4.52883670320985</v>
      </c>
      <c r="M47" s="40">
        <v>2.60638735701637</v>
      </c>
      <c r="N47" s="40">
        <v>4.52883670320985</v>
      </c>
      <c r="O47" s="40">
        <v>13.6735745895605</v>
      </c>
      <c r="P47" s="42">
        <v>15.9778278487443</v>
      </c>
      <c r="Q47" s="42">
        <v>0.159778278487443</v>
      </c>
    </row>
    <row r="48" ht="19.5" spans="1:17">
      <c r="A48" s="15" t="s">
        <v>164</v>
      </c>
      <c r="B48" s="21" t="s">
        <v>158</v>
      </c>
      <c r="C48" s="17" t="s">
        <v>165</v>
      </c>
      <c r="D48" s="29"/>
      <c r="E48" s="30"/>
      <c r="F48" s="14">
        <v>2</v>
      </c>
      <c r="G48" s="14">
        <v>2</v>
      </c>
      <c r="H48" s="14">
        <v>1.5</v>
      </c>
      <c r="I48" s="14">
        <v>2</v>
      </c>
      <c r="J48" s="14">
        <v>2</v>
      </c>
      <c r="K48" s="40">
        <v>4.52883670320985</v>
      </c>
      <c r="L48" s="40">
        <v>4.52883670320985</v>
      </c>
      <c r="M48" s="40">
        <v>2.60638735701637</v>
      </c>
      <c r="N48" s="40">
        <v>4.52883670320985</v>
      </c>
      <c r="O48" s="40">
        <v>13.6735745895605</v>
      </c>
      <c r="P48" s="42">
        <v>15.9778278487443</v>
      </c>
      <c r="Q48" s="42">
        <v>0.159778278487443</v>
      </c>
    </row>
    <row r="49" ht="19.5" spans="1:17">
      <c r="A49" s="15" t="s">
        <v>166</v>
      </c>
      <c r="B49" s="21" t="s">
        <v>158</v>
      </c>
      <c r="C49" s="17" t="s">
        <v>167</v>
      </c>
      <c r="D49" s="29"/>
      <c r="E49" s="30"/>
      <c r="F49" s="14">
        <v>2</v>
      </c>
      <c r="G49" s="14">
        <v>2</v>
      </c>
      <c r="H49" s="14">
        <v>1.5</v>
      </c>
      <c r="I49" s="14">
        <v>2</v>
      </c>
      <c r="J49" s="14">
        <v>2</v>
      </c>
      <c r="K49" s="40">
        <v>4.52883670320985</v>
      </c>
      <c r="L49" s="40">
        <v>4.52883670320985</v>
      </c>
      <c r="M49" s="40">
        <v>2.60638735701637</v>
      </c>
      <c r="N49" s="40">
        <v>4.52883670320985</v>
      </c>
      <c r="O49" s="40">
        <v>13.6735745895605</v>
      </c>
      <c r="P49" s="42">
        <v>15.9778278487443</v>
      </c>
      <c r="Q49" s="42">
        <v>0.159778278487443</v>
      </c>
    </row>
    <row r="50" ht="19.5" spans="1:17">
      <c r="A50" s="15" t="s">
        <v>168</v>
      </c>
      <c r="B50" s="21" t="s">
        <v>167</v>
      </c>
      <c r="C50" s="17" t="s">
        <v>145</v>
      </c>
      <c r="D50" s="29"/>
      <c r="E50" s="30"/>
      <c r="F50" s="20">
        <v>3</v>
      </c>
      <c r="G50" s="20">
        <v>3</v>
      </c>
      <c r="H50" s="20">
        <v>3</v>
      </c>
      <c r="I50" s="20">
        <v>3</v>
      </c>
      <c r="J50" s="20">
        <v>3</v>
      </c>
      <c r="K50" s="40">
        <f t="shared" ref="K50:N50" si="7">1.5*EXP(1.105*(F50-1))</f>
        <v>13.6735745895605</v>
      </c>
      <c r="L50" s="40">
        <f t="shared" si="7"/>
        <v>13.6735745895605</v>
      </c>
      <c r="M50" s="40">
        <f t="shared" si="7"/>
        <v>13.6735745895605</v>
      </c>
      <c r="N50" s="40">
        <f t="shared" si="7"/>
        <v>13.6735745895605</v>
      </c>
      <c r="O50" s="40">
        <f>1.5*EXP(1.105*J50)</f>
        <v>41.2835909768527</v>
      </c>
      <c r="P50" s="42">
        <f>SQRT(K50^2+L50^2+M50^2+N50^2+O50^2)</f>
        <v>49.5197077149004</v>
      </c>
      <c r="Q50" s="42">
        <f>P50/100</f>
        <v>0.495197077149004</v>
      </c>
    </row>
    <row r="51" ht="19.5" spans="1:17">
      <c r="A51" s="15" t="s">
        <v>169</v>
      </c>
      <c r="B51" s="16" t="s">
        <v>147</v>
      </c>
      <c r="C51" s="17" t="s">
        <v>170</v>
      </c>
      <c r="D51" s="29"/>
      <c r="E51" s="30"/>
      <c r="F51" s="14">
        <v>2</v>
      </c>
      <c r="G51" s="14">
        <v>2</v>
      </c>
      <c r="H51" s="14">
        <v>1.5</v>
      </c>
      <c r="I51" s="14">
        <v>2</v>
      </c>
      <c r="J51" s="14">
        <v>3</v>
      </c>
      <c r="K51" s="40">
        <v>4.52883670320985</v>
      </c>
      <c r="L51" s="40">
        <v>4.52883670320985</v>
      </c>
      <c r="M51" s="40">
        <v>2.60638735701637</v>
      </c>
      <c r="N51" s="40">
        <v>4.52883670320985</v>
      </c>
      <c r="O51" s="40">
        <v>41.2835909768527</v>
      </c>
      <c r="P51" s="42">
        <v>42.1029598086869</v>
      </c>
      <c r="Q51" s="42">
        <v>0.421029598086869</v>
      </c>
    </row>
    <row r="52" ht="19.5" spans="1:17">
      <c r="A52" s="15" t="s">
        <v>171</v>
      </c>
      <c r="B52" s="16" t="s">
        <v>147</v>
      </c>
      <c r="C52" s="17" t="s">
        <v>172</v>
      </c>
      <c r="D52" s="29"/>
      <c r="E52" s="30"/>
      <c r="F52" s="14">
        <v>2</v>
      </c>
      <c r="G52" s="14">
        <v>2</v>
      </c>
      <c r="H52" s="14">
        <v>1.5</v>
      </c>
      <c r="I52" s="14">
        <v>2</v>
      </c>
      <c r="J52" s="14">
        <v>3</v>
      </c>
      <c r="K52" s="40">
        <v>4.52883670320985</v>
      </c>
      <c r="L52" s="40">
        <v>4.52883670320985</v>
      </c>
      <c r="M52" s="40">
        <v>2.60638735701637</v>
      </c>
      <c r="N52" s="40">
        <v>4.52883670320985</v>
      </c>
      <c r="O52" s="40">
        <v>41.2835909768527</v>
      </c>
      <c r="P52" s="42">
        <v>42.1029598086869</v>
      </c>
      <c r="Q52" s="42">
        <v>0.421029598086869</v>
      </c>
    </row>
    <row r="53" ht="19.5" spans="1:17">
      <c r="A53" s="15" t="s">
        <v>173</v>
      </c>
      <c r="B53" s="21" t="s">
        <v>145</v>
      </c>
      <c r="C53" s="17" t="s">
        <v>170</v>
      </c>
      <c r="D53" s="29"/>
      <c r="E53" s="30"/>
      <c r="F53" s="14">
        <v>3</v>
      </c>
      <c r="G53" s="14">
        <v>2</v>
      </c>
      <c r="H53" s="14">
        <v>2</v>
      </c>
      <c r="I53" s="14">
        <v>3</v>
      </c>
      <c r="J53" s="14">
        <v>3</v>
      </c>
      <c r="K53" s="40">
        <v>13.6735745895605</v>
      </c>
      <c r="L53" s="40">
        <v>4.52883670320985</v>
      </c>
      <c r="M53" s="40">
        <v>4.52883670320985</v>
      </c>
      <c r="N53" s="40">
        <v>13.6735745895605</v>
      </c>
      <c r="O53" s="40">
        <v>41.2835909768527</v>
      </c>
      <c r="P53" s="42">
        <v>46.0357349439031</v>
      </c>
      <c r="Q53" s="42">
        <v>0.460357349439031</v>
      </c>
    </row>
    <row r="54" ht="19.5" spans="1:17">
      <c r="A54" s="15" t="s">
        <v>174</v>
      </c>
      <c r="B54" s="21" t="s">
        <v>145</v>
      </c>
      <c r="C54" s="17" t="s">
        <v>175</v>
      </c>
      <c r="D54" s="29"/>
      <c r="E54" s="30"/>
      <c r="F54" s="14">
        <v>3</v>
      </c>
      <c r="G54" s="14">
        <v>2</v>
      </c>
      <c r="H54" s="14">
        <v>2</v>
      </c>
      <c r="I54" s="14">
        <v>3</v>
      </c>
      <c r="J54" s="14">
        <v>3</v>
      </c>
      <c r="K54" s="40">
        <v>13.6735745895605</v>
      </c>
      <c r="L54" s="40">
        <v>4.52883670320985</v>
      </c>
      <c r="M54" s="40">
        <v>4.52883670320985</v>
      </c>
      <c r="N54" s="40">
        <v>13.6735745895605</v>
      </c>
      <c r="O54" s="40">
        <v>41.2835909768527</v>
      </c>
      <c r="P54" s="42">
        <v>46.0357349439031</v>
      </c>
      <c r="Q54" s="42">
        <v>0.460357349439031</v>
      </c>
    </row>
    <row r="55" ht="19.5" spans="1:17">
      <c r="A55" s="15" t="s">
        <v>176</v>
      </c>
      <c r="B55" s="16" t="s">
        <v>170</v>
      </c>
      <c r="C55" s="17" t="s">
        <v>172</v>
      </c>
      <c r="D55" s="29"/>
      <c r="E55" s="30"/>
      <c r="F55" s="14">
        <v>2</v>
      </c>
      <c r="G55" s="14">
        <v>2</v>
      </c>
      <c r="H55" s="14">
        <v>1.5</v>
      </c>
      <c r="I55" s="14">
        <v>2</v>
      </c>
      <c r="J55" s="14">
        <v>2</v>
      </c>
      <c r="K55" s="40">
        <v>4.52883670320985</v>
      </c>
      <c r="L55" s="40">
        <v>4.52883670320985</v>
      </c>
      <c r="M55" s="40">
        <v>2.60638735701637</v>
      </c>
      <c r="N55" s="40">
        <v>4.52883670320985</v>
      </c>
      <c r="O55" s="40">
        <v>13.6735745895605</v>
      </c>
      <c r="P55" s="42">
        <v>15.9778278487443</v>
      </c>
      <c r="Q55" s="42">
        <v>0.159778278487443</v>
      </c>
    </row>
    <row r="56" ht="20.25" spans="1:17">
      <c r="A56" s="22" t="s">
        <v>177</v>
      </c>
      <c r="B56" s="23" t="s">
        <v>170</v>
      </c>
      <c r="C56" s="24" t="s">
        <v>178</v>
      </c>
      <c r="D56" s="31"/>
      <c r="E56" s="32"/>
      <c r="F56" s="14">
        <v>2</v>
      </c>
      <c r="G56" s="14">
        <v>2</v>
      </c>
      <c r="H56" s="14">
        <v>1.5</v>
      </c>
      <c r="I56" s="14">
        <v>2</v>
      </c>
      <c r="J56" s="14">
        <v>2</v>
      </c>
      <c r="K56" s="40">
        <v>4.52883670320985</v>
      </c>
      <c r="L56" s="40">
        <v>4.52883670320985</v>
      </c>
      <c r="M56" s="40">
        <v>2.60638735701637</v>
      </c>
      <c r="N56" s="40">
        <v>4.52883670320985</v>
      </c>
      <c r="O56" s="40">
        <v>13.6735745895605</v>
      </c>
      <c r="P56" s="42">
        <v>15.9778278487443</v>
      </c>
      <c r="Q56" s="42">
        <v>0.159778278487443</v>
      </c>
    </row>
    <row r="57" ht="19.5" spans="1:17">
      <c r="A57" s="9" t="s">
        <v>132</v>
      </c>
      <c r="B57" s="10" t="s">
        <v>181</v>
      </c>
      <c r="C57" s="33" t="s">
        <v>136</v>
      </c>
      <c r="D57" s="12" t="s">
        <v>97</v>
      </c>
      <c r="E57" s="13"/>
      <c r="F57" s="34">
        <v>2.5</v>
      </c>
      <c r="G57" s="34">
        <v>2</v>
      </c>
      <c r="H57" s="34">
        <v>1.5</v>
      </c>
      <c r="I57" s="34">
        <v>2</v>
      </c>
      <c r="J57" s="34">
        <v>3</v>
      </c>
      <c r="K57" s="40">
        <v>7.86926848349191</v>
      </c>
      <c r="L57" s="40">
        <v>4.52883670320985</v>
      </c>
      <c r="M57" s="40">
        <v>2.60638735701637</v>
      </c>
      <c r="N57" s="40">
        <v>4.52883670320985</v>
      </c>
      <c r="O57" s="40">
        <v>41.2835909768527</v>
      </c>
      <c r="P57" s="42">
        <v>42.5919505215815</v>
      </c>
      <c r="Q57" s="42">
        <v>0.425919505215815</v>
      </c>
    </row>
    <row r="58" ht="19.5" spans="1:17">
      <c r="A58" s="35" t="s">
        <v>135</v>
      </c>
      <c r="B58" s="16" t="s">
        <v>181</v>
      </c>
      <c r="C58" s="36" t="s">
        <v>138</v>
      </c>
      <c r="D58" s="18"/>
      <c r="E58" s="19"/>
      <c r="F58" s="34">
        <v>2.5</v>
      </c>
      <c r="G58" s="34">
        <v>2</v>
      </c>
      <c r="H58" s="34">
        <v>1.5</v>
      </c>
      <c r="I58" s="34">
        <v>2</v>
      </c>
      <c r="J58" s="34">
        <v>3</v>
      </c>
      <c r="K58" s="40">
        <v>7.86926848349191</v>
      </c>
      <c r="L58" s="40">
        <v>4.52883670320985</v>
      </c>
      <c r="M58" s="40">
        <v>2.60638735701637</v>
      </c>
      <c r="N58" s="40">
        <v>4.52883670320985</v>
      </c>
      <c r="O58" s="40">
        <v>41.2835909768527</v>
      </c>
      <c r="P58" s="42">
        <v>42.5919505215815</v>
      </c>
      <c r="Q58" s="42">
        <v>0.425919505215815</v>
      </c>
    </row>
    <row r="59" ht="19.5" spans="1:17">
      <c r="A59" s="35" t="s">
        <v>139</v>
      </c>
      <c r="B59" s="16" t="s">
        <v>182</v>
      </c>
      <c r="C59" s="36" t="s">
        <v>136</v>
      </c>
      <c r="D59" s="18"/>
      <c r="E59" s="19"/>
      <c r="F59" s="34">
        <v>2.5</v>
      </c>
      <c r="G59" s="34">
        <v>2</v>
      </c>
      <c r="H59" s="34">
        <v>1.5</v>
      </c>
      <c r="I59" s="34">
        <v>2</v>
      </c>
      <c r="J59" s="34">
        <v>3</v>
      </c>
      <c r="K59" s="40">
        <v>7.86926848349191</v>
      </c>
      <c r="L59" s="40">
        <v>4.52883670320985</v>
      </c>
      <c r="M59" s="40">
        <v>2.60638735701637</v>
      </c>
      <c r="N59" s="40">
        <v>4.52883670320985</v>
      </c>
      <c r="O59" s="40">
        <v>41.2835909768527</v>
      </c>
      <c r="P59" s="42">
        <v>42.5919505215815</v>
      </c>
      <c r="Q59" s="42">
        <v>0.425919505215815</v>
      </c>
    </row>
    <row r="60" ht="19.5" spans="1:17">
      <c r="A60" s="35" t="s">
        <v>141</v>
      </c>
      <c r="B60" s="16" t="s">
        <v>182</v>
      </c>
      <c r="C60" s="36" t="s">
        <v>138</v>
      </c>
      <c r="D60" s="18"/>
      <c r="E60" s="19"/>
      <c r="F60" s="34">
        <v>2.5</v>
      </c>
      <c r="G60" s="34">
        <v>2</v>
      </c>
      <c r="H60" s="34">
        <v>1.5</v>
      </c>
      <c r="I60" s="34">
        <v>2</v>
      </c>
      <c r="J60" s="34">
        <v>3</v>
      </c>
      <c r="K60" s="40">
        <v>7.86926848349191</v>
      </c>
      <c r="L60" s="40">
        <v>4.52883670320985</v>
      </c>
      <c r="M60" s="40">
        <v>2.60638735701637</v>
      </c>
      <c r="N60" s="40">
        <v>4.52883670320985</v>
      </c>
      <c r="O60" s="40">
        <v>41.2835909768527</v>
      </c>
      <c r="P60" s="42">
        <v>42.5919505215815</v>
      </c>
      <c r="Q60" s="42">
        <v>0.425919505215815</v>
      </c>
    </row>
    <row r="61" ht="19.5" spans="1:17">
      <c r="A61" s="35" t="s">
        <v>142</v>
      </c>
      <c r="B61" s="16" t="s">
        <v>182</v>
      </c>
      <c r="C61" s="36" t="s">
        <v>183</v>
      </c>
      <c r="D61" s="18"/>
      <c r="E61" s="19"/>
      <c r="F61" s="34">
        <v>2.5</v>
      </c>
      <c r="G61" s="34">
        <v>2</v>
      </c>
      <c r="H61" s="34">
        <v>1.5</v>
      </c>
      <c r="I61" s="34">
        <v>2</v>
      </c>
      <c r="J61" s="34">
        <v>3</v>
      </c>
      <c r="K61" s="40">
        <v>7.86926848349191</v>
      </c>
      <c r="L61" s="40">
        <v>4.52883670320985</v>
      </c>
      <c r="M61" s="40">
        <v>2.60638735701637</v>
      </c>
      <c r="N61" s="40">
        <v>4.52883670320985</v>
      </c>
      <c r="O61" s="40">
        <v>41.2835909768527</v>
      </c>
      <c r="P61" s="42">
        <v>42.5919505215815</v>
      </c>
      <c r="Q61" s="42">
        <v>0.425919505215815</v>
      </c>
    </row>
    <row r="62" ht="19.5" spans="1:17">
      <c r="A62" s="37" t="s">
        <v>184</v>
      </c>
      <c r="B62" s="16" t="s">
        <v>136</v>
      </c>
      <c r="C62" s="36" t="s">
        <v>147</v>
      </c>
      <c r="D62" s="18"/>
      <c r="E62" s="19"/>
      <c r="F62" s="20">
        <v>3</v>
      </c>
      <c r="G62" s="20">
        <v>3</v>
      </c>
      <c r="H62" s="20">
        <v>3</v>
      </c>
      <c r="I62" s="20">
        <v>3</v>
      </c>
      <c r="J62" s="20">
        <v>3</v>
      </c>
      <c r="K62" s="40">
        <f t="shared" ref="K62:N62" si="8">1.5*EXP(1.105*(F62-1))</f>
        <v>13.6735745895605</v>
      </c>
      <c r="L62" s="40">
        <f t="shared" si="8"/>
        <v>13.6735745895605</v>
      </c>
      <c r="M62" s="40">
        <f t="shared" si="8"/>
        <v>13.6735745895605</v>
      </c>
      <c r="N62" s="40">
        <f t="shared" si="8"/>
        <v>13.6735745895605</v>
      </c>
      <c r="O62" s="40">
        <f>1.5*EXP(1.105*J62)</f>
        <v>41.2835909768527</v>
      </c>
      <c r="P62" s="42">
        <f>SQRT(K62^2+L62^2+M62^2+N62^2+O62^2)</f>
        <v>49.5197077149004</v>
      </c>
      <c r="Q62" s="42">
        <f>P62/100</f>
        <v>0.495197077149004</v>
      </c>
    </row>
    <row r="63" ht="19.5" spans="1:17">
      <c r="A63" s="37" t="s">
        <v>185</v>
      </c>
      <c r="B63" s="16" t="s">
        <v>138</v>
      </c>
      <c r="C63" s="17" t="s">
        <v>149</v>
      </c>
      <c r="D63" s="18"/>
      <c r="E63" s="19"/>
      <c r="F63" s="34">
        <v>2</v>
      </c>
      <c r="G63" s="34">
        <v>2</v>
      </c>
      <c r="H63" s="34">
        <v>1.5</v>
      </c>
      <c r="I63" s="34">
        <v>2</v>
      </c>
      <c r="J63" s="34">
        <v>2</v>
      </c>
      <c r="K63" s="40">
        <v>4.52883670320985</v>
      </c>
      <c r="L63" s="40">
        <v>4.52883670320985</v>
      </c>
      <c r="M63" s="40">
        <v>2.60638735701637</v>
      </c>
      <c r="N63" s="40">
        <v>4.52883670320985</v>
      </c>
      <c r="O63" s="40">
        <v>13.6735745895605</v>
      </c>
      <c r="P63" s="42">
        <v>15.9778278487443</v>
      </c>
      <c r="Q63" s="42">
        <v>0.159778278487443</v>
      </c>
    </row>
    <row r="64" ht="19.5" spans="1:17">
      <c r="A64" s="37" t="s">
        <v>186</v>
      </c>
      <c r="B64" s="16" t="s">
        <v>138</v>
      </c>
      <c r="C64" s="17" t="s">
        <v>151</v>
      </c>
      <c r="D64" s="18"/>
      <c r="E64" s="19"/>
      <c r="F64" s="34">
        <v>2</v>
      </c>
      <c r="G64" s="34">
        <v>2</v>
      </c>
      <c r="H64" s="34">
        <v>1.5</v>
      </c>
      <c r="I64" s="34">
        <v>2</v>
      </c>
      <c r="J64" s="34">
        <v>2</v>
      </c>
      <c r="K64" s="40">
        <v>4.52883670320985</v>
      </c>
      <c r="L64" s="40">
        <v>4.52883670320985</v>
      </c>
      <c r="M64" s="40">
        <v>2.60638735701637</v>
      </c>
      <c r="N64" s="40">
        <v>4.52883670320985</v>
      </c>
      <c r="O64" s="40">
        <v>13.6735745895605</v>
      </c>
      <c r="P64" s="42">
        <v>15.9778278487443</v>
      </c>
      <c r="Q64" s="42">
        <v>0.159778278487443</v>
      </c>
    </row>
    <row r="65" ht="19.5" spans="1:17">
      <c r="A65" s="44" t="s">
        <v>187</v>
      </c>
      <c r="B65" s="16" t="s">
        <v>138</v>
      </c>
      <c r="C65" s="17" t="s">
        <v>153</v>
      </c>
      <c r="D65" s="18"/>
      <c r="E65" s="19"/>
      <c r="F65" s="34">
        <v>2</v>
      </c>
      <c r="G65" s="34">
        <v>2</v>
      </c>
      <c r="H65" s="34">
        <v>1.5</v>
      </c>
      <c r="I65" s="34">
        <v>2</v>
      </c>
      <c r="J65" s="34">
        <v>2</v>
      </c>
      <c r="K65" s="40">
        <v>4.52883670320985</v>
      </c>
      <c r="L65" s="40">
        <v>4.52883670320985</v>
      </c>
      <c r="M65" s="40">
        <v>2.60638735701637</v>
      </c>
      <c r="N65" s="40">
        <v>4.52883670320985</v>
      </c>
      <c r="O65" s="40">
        <v>13.6735745895605</v>
      </c>
      <c r="P65" s="42">
        <v>15.9778278487443</v>
      </c>
      <c r="Q65" s="42">
        <v>0.159778278487443</v>
      </c>
    </row>
    <row r="66" ht="19.5" spans="1:17">
      <c r="A66" s="44" t="s">
        <v>188</v>
      </c>
      <c r="B66" s="16" t="s">
        <v>138</v>
      </c>
      <c r="C66" s="17" t="s">
        <v>155</v>
      </c>
      <c r="D66" s="18"/>
      <c r="E66" s="19"/>
      <c r="F66" s="34">
        <v>2</v>
      </c>
      <c r="G66" s="34">
        <v>2</v>
      </c>
      <c r="H66" s="34">
        <v>1.5</v>
      </c>
      <c r="I66" s="34">
        <v>2</v>
      </c>
      <c r="J66" s="34">
        <v>2</v>
      </c>
      <c r="K66" s="40">
        <v>4.52883670320985</v>
      </c>
      <c r="L66" s="40">
        <v>4.52883670320985</v>
      </c>
      <c r="M66" s="40">
        <v>2.60638735701637</v>
      </c>
      <c r="N66" s="40">
        <v>4.52883670320985</v>
      </c>
      <c r="O66" s="40">
        <v>13.6735745895605</v>
      </c>
      <c r="P66" s="42">
        <v>15.9778278487443</v>
      </c>
      <c r="Q66" s="42">
        <v>0.159778278487443</v>
      </c>
    </row>
    <row r="67" ht="19.5" spans="1:17">
      <c r="A67" s="44" t="s">
        <v>189</v>
      </c>
      <c r="B67" s="16" t="s">
        <v>183</v>
      </c>
      <c r="C67" s="36" t="s">
        <v>190</v>
      </c>
      <c r="D67" s="18"/>
      <c r="E67" s="19"/>
      <c r="F67" s="34">
        <v>1.5</v>
      </c>
      <c r="G67" s="34">
        <v>1</v>
      </c>
      <c r="H67" s="34">
        <v>1.5</v>
      </c>
      <c r="I67" s="34">
        <v>2</v>
      </c>
      <c r="J67" s="34">
        <v>1.5</v>
      </c>
      <c r="K67" s="40">
        <v>2.60638735701637</v>
      </c>
      <c r="L67" s="40">
        <v>1.5</v>
      </c>
      <c r="M67" s="40">
        <v>2.60638735701637</v>
      </c>
      <c r="N67" s="40">
        <v>4.52883670320985</v>
      </c>
      <c r="O67" s="40">
        <v>7.86926848349191</v>
      </c>
      <c r="P67" s="42">
        <v>9.91323652795843</v>
      </c>
      <c r="Q67" s="42">
        <v>0.0991323652795843</v>
      </c>
    </row>
    <row r="68" ht="19.5" spans="1:17">
      <c r="A68" s="44" t="s">
        <v>191</v>
      </c>
      <c r="B68" s="16" t="s">
        <v>183</v>
      </c>
      <c r="C68" s="36" t="s">
        <v>192</v>
      </c>
      <c r="D68" s="18"/>
      <c r="E68" s="19"/>
      <c r="F68" s="34">
        <v>1.5</v>
      </c>
      <c r="G68" s="34">
        <v>1</v>
      </c>
      <c r="H68" s="34">
        <v>1.5</v>
      </c>
      <c r="I68" s="34">
        <v>2</v>
      </c>
      <c r="J68" s="34">
        <v>1.5</v>
      </c>
      <c r="K68" s="40">
        <v>2.60638735701637</v>
      </c>
      <c r="L68" s="40">
        <v>1.5</v>
      </c>
      <c r="M68" s="40">
        <v>2.60638735701637</v>
      </c>
      <c r="N68" s="40">
        <v>4.52883670320985</v>
      </c>
      <c r="O68" s="40">
        <v>7.86926848349191</v>
      </c>
      <c r="P68" s="42">
        <v>9.91323652795843</v>
      </c>
      <c r="Q68" s="42">
        <v>0.0991323652795843</v>
      </c>
    </row>
    <row r="69" ht="19.5" spans="1:17">
      <c r="A69" s="44" t="s">
        <v>193</v>
      </c>
      <c r="B69" s="16" t="s">
        <v>183</v>
      </c>
      <c r="C69" s="36" t="s">
        <v>145</v>
      </c>
      <c r="D69" s="18"/>
      <c r="E69" s="19"/>
      <c r="F69" s="34">
        <v>1.5</v>
      </c>
      <c r="G69" s="34">
        <v>1</v>
      </c>
      <c r="H69" s="34">
        <v>1.5</v>
      </c>
      <c r="I69" s="34">
        <v>2</v>
      </c>
      <c r="J69" s="34">
        <v>1.5</v>
      </c>
      <c r="K69" s="40">
        <v>2.60638735701637</v>
      </c>
      <c r="L69" s="40">
        <v>1.5</v>
      </c>
      <c r="M69" s="40">
        <v>2.60638735701637</v>
      </c>
      <c r="N69" s="40">
        <v>4.52883670320985</v>
      </c>
      <c r="O69" s="40">
        <v>7.86926848349191</v>
      </c>
      <c r="P69" s="42">
        <v>9.91323652795843</v>
      </c>
      <c r="Q69" s="42">
        <v>0.0991323652795843</v>
      </c>
    </row>
    <row r="70" ht="19.5" spans="1:17">
      <c r="A70" s="44" t="s">
        <v>156</v>
      </c>
      <c r="B70" s="16" t="s">
        <v>149</v>
      </c>
      <c r="C70" s="36" t="s">
        <v>147</v>
      </c>
      <c r="D70" s="18"/>
      <c r="E70" s="19"/>
      <c r="F70" s="20">
        <v>3</v>
      </c>
      <c r="G70" s="20">
        <v>3</v>
      </c>
      <c r="H70" s="20">
        <v>3</v>
      </c>
      <c r="I70" s="20">
        <v>3</v>
      </c>
      <c r="J70" s="20">
        <v>3</v>
      </c>
      <c r="K70" s="40">
        <f t="shared" ref="K70:N70" si="9">1.5*EXP(1.105*(F70-1))</f>
        <v>13.6735745895605</v>
      </c>
      <c r="L70" s="40">
        <f t="shared" si="9"/>
        <v>13.6735745895605</v>
      </c>
      <c r="M70" s="40">
        <f t="shared" si="9"/>
        <v>13.6735745895605</v>
      </c>
      <c r="N70" s="40">
        <f t="shared" si="9"/>
        <v>13.6735745895605</v>
      </c>
      <c r="O70" s="40">
        <f>1.5*EXP(1.105*J70)</f>
        <v>41.2835909768527</v>
      </c>
      <c r="P70" s="42">
        <f>SQRT(K70^2+L70^2+M70^2+N70^2+O70^2)</f>
        <v>49.5197077149004</v>
      </c>
      <c r="Q70" s="42">
        <f>P70/100</f>
        <v>0.495197077149004</v>
      </c>
    </row>
    <row r="71" ht="19.5" spans="1:17">
      <c r="A71" s="44" t="s">
        <v>157</v>
      </c>
      <c r="B71" s="21" t="s">
        <v>151</v>
      </c>
      <c r="C71" s="17" t="s">
        <v>158</v>
      </c>
      <c r="D71" s="18"/>
      <c r="E71" s="19"/>
      <c r="F71" s="34">
        <v>2</v>
      </c>
      <c r="G71" s="34">
        <v>2</v>
      </c>
      <c r="H71" s="34">
        <v>1.5</v>
      </c>
      <c r="I71" s="34">
        <v>2</v>
      </c>
      <c r="J71" s="34">
        <v>2</v>
      </c>
      <c r="K71" s="40">
        <v>4.52883670320985</v>
      </c>
      <c r="L71" s="40">
        <v>4.52883670320985</v>
      </c>
      <c r="M71" s="40">
        <v>2.60638735701637</v>
      </c>
      <c r="N71" s="40">
        <v>4.52883670320985</v>
      </c>
      <c r="O71" s="40">
        <v>13.6735745895605</v>
      </c>
      <c r="P71" s="42">
        <v>15.9778278487443</v>
      </c>
      <c r="Q71" s="42">
        <v>0.159778278487443</v>
      </c>
    </row>
    <row r="72" ht="19.5" spans="1:17">
      <c r="A72" s="44" t="s">
        <v>159</v>
      </c>
      <c r="B72" s="21" t="s">
        <v>151</v>
      </c>
      <c r="C72" s="17" t="s">
        <v>147</v>
      </c>
      <c r="D72" s="18"/>
      <c r="E72" s="19"/>
      <c r="F72" s="34">
        <v>2</v>
      </c>
      <c r="G72" s="34">
        <v>2</v>
      </c>
      <c r="H72" s="34">
        <v>1.5</v>
      </c>
      <c r="I72" s="34">
        <v>2</v>
      </c>
      <c r="J72" s="34">
        <v>2</v>
      </c>
      <c r="K72" s="40">
        <v>4.52883670320985</v>
      </c>
      <c r="L72" s="40">
        <v>4.52883670320985</v>
      </c>
      <c r="M72" s="40">
        <v>2.60638735701637</v>
      </c>
      <c r="N72" s="40">
        <v>4.52883670320985</v>
      </c>
      <c r="O72" s="40">
        <v>13.6735745895605</v>
      </c>
      <c r="P72" s="42">
        <v>15.9778278487443</v>
      </c>
      <c r="Q72" s="42">
        <v>0.159778278487443</v>
      </c>
    </row>
    <row r="73" ht="19.5" spans="1:17">
      <c r="A73" s="44" t="s">
        <v>160</v>
      </c>
      <c r="B73" s="21" t="s">
        <v>153</v>
      </c>
      <c r="C73" s="17" t="s">
        <v>158</v>
      </c>
      <c r="D73" s="18"/>
      <c r="E73" s="19"/>
      <c r="F73" s="34">
        <v>2</v>
      </c>
      <c r="G73" s="34">
        <v>2</v>
      </c>
      <c r="H73" s="34">
        <v>1.5</v>
      </c>
      <c r="I73" s="34">
        <v>2</v>
      </c>
      <c r="J73" s="34">
        <v>2</v>
      </c>
      <c r="K73" s="40">
        <v>4.52883670320985</v>
      </c>
      <c r="L73" s="40">
        <v>4.52883670320985</v>
      </c>
      <c r="M73" s="40">
        <v>2.60638735701637</v>
      </c>
      <c r="N73" s="40">
        <v>4.52883670320985</v>
      </c>
      <c r="O73" s="40">
        <v>13.6735745895605</v>
      </c>
      <c r="P73" s="42">
        <v>15.9778278487443</v>
      </c>
      <c r="Q73" s="42">
        <v>0.159778278487443</v>
      </c>
    </row>
    <row r="74" ht="19.5" spans="1:17">
      <c r="A74" s="44" t="s">
        <v>161</v>
      </c>
      <c r="B74" s="21" t="s">
        <v>153</v>
      </c>
      <c r="C74" s="17" t="s">
        <v>147</v>
      </c>
      <c r="D74" s="18"/>
      <c r="E74" s="19"/>
      <c r="F74" s="34">
        <v>2</v>
      </c>
      <c r="G74" s="34">
        <v>2</v>
      </c>
      <c r="H74" s="34">
        <v>1.5</v>
      </c>
      <c r="I74" s="34">
        <v>2</v>
      </c>
      <c r="J74" s="34">
        <v>2</v>
      </c>
      <c r="K74" s="40">
        <v>4.52883670320985</v>
      </c>
      <c r="L74" s="40">
        <v>4.52883670320985</v>
      </c>
      <c r="M74" s="40">
        <v>2.60638735701637</v>
      </c>
      <c r="N74" s="40">
        <v>4.52883670320985</v>
      </c>
      <c r="O74" s="40">
        <v>13.6735745895605</v>
      </c>
      <c r="P74" s="42">
        <v>15.9778278487443</v>
      </c>
      <c r="Q74" s="42">
        <v>0.159778278487443</v>
      </c>
    </row>
    <row r="75" ht="19.5" spans="1:17">
      <c r="A75" s="44" t="s">
        <v>162</v>
      </c>
      <c r="B75" s="21" t="s">
        <v>155</v>
      </c>
      <c r="C75" s="17" t="s">
        <v>158</v>
      </c>
      <c r="D75" s="18"/>
      <c r="E75" s="19"/>
      <c r="F75" s="34">
        <v>2</v>
      </c>
      <c r="G75" s="34">
        <v>2</v>
      </c>
      <c r="H75" s="34">
        <v>1.5</v>
      </c>
      <c r="I75" s="34">
        <v>2</v>
      </c>
      <c r="J75" s="34">
        <v>2</v>
      </c>
      <c r="K75" s="40">
        <v>4.52883670320985</v>
      </c>
      <c r="L75" s="40">
        <v>4.52883670320985</v>
      </c>
      <c r="M75" s="40">
        <v>2.60638735701637</v>
      </c>
      <c r="N75" s="40">
        <v>4.52883670320985</v>
      </c>
      <c r="O75" s="40">
        <v>13.6735745895605</v>
      </c>
      <c r="P75" s="42">
        <v>15.9778278487443</v>
      </c>
      <c r="Q75" s="42">
        <v>0.159778278487443</v>
      </c>
    </row>
    <row r="76" ht="19.5" spans="1:17">
      <c r="A76" s="44" t="s">
        <v>163</v>
      </c>
      <c r="B76" s="21" t="s">
        <v>155</v>
      </c>
      <c r="C76" s="17" t="s">
        <v>147</v>
      </c>
      <c r="D76" s="18"/>
      <c r="E76" s="19"/>
      <c r="F76" s="34">
        <v>2</v>
      </c>
      <c r="G76" s="34">
        <v>2</v>
      </c>
      <c r="H76" s="34">
        <v>1.5</v>
      </c>
      <c r="I76" s="34">
        <v>2</v>
      </c>
      <c r="J76" s="34">
        <v>2</v>
      </c>
      <c r="K76" s="40">
        <v>4.52883670320985</v>
      </c>
      <c r="L76" s="40">
        <v>4.52883670320985</v>
      </c>
      <c r="M76" s="40">
        <v>2.60638735701637</v>
      </c>
      <c r="N76" s="40">
        <v>4.52883670320985</v>
      </c>
      <c r="O76" s="40">
        <v>13.6735745895605</v>
      </c>
      <c r="P76" s="42">
        <v>15.9778278487443</v>
      </c>
      <c r="Q76" s="42">
        <v>0.159778278487443</v>
      </c>
    </row>
    <row r="77" ht="19.5" spans="1:17">
      <c r="A77" s="44" t="s">
        <v>164</v>
      </c>
      <c r="B77" s="16" t="s">
        <v>158</v>
      </c>
      <c r="C77" s="36" t="s">
        <v>165</v>
      </c>
      <c r="D77" s="18"/>
      <c r="E77" s="19"/>
      <c r="F77" s="34">
        <v>2</v>
      </c>
      <c r="G77" s="34">
        <v>2</v>
      </c>
      <c r="H77" s="34">
        <v>1.5</v>
      </c>
      <c r="I77" s="34">
        <v>2</v>
      </c>
      <c r="J77" s="34">
        <v>2</v>
      </c>
      <c r="K77" s="40">
        <v>4.52883670320985</v>
      </c>
      <c r="L77" s="40">
        <v>4.52883670320985</v>
      </c>
      <c r="M77" s="40">
        <v>2.60638735701637</v>
      </c>
      <c r="N77" s="40">
        <v>4.52883670320985</v>
      </c>
      <c r="O77" s="40">
        <v>13.6735745895605</v>
      </c>
      <c r="P77" s="42">
        <v>15.9778278487443</v>
      </c>
      <c r="Q77" s="42">
        <v>0.159778278487443</v>
      </c>
    </row>
    <row r="78" ht="19.5" spans="1:17">
      <c r="A78" s="44" t="s">
        <v>166</v>
      </c>
      <c r="B78" s="16" t="s">
        <v>158</v>
      </c>
      <c r="C78" s="36" t="s">
        <v>167</v>
      </c>
      <c r="D78" s="18"/>
      <c r="E78" s="19"/>
      <c r="F78" s="34">
        <v>2</v>
      </c>
      <c r="G78" s="34">
        <v>2</v>
      </c>
      <c r="H78" s="34">
        <v>1.5</v>
      </c>
      <c r="I78" s="34">
        <v>2</v>
      </c>
      <c r="J78" s="34">
        <v>2</v>
      </c>
      <c r="K78" s="40">
        <v>4.52883670320985</v>
      </c>
      <c r="L78" s="40">
        <v>4.52883670320985</v>
      </c>
      <c r="M78" s="40">
        <v>2.60638735701637</v>
      </c>
      <c r="N78" s="40">
        <v>4.52883670320985</v>
      </c>
      <c r="O78" s="40">
        <v>13.6735745895605</v>
      </c>
      <c r="P78" s="42">
        <v>15.9778278487443</v>
      </c>
      <c r="Q78" s="42">
        <v>0.159778278487443</v>
      </c>
    </row>
    <row r="79" ht="19.5" spans="1:17">
      <c r="A79" s="44" t="s">
        <v>194</v>
      </c>
      <c r="B79" s="16" t="s">
        <v>165</v>
      </c>
      <c r="C79" s="36" t="s">
        <v>145</v>
      </c>
      <c r="D79" s="18"/>
      <c r="E79" s="19"/>
      <c r="F79" s="20">
        <v>3</v>
      </c>
      <c r="G79" s="20">
        <v>3</v>
      </c>
      <c r="H79" s="20">
        <v>3</v>
      </c>
      <c r="I79" s="20">
        <v>3</v>
      </c>
      <c r="J79" s="20">
        <v>3</v>
      </c>
      <c r="K79" s="40">
        <f t="shared" ref="K79:N79" si="10">1.5*EXP(1.105*(F79-1))</f>
        <v>13.6735745895605</v>
      </c>
      <c r="L79" s="40">
        <f t="shared" si="10"/>
        <v>13.6735745895605</v>
      </c>
      <c r="M79" s="40">
        <f t="shared" si="10"/>
        <v>13.6735745895605</v>
      </c>
      <c r="N79" s="40">
        <f t="shared" si="10"/>
        <v>13.6735745895605</v>
      </c>
      <c r="O79" s="40">
        <f>1.5*EXP(1.105*J79)</f>
        <v>41.2835909768527</v>
      </c>
      <c r="P79" s="42">
        <f>SQRT(K79^2+L79^2+M79^2+N79^2+O79^2)</f>
        <v>49.5197077149004</v>
      </c>
      <c r="Q79" s="42">
        <f>P79/100</f>
        <v>0.495197077149004</v>
      </c>
    </row>
    <row r="80" ht="19.5" spans="1:17">
      <c r="A80" s="44" t="s">
        <v>195</v>
      </c>
      <c r="B80" s="16" t="s">
        <v>147</v>
      </c>
      <c r="C80" s="36" t="s">
        <v>170</v>
      </c>
      <c r="D80" s="18"/>
      <c r="E80" s="19"/>
      <c r="F80" s="34">
        <v>2</v>
      </c>
      <c r="G80" s="34">
        <v>2</v>
      </c>
      <c r="H80" s="34">
        <v>1.5</v>
      </c>
      <c r="I80" s="34">
        <v>2</v>
      </c>
      <c r="J80" s="34">
        <v>3</v>
      </c>
      <c r="K80" s="40">
        <v>4.52883670320985</v>
      </c>
      <c r="L80" s="40">
        <v>4.52883670320985</v>
      </c>
      <c r="M80" s="40">
        <v>2.60638735701637</v>
      </c>
      <c r="N80" s="40">
        <v>4.52883670320985</v>
      </c>
      <c r="O80" s="40">
        <v>41.2835909768527</v>
      </c>
      <c r="P80" s="42">
        <v>42.1029598086869</v>
      </c>
      <c r="Q80" s="42">
        <v>0.421029598086869</v>
      </c>
    </row>
    <row r="81" ht="19.5" spans="1:17">
      <c r="A81" s="44" t="s">
        <v>196</v>
      </c>
      <c r="B81" s="16" t="s">
        <v>147</v>
      </c>
      <c r="C81" s="36" t="s">
        <v>172</v>
      </c>
      <c r="D81" s="18"/>
      <c r="E81" s="19"/>
      <c r="F81" s="34">
        <v>2</v>
      </c>
      <c r="G81" s="34">
        <v>2</v>
      </c>
      <c r="H81" s="34">
        <v>1.5</v>
      </c>
      <c r="I81" s="34">
        <v>2</v>
      </c>
      <c r="J81" s="34">
        <v>3</v>
      </c>
      <c r="K81" s="40">
        <v>4.52883670320985</v>
      </c>
      <c r="L81" s="40">
        <v>4.52883670320985</v>
      </c>
      <c r="M81" s="40">
        <v>2.60638735701637</v>
      </c>
      <c r="N81" s="40">
        <v>4.52883670320985</v>
      </c>
      <c r="O81" s="40">
        <v>41.2835909768527</v>
      </c>
      <c r="P81" s="42">
        <v>42.1029598086869</v>
      </c>
      <c r="Q81" s="42">
        <v>0.421029598086869</v>
      </c>
    </row>
    <row r="82" ht="19.5" spans="1:17">
      <c r="A82" s="44" t="s">
        <v>197</v>
      </c>
      <c r="B82" s="16" t="s">
        <v>145</v>
      </c>
      <c r="C82" s="36" t="s">
        <v>175</v>
      </c>
      <c r="D82" s="18"/>
      <c r="E82" s="19"/>
      <c r="F82" s="34">
        <v>3</v>
      </c>
      <c r="G82" s="34">
        <v>2</v>
      </c>
      <c r="H82" s="34">
        <v>2</v>
      </c>
      <c r="I82" s="34">
        <v>3</v>
      </c>
      <c r="J82" s="34">
        <v>3</v>
      </c>
      <c r="K82" s="40">
        <v>13.6735745895605</v>
      </c>
      <c r="L82" s="40">
        <v>4.52883670320985</v>
      </c>
      <c r="M82" s="40">
        <v>4.52883670320985</v>
      </c>
      <c r="N82" s="40">
        <v>13.6735745895605</v>
      </c>
      <c r="O82" s="40">
        <v>41.2835909768527</v>
      </c>
      <c r="P82" s="42">
        <v>46.0357349439031</v>
      </c>
      <c r="Q82" s="42">
        <v>0.460357349439031</v>
      </c>
    </row>
    <row r="83" ht="19.5" spans="1:17">
      <c r="A83" s="44" t="s">
        <v>198</v>
      </c>
      <c r="B83" s="16" t="s">
        <v>145</v>
      </c>
      <c r="C83" s="36" t="s">
        <v>170</v>
      </c>
      <c r="D83" s="18"/>
      <c r="E83" s="19"/>
      <c r="F83" s="34">
        <v>3</v>
      </c>
      <c r="G83" s="34">
        <v>2</v>
      </c>
      <c r="H83" s="34">
        <v>2</v>
      </c>
      <c r="I83" s="34">
        <v>3</v>
      </c>
      <c r="J83" s="34">
        <v>3</v>
      </c>
      <c r="K83" s="40">
        <v>13.6735745895605</v>
      </c>
      <c r="L83" s="40">
        <v>4.52883670320985</v>
      </c>
      <c r="M83" s="40">
        <v>4.52883670320985</v>
      </c>
      <c r="N83" s="40">
        <v>13.6735745895605</v>
      </c>
      <c r="O83" s="40">
        <v>41.2835909768527</v>
      </c>
      <c r="P83" s="42">
        <v>46.0357349439031</v>
      </c>
      <c r="Q83" s="42">
        <v>0.460357349439031</v>
      </c>
    </row>
    <row r="84" ht="19.5" spans="1:17">
      <c r="A84" s="44" t="s">
        <v>199</v>
      </c>
      <c r="B84" s="16" t="s">
        <v>170</v>
      </c>
      <c r="C84" s="36" t="s">
        <v>172</v>
      </c>
      <c r="D84" s="18"/>
      <c r="E84" s="19"/>
      <c r="F84" s="34">
        <v>2</v>
      </c>
      <c r="G84" s="34">
        <v>2</v>
      </c>
      <c r="H84" s="34">
        <v>1.5</v>
      </c>
      <c r="I84" s="34">
        <v>2</v>
      </c>
      <c r="J84" s="34">
        <v>2</v>
      </c>
      <c r="K84" s="40">
        <v>4.52883670320985</v>
      </c>
      <c r="L84" s="40">
        <v>4.52883670320985</v>
      </c>
      <c r="M84" s="40">
        <v>2.60638735701637</v>
      </c>
      <c r="N84" s="40">
        <v>4.52883670320985</v>
      </c>
      <c r="O84" s="40">
        <v>13.6735745895605</v>
      </c>
      <c r="P84" s="42">
        <v>15.9778278487443</v>
      </c>
      <c r="Q84" s="42">
        <v>0.159778278487443</v>
      </c>
    </row>
    <row r="85" ht="20.25" spans="1:17">
      <c r="A85" s="45" t="s">
        <v>200</v>
      </c>
      <c r="B85" s="23" t="s">
        <v>170</v>
      </c>
      <c r="C85" s="46" t="s">
        <v>178</v>
      </c>
      <c r="D85" s="25"/>
      <c r="E85" s="26"/>
      <c r="F85" s="34">
        <v>2</v>
      </c>
      <c r="G85" s="34">
        <v>2</v>
      </c>
      <c r="H85" s="34">
        <v>1.5</v>
      </c>
      <c r="I85" s="34">
        <v>2</v>
      </c>
      <c r="J85" s="34">
        <v>2</v>
      </c>
      <c r="K85" s="40">
        <v>4.52883670320985</v>
      </c>
      <c r="L85" s="40">
        <v>4.52883670320985</v>
      </c>
      <c r="M85" s="40">
        <v>2.60638735701637</v>
      </c>
      <c r="N85" s="40">
        <v>4.52883670320985</v>
      </c>
      <c r="O85" s="40">
        <v>13.6735745895605</v>
      </c>
      <c r="P85" s="42">
        <v>15.9778278487443</v>
      </c>
      <c r="Q85" s="42">
        <v>0.159778278487443</v>
      </c>
    </row>
  </sheetData>
  <mergeCells count="4">
    <mergeCell ref="D1:E1"/>
    <mergeCell ref="D2:E29"/>
    <mergeCell ref="D30:E56"/>
    <mergeCell ref="D57:E8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 parameters</vt:lpstr>
      <vt:lpstr>Transfer coefficients-TWP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武梦婷</cp:lastModifiedBy>
  <dcterms:created xsi:type="dcterms:W3CDTF">2025-06-30T05:17:39Z</dcterms:created>
  <dcterms:modified xsi:type="dcterms:W3CDTF">2025-06-30T08:53:28Z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FEFF7899B8C44051AEC35AFD8C1EE3C9_11</vt:lpwstr>
  </property>
  <property fmtid="{D5CDD505-2E9C-101B-9397-08002B2CF9AE}" pid="3" name="KSOProductBuildVer">
    <vt:lpwstr>2052-12.1.0.21541</vt:lpwstr>
  </property>
</Properties>
</file>