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pifs03\Assy_Maintenance\FOLMaint\General\Ryan\Illustrations\"/>
    </mc:Choice>
  </mc:AlternateContent>
  <xr:revisionPtr revIDLastSave="0" documentId="13_ncr:1_{4AE7240C-DEA1-4AE5-8DCC-4B5CB3A285B3}" xr6:coauthVersionLast="47" xr6:coauthVersionMax="47" xr10:uidLastSave="{00000000-0000-0000-0000-000000000000}"/>
  <bookViews>
    <workbookView xWindow="-120" yWindow="-120" windowWidth="24240" windowHeight="13020" xr2:uid="{49BFD8C4-1B27-4E58-9145-2A0A9AA9D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1" i="1" s="1"/>
  <c r="J5" i="1"/>
  <c r="F21" i="1"/>
  <c r="N11" i="1"/>
  <c r="N10" i="1"/>
  <c r="N5" i="1"/>
  <c r="N4" i="1"/>
  <c r="N2" i="1"/>
  <c r="J3" i="1"/>
  <c r="F11" i="1"/>
  <c r="F10" i="1"/>
  <c r="F5" i="1"/>
  <c r="F4" i="1"/>
  <c r="B7" i="1"/>
  <c r="F3" i="1"/>
  <c r="F2" i="1"/>
  <c r="B5" i="1"/>
  <c r="B3" i="1"/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Balaguer, Ryan</author>
  </authors>
  <commentList>
    <comment ref="A2" authorId="0" shapeId="0" xr:uid="{57BB60B5-49BD-4BC2-AB0D-AF7FF3565D9D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  <comment ref="I2" authorId="0" shapeId="0" xr:uid="{538B707A-D5DB-4813-8266-802675CABF0C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  <comment ref="I6" authorId="0" shapeId="0" xr:uid="{4ACC6372-32BE-45CE-A19E-EBC5EDC1A7C7}">
      <text>
        <r>
          <rPr>
            <b/>
            <sz val="9"/>
            <color indexed="81"/>
            <rFont val="Tahoma"/>
            <charset val="1"/>
          </rPr>
          <t>Balaguer, Ryan:</t>
        </r>
        <r>
          <rPr>
            <sz val="9"/>
            <color indexed="81"/>
            <rFont val="Tahoma"/>
            <charset val="1"/>
          </rPr>
          <t xml:space="preserve">
aine resigned, will look for other income</t>
        </r>
      </text>
    </comment>
  </commentList>
</comments>
</file>

<file path=xl/sharedStrings.xml><?xml version="1.0" encoding="utf-8"?>
<sst xmlns="http://schemas.openxmlformats.org/spreadsheetml/2006/main" count="70" uniqueCount="43">
  <si>
    <t>Income when in Btngas</t>
  </si>
  <si>
    <t>Income Current Monthly</t>
  </si>
  <si>
    <t>KFC</t>
  </si>
  <si>
    <t>Aine</t>
  </si>
  <si>
    <t>Allegro Bonus</t>
  </si>
  <si>
    <t>Allegro Medical</t>
  </si>
  <si>
    <t>Expenses Current Monthly</t>
  </si>
  <si>
    <t>Grocery</t>
  </si>
  <si>
    <t>TOTAL</t>
  </si>
  <si>
    <t>KFC savings</t>
  </si>
  <si>
    <t xml:space="preserve">Allegro Salary take home </t>
  </si>
  <si>
    <t>Ryan Insurance</t>
  </si>
  <si>
    <t>Aine Insurance</t>
  </si>
  <si>
    <t>Rent and Due</t>
  </si>
  <si>
    <t>PAGIBIG housing</t>
  </si>
  <si>
    <t>Internet</t>
  </si>
  <si>
    <t>Jollibee luho etc</t>
  </si>
  <si>
    <t>Hotdog Tocino Fish etc.</t>
  </si>
  <si>
    <t>Bigas</t>
  </si>
  <si>
    <t>Other savings</t>
  </si>
  <si>
    <t>Gasul</t>
  </si>
  <si>
    <t>Mantika</t>
  </si>
  <si>
    <t>School</t>
  </si>
  <si>
    <t>Transportation</t>
  </si>
  <si>
    <t>Other Needs, unexpected</t>
  </si>
  <si>
    <t>Napabili sa labas</t>
  </si>
  <si>
    <t>Kuryente</t>
  </si>
  <si>
    <t>Tubig</t>
  </si>
  <si>
    <t>Expenses when in Btngas</t>
  </si>
  <si>
    <t>CURRENT SITUATION</t>
  </si>
  <si>
    <t>AINE RESIGN, WE MOVE TO STO TOMAS</t>
  </si>
  <si>
    <t>Living situation @ san isidro</t>
  </si>
  <si>
    <t>things to consider @ batangas</t>
  </si>
  <si>
    <t>safe and easy access</t>
  </si>
  <si>
    <t>childrens school</t>
  </si>
  <si>
    <t>location to work (Ryan)</t>
  </si>
  <si>
    <t>location to work (Aine)</t>
  </si>
  <si>
    <t xml:space="preserve">near shuttle </t>
  </si>
  <si>
    <t>near work</t>
  </si>
  <si>
    <t>subdivision</t>
  </si>
  <si>
    <t>safe / high security / peaceful</t>
  </si>
  <si>
    <t>stores</t>
  </si>
  <si>
    <t>ease of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</si>
</sst>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0" fillId="7" borderId="0" xfId="0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5577-9FE9-48A1-847E-7E5A89C645F6}">
  <dimension ref="A1:P26"/>
  <sheetViews>
    <sheetView tabSelected="1" workbookViewId="0">
      <selection activeCell="D5" sqref="D5"/>
    </sheetView>
  </sheetViews>
  <sheetFormatPr defaultRowHeight="15" x14ac:dyDescent="0.25"/>
  <cols>
    <col min="1" max="1" width="23.85546875" bestFit="1" customWidth="1"/>
    <col min="5" max="5" width="24.28515625" bestFit="1" customWidth="1"/>
    <col min="6" max="6" width="10.28515625" customWidth="1"/>
    <col min="7" max="7" width="11" customWidth="1"/>
    <col min="8" max="8" width="9.140625" style="13"/>
    <col min="9" max="9" width="23.85546875" bestFit="1" customWidth="1"/>
    <col min="10" max="10" width="10.7109375" customWidth="1"/>
    <col min="11" max="11" width="11" customWidth="1"/>
    <col min="13" max="13" width="24.28515625" bestFit="1" customWidth="1"/>
    <col min="16" max="16" width="9.140625" style="39"/>
  </cols>
  <sheetData>
    <row r="1" spans="1:15" ht="19.5" thickBot="1" x14ac:dyDescent="0.35">
      <c r="A1" s="14" t="s">
        <v>1</v>
      </c>
      <c r="B1" s="15"/>
      <c r="C1" s="16"/>
      <c r="D1" s="1"/>
      <c r="E1" s="17" t="s">
        <v>6</v>
      </c>
      <c r="F1" s="18"/>
      <c r="G1" s="19"/>
      <c r="H1" s="12"/>
      <c r="I1" s="30" t="s">
        <v>0</v>
      </c>
      <c r="J1" s="31"/>
      <c r="K1" s="32"/>
      <c r="M1" s="17" t="s">
        <v>28</v>
      </c>
      <c r="N1" s="18"/>
      <c r="O1" s="19"/>
    </row>
    <row r="2" spans="1:15" x14ac:dyDescent="0.25">
      <c r="A2" s="5" t="s">
        <v>10</v>
      </c>
      <c r="B2" s="6">
        <v>28000</v>
      </c>
      <c r="C2" s="1"/>
      <c r="D2" s="1"/>
      <c r="E2" s="22" t="s">
        <v>7</v>
      </c>
      <c r="F2" s="23">
        <f>4500 * 2</f>
        <v>9000</v>
      </c>
      <c r="G2" s="1"/>
      <c r="H2" s="12"/>
      <c r="I2" s="28" t="s">
        <v>10</v>
      </c>
      <c r="J2" s="29">
        <v>28000</v>
      </c>
      <c r="M2" s="22" t="s">
        <v>7</v>
      </c>
      <c r="N2" s="23">
        <f>4500 * 2</f>
        <v>9000</v>
      </c>
      <c r="O2" s="1"/>
    </row>
    <row r="3" spans="1:15" x14ac:dyDescent="0.25">
      <c r="A3" s="7" t="s">
        <v>4</v>
      </c>
      <c r="B3" s="8">
        <f>(26300+16000+15000)/12</f>
        <v>4775</v>
      </c>
      <c r="C3" s="1"/>
      <c r="D3" s="1"/>
      <c r="E3" s="24" t="s">
        <v>9</v>
      </c>
      <c r="F3" s="25">
        <f>1600*2</f>
        <v>3200</v>
      </c>
      <c r="G3" s="1"/>
      <c r="H3" s="12"/>
      <c r="I3" s="7" t="s">
        <v>4</v>
      </c>
      <c r="J3" s="8">
        <f>(26300+16000+15000)/12</f>
        <v>4775</v>
      </c>
      <c r="M3" s="24" t="s">
        <v>9</v>
      </c>
      <c r="N3" s="25">
        <f>600*2</f>
        <v>1200</v>
      </c>
      <c r="O3" s="1"/>
    </row>
    <row r="4" spans="1:15" x14ac:dyDescent="0.25">
      <c r="A4" s="7" t="s">
        <v>5</v>
      </c>
      <c r="B4" s="9">
        <v>350</v>
      </c>
      <c r="C4" s="1"/>
      <c r="D4" s="1"/>
      <c r="E4" s="24" t="s">
        <v>11</v>
      </c>
      <c r="F4" s="25">
        <f>8052/3</f>
        <v>2684</v>
      </c>
      <c r="G4" s="1"/>
      <c r="H4" s="12"/>
      <c r="I4" s="7" t="s">
        <v>5</v>
      </c>
      <c r="J4" s="9">
        <v>350</v>
      </c>
      <c r="M4" s="24" t="s">
        <v>11</v>
      </c>
      <c r="N4" s="25">
        <f>8052/3</f>
        <v>2684</v>
      </c>
      <c r="O4" s="1"/>
    </row>
    <row r="5" spans="1:15" x14ac:dyDescent="0.25">
      <c r="A5" s="7" t="s">
        <v>2</v>
      </c>
      <c r="B5" s="8">
        <f>50000/12</f>
        <v>4166.666666666667</v>
      </c>
      <c r="C5" s="1"/>
      <c r="D5" s="1"/>
      <c r="E5" s="24" t="s">
        <v>12</v>
      </c>
      <c r="F5" s="25">
        <f>6210/3</f>
        <v>2070</v>
      </c>
      <c r="G5" s="1"/>
      <c r="H5" s="12"/>
      <c r="I5" s="7" t="s">
        <v>2</v>
      </c>
      <c r="J5" s="8">
        <f>60000/12</f>
        <v>5000</v>
      </c>
      <c r="M5" s="24" t="s">
        <v>12</v>
      </c>
      <c r="N5" s="25">
        <f>6210/3</f>
        <v>2070</v>
      </c>
      <c r="O5" s="1"/>
    </row>
    <row r="6" spans="1:15" ht="15.75" thickBot="1" x14ac:dyDescent="0.3">
      <c r="A6" s="10" t="s">
        <v>3</v>
      </c>
      <c r="B6" s="11">
        <v>13000</v>
      </c>
      <c r="C6" s="1"/>
      <c r="D6" s="1"/>
      <c r="E6" s="24" t="s">
        <v>13</v>
      </c>
      <c r="F6" s="25">
        <v>7150</v>
      </c>
      <c r="G6" s="1"/>
      <c r="H6" s="12"/>
      <c r="I6" s="10" t="s">
        <v>3</v>
      </c>
      <c r="J6" s="11">
        <v>0</v>
      </c>
      <c r="M6" s="24" t="s">
        <v>13</v>
      </c>
      <c r="N6" s="25">
        <v>0</v>
      </c>
      <c r="O6" s="1"/>
    </row>
    <row r="7" spans="1:15" ht="15.75" thickBot="1" x14ac:dyDescent="0.3">
      <c r="A7" s="3" t="s">
        <v>8</v>
      </c>
      <c r="B7" s="4">
        <f>SUM(B2:B6)</f>
        <v>50291.666666666664</v>
      </c>
      <c r="C7" s="1"/>
      <c r="D7" s="1"/>
      <c r="E7" s="24" t="s">
        <v>14</v>
      </c>
      <c r="F7" s="25">
        <v>6250</v>
      </c>
      <c r="G7" s="1"/>
      <c r="H7" s="12"/>
      <c r="I7" s="3" t="s">
        <v>8</v>
      </c>
      <c r="J7" s="4">
        <f>SUM(J2:J6)</f>
        <v>38125</v>
      </c>
      <c r="M7" s="24" t="s">
        <v>14</v>
      </c>
      <c r="N7" s="25">
        <v>6250</v>
      </c>
      <c r="O7" s="1"/>
    </row>
    <row r="8" spans="1:15" ht="15.75" thickBot="1" x14ac:dyDescent="0.3">
      <c r="A8" s="1"/>
      <c r="B8" s="2"/>
      <c r="C8" s="1"/>
      <c r="D8" s="1"/>
      <c r="E8" s="24" t="s">
        <v>15</v>
      </c>
      <c r="F8" s="25">
        <v>1500</v>
      </c>
      <c r="G8" s="1"/>
      <c r="H8" s="12"/>
      <c r="M8" s="24" t="s">
        <v>15</v>
      </c>
      <c r="N8" s="25">
        <v>1500</v>
      </c>
      <c r="O8" s="1"/>
    </row>
    <row r="9" spans="1:15" ht="19.5" thickBot="1" x14ac:dyDescent="0.3">
      <c r="A9" s="40" t="s">
        <v>31</v>
      </c>
      <c r="B9" s="41"/>
      <c r="C9" s="42"/>
      <c r="D9" s="1"/>
      <c r="E9" s="24" t="s">
        <v>16</v>
      </c>
      <c r="F9" s="25">
        <v>1500</v>
      </c>
      <c r="G9" s="1"/>
      <c r="H9" s="12"/>
      <c r="I9" s="14" t="s">
        <v>32</v>
      </c>
      <c r="J9" s="15"/>
      <c r="K9" s="16"/>
      <c r="M9" s="24" t="s">
        <v>16</v>
      </c>
      <c r="N9" s="25">
        <v>1500</v>
      </c>
      <c r="O9" s="1"/>
    </row>
    <row r="10" spans="1:15" x14ac:dyDescent="0.25">
      <c r="A10" s="5" t="s">
        <v>34</v>
      </c>
      <c r="B10" s="44" t="s">
        <v>33</v>
      </c>
      <c r="C10" s="44"/>
      <c r="D10" s="45"/>
      <c r="E10" s="24" t="s">
        <v>17</v>
      </c>
      <c r="F10" s="25">
        <f>((186+60+60+60)*2)+600</f>
        <v>1332</v>
      </c>
      <c r="G10" s="1"/>
      <c r="H10" s="12"/>
      <c r="M10" s="24" t="s">
        <v>17</v>
      </c>
      <c r="N10" s="25">
        <f>((186+60+60+60)*2)+600</f>
        <v>1332</v>
      </c>
      <c r="O10" s="1"/>
    </row>
    <row r="11" spans="1:15" x14ac:dyDescent="0.25">
      <c r="A11" s="7" t="s">
        <v>35</v>
      </c>
      <c r="B11" s="43" t="s">
        <v>37</v>
      </c>
      <c r="C11" s="43"/>
      <c r="D11" s="46"/>
      <c r="E11" s="24" t="s">
        <v>18</v>
      </c>
      <c r="F11" s="25">
        <f>(50*8*2)</f>
        <v>800</v>
      </c>
      <c r="G11" s="1"/>
      <c r="H11" s="12"/>
      <c r="M11" s="24" t="s">
        <v>18</v>
      </c>
      <c r="N11" s="25">
        <f>(50*8*2)</f>
        <v>800</v>
      </c>
      <c r="O11" s="1"/>
    </row>
    <row r="12" spans="1:15" x14ac:dyDescent="0.25">
      <c r="A12" s="7" t="s">
        <v>36</v>
      </c>
      <c r="B12" s="43" t="s">
        <v>38</v>
      </c>
      <c r="C12" s="43"/>
      <c r="D12" s="46"/>
      <c r="E12" s="24" t="s">
        <v>19</v>
      </c>
      <c r="F12" s="25">
        <v>3000</v>
      </c>
      <c r="H12" s="12"/>
      <c r="M12" s="24" t="s">
        <v>19</v>
      </c>
      <c r="N12" s="25">
        <v>3000</v>
      </c>
    </row>
    <row r="13" spans="1:15" x14ac:dyDescent="0.25">
      <c r="A13" s="7" t="s">
        <v>39</v>
      </c>
      <c r="B13" s="43" t="s">
        <v>40</v>
      </c>
      <c r="C13" s="43"/>
      <c r="D13" s="46"/>
      <c r="E13" s="24" t="s">
        <v>20</v>
      </c>
      <c r="F13" s="25">
        <v>250</v>
      </c>
      <c r="G13" s="1"/>
      <c r="H13" s="12"/>
      <c r="M13" s="24" t="s">
        <v>20</v>
      </c>
      <c r="N13" s="25">
        <v>250</v>
      </c>
      <c r="O13" s="1"/>
    </row>
    <row r="14" spans="1:15" x14ac:dyDescent="0.25">
      <c r="A14" s="7" t="s">
        <v>41</v>
      </c>
      <c r="B14" s="43" t="s">
        <v>42</v>
      </c>
      <c r="C14" s="43"/>
      <c r="D14" s="46"/>
      <c r="E14" s="24" t="s">
        <v>21</v>
      </c>
      <c r="F14" s="25">
        <v>150</v>
      </c>
      <c r="G14" s="1"/>
      <c r="H14" s="12"/>
      <c r="I14" s="1"/>
      <c r="M14" s="24" t="s">
        <v>21</v>
      </c>
      <c r="N14" s="25">
        <v>150</v>
      </c>
      <c r="O14" s="1"/>
    </row>
    <row r="15" spans="1:15" ht="15.75" thickBot="1" x14ac:dyDescent="0.3">
      <c r="A15" s="47"/>
      <c r="B15" s="48"/>
      <c r="C15" s="48"/>
      <c r="D15" s="49"/>
      <c r="E15" s="24" t="s">
        <v>22</v>
      </c>
      <c r="F15" s="25">
        <v>500</v>
      </c>
      <c r="G15" s="1"/>
      <c r="H15" s="12"/>
      <c r="M15" s="24" t="s">
        <v>22</v>
      </c>
      <c r="N15" s="25">
        <v>500</v>
      </c>
      <c r="O15" s="1"/>
    </row>
    <row r="16" spans="1:15" x14ac:dyDescent="0.25">
      <c r="A16" s="1"/>
      <c r="B16" s="1"/>
      <c r="C16" s="1"/>
      <c r="D16" s="1"/>
      <c r="E16" s="24" t="s">
        <v>23</v>
      </c>
      <c r="F16" s="25">
        <v>500</v>
      </c>
      <c r="G16" s="1"/>
      <c r="H16" s="12"/>
      <c r="M16" s="24" t="s">
        <v>23</v>
      </c>
      <c r="N16" s="25">
        <v>500</v>
      </c>
      <c r="O16" s="1"/>
    </row>
    <row r="17" spans="1:15" x14ac:dyDescent="0.25">
      <c r="A17" s="1"/>
      <c r="B17" s="1"/>
      <c r="C17" s="1"/>
      <c r="D17" s="1"/>
      <c r="E17" s="24" t="s">
        <v>24</v>
      </c>
      <c r="F17" s="20">
        <v>1000</v>
      </c>
      <c r="G17" s="1"/>
      <c r="H17" s="12"/>
      <c r="M17" s="24" t="s">
        <v>24</v>
      </c>
      <c r="N17" s="20">
        <v>1000</v>
      </c>
      <c r="O17" s="1"/>
    </row>
    <row r="18" spans="1:15" x14ac:dyDescent="0.25">
      <c r="A18" s="1"/>
      <c r="B18" s="1"/>
      <c r="C18" s="1"/>
      <c r="D18" s="1"/>
      <c r="E18" s="24" t="s">
        <v>25</v>
      </c>
      <c r="F18" s="20">
        <v>1500</v>
      </c>
      <c r="G18" s="1"/>
      <c r="H18" s="12"/>
      <c r="M18" s="24" t="s">
        <v>25</v>
      </c>
      <c r="N18" s="20">
        <v>1500</v>
      </c>
      <c r="O18" s="1"/>
    </row>
    <row r="19" spans="1:15" x14ac:dyDescent="0.25">
      <c r="A19" s="1"/>
      <c r="B19" s="1"/>
      <c r="C19" s="1"/>
      <c r="D19" s="1"/>
      <c r="E19" s="26" t="s">
        <v>26</v>
      </c>
      <c r="F19" s="20">
        <v>3000</v>
      </c>
      <c r="G19" s="1"/>
      <c r="H19" s="12"/>
      <c r="M19" s="26" t="s">
        <v>26</v>
      </c>
      <c r="N19" s="20">
        <v>3000</v>
      </c>
      <c r="O19" s="1"/>
    </row>
    <row r="20" spans="1:15" ht="15.75" thickBot="1" x14ac:dyDescent="0.3">
      <c r="A20" s="1"/>
      <c r="B20" s="1"/>
      <c r="C20" s="1"/>
      <c r="D20" s="1"/>
      <c r="E20" s="27" t="s">
        <v>27</v>
      </c>
      <c r="F20" s="21">
        <v>250</v>
      </c>
      <c r="G20" s="1"/>
      <c r="H20" s="12"/>
      <c r="M20" s="27" t="s">
        <v>27</v>
      </c>
      <c r="N20" s="21">
        <v>500</v>
      </c>
      <c r="O20" s="1"/>
    </row>
    <row r="21" spans="1:15" ht="15.75" thickBot="1" x14ac:dyDescent="0.3">
      <c r="A21" s="1"/>
      <c r="B21" s="1"/>
      <c r="C21" s="1"/>
      <c r="D21" s="1"/>
      <c r="E21" s="3" t="s">
        <v>8</v>
      </c>
      <c r="F21" s="4">
        <f>SUM(F2:F20)</f>
        <v>45636</v>
      </c>
      <c r="G21" s="1"/>
      <c r="H21" s="12"/>
      <c r="M21" s="3" t="s">
        <v>8</v>
      </c>
      <c r="N21" s="4">
        <f>SUM(N2:N20)</f>
        <v>36736</v>
      </c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2"/>
    </row>
    <row r="23" spans="1:15" ht="15.75" thickBot="1" x14ac:dyDescent="0.3">
      <c r="A23" s="1"/>
      <c r="B23" s="1"/>
      <c r="C23" s="1"/>
      <c r="D23" s="1"/>
      <c r="E23" s="1"/>
      <c r="F23" s="1"/>
      <c r="G23" s="1"/>
      <c r="H23" s="12"/>
    </row>
    <row r="24" spans="1:15" ht="15" customHeight="1" x14ac:dyDescent="0.25">
      <c r="A24" s="33" t="s">
        <v>29</v>
      </c>
      <c r="B24" s="34"/>
      <c r="C24" s="34"/>
      <c r="D24" s="34"/>
      <c r="E24" s="34"/>
      <c r="F24" s="34"/>
      <c r="G24" s="35"/>
      <c r="H24" s="12"/>
      <c r="I24" s="33" t="s">
        <v>30</v>
      </c>
      <c r="J24" s="34"/>
      <c r="K24" s="34"/>
      <c r="L24" s="34"/>
      <c r="M24" s="34"/>
      <c r="N24" s="34"/>
      <c r="O24" s="35"/>
    </row>
    <row r="25" spans="1:15" ht="15.75" customHeight="1" thickBot="1" x14ac:dyDescent="0.3">
      <c r="A25" s="36"/>
      <c r="B25" s="37"/>
      <c r="C25" s="37"/>
      <c r="D25" s="37"/>
      <c r="E25" s="37"/>
      <c r="F25" s="37"/>
      <c r="G25" s="38"/>
      <c r="H25" s="12"/>
      <c r="I25" s="36"/>
      <c r="J25" s="37"/>
      <c r="K25" s="37"/>
      <c r="L25" s="37"/>
      <c r="M25" s="37"/>
      <c r="N25" s="37"/>
      <c r="O25" s="38"/>
    </row>
    <row r="26" spans="1:15" x14ac:dyDescent="0.25">
      <c r="A26" s="1"/>
      <c r="B26" s="1"/>
      <c r="C26" s="1"/>
      <c r="D26" s="1"/>
      <c r="E26" s="1"/>
      <c r="F26" s="1"/>
      <c r="G26" s="1"/>
      <c r="H26" s="12"/>
    </row>
  </sheetData>
  <mergeCells count="13">
    <mergeCell ref="A24:G25"/>
    <mergeCell ref="I24:O25"/>
    <mergeCell ref="A9:C9"/>
    <mergeCell ref="I9:K9"/>
    <mergeCell ref="B10:D10"/>
    <mergeCell ref="B11:D11"/>
    <mergeCell ref="B12:D12"/>
    <mergeCell ref="B13:D13"/>
    <mergeCell ref="B14:D14"/>
    <mergeCell ref="A1:C1"/>
    <mergeCell ref="I1:K1"/>
    <mergeCell ref="E1:G1"/>
    <mergeCell ref="M1:O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Allegro MicroSystems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Balaguer, Ryan</dc:creator>
  <cp:lastModifiedBy>Balaguer, Ryan</cp:lastModifiedBy>
  <dcterms:created xsi:type="dcterms:W3CDTF">2025-07-29T16:27:13Z</dcterms:created>
  <dcterms:modified xsi:type="dcterms:W3CDTF">2025-07-29T19:59:23Z</dcterms:modified>
</cp:coreProperties>
</file>