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5AC1727-B172-4939-9DD0-3893539332BD}" xr6:coauthVersionLast="47" xr6:coauthVersionMax="47" xr10:uidLastSave="{00000000-0000-0000-0000-000000000000}"/>
  <bookViews>
    <workbookView xWindow="11550" yWindow="1050" windowWidth="17145" windowHeight="14985" activeTab="2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O28" i="1"/>
  <c r="D70" i="4"/>
  <c r="T71" i="4"/>
  <c r="S71" i="4"/>
  <c r="R71" i="4"/>
  <c r="Q71" i="4"/>
  <c r="T70" i="4"/>
  <c r="S70" i="4"/>
  <c r="R70" i="4"/>
  <c r="Q70" i="4"/>
  <c r="M71" i="4"/>
  <c r="L71" i="4"/>
  <c r="K71" i="4"/>
  <c r="J71" i="4"/>
  <c r="M70" i="4"/>
  <c r="L70" i="4"/>
  <c r="K70" i="4"/>
  <c r="J70" i="4"/>
  <c r="F71" i="4"/>
  <c r="F70" i="4"/>
  <c r="E71" i="4"/>
  <c r="E70" i="4"/>
  <c r="D71" i="4"/>
  <c r="C71" i="4"/>
  <c r="C70" i="4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T66" i="4"/>
  <c r="S66" i="4"/>
  <c r="R66" i="4"/>
  <c r="Q66" i="4"/>
  <c r="T65" i="4"/>
  <c r="S65" i="4"/>
  <c r="R65" i="4"/>
  <c r="Q65" i="4"/>
  <c r="M66" i="4"/>
  <c r="L66" i="4"/>
  <c r="K66" i="4"/>
  <c r="J66" i="4"/>
  <c r="M65" i="4"/>
  <c r="L65" i="4"/>
  <c r="K65" i="4"/>
  <c r="J65" i="4"/>
  <c r="E66" i="4"/>
  <c r="E65" i="4"/>
  <c r="D66" i="4"/>
  <c r="D65" i="4"/>
  <c r="C66" i="4"/>
  <c r="C65" i="4"/>
  <c r="F66" i="4"/>
  <c r="F65" i="4"/>
  <c r="S69" i="3"/>
  <c r="N69" i="3"/>
  <c r="I69" i="3"/>
  <c r="D69" i="3"/>
  <c r="S69" i="2"/>
  <c r="N69" i="2"/>
  <c r="I69" i="2"/>
  <c r="D69" i="2"/>
  <c r="D69" i="1"/>
  <c r="S69" i="1"/>
  <c r="N69" i="1"/>
  <c r="I69" i="1"/>
  <c r="O3" i="1"/>
  <c r="T3" i="1"/>
  <c r="R68" i="3"/>
  <c r="M68" i="3"/>
  <c r="H68" i="3"/>
  <c r="C68" i="3"/>
  <c r="R67" i="3"/>
  <c r="M67" i="3"/>
  <c r="H67" i="3"/>
  <c r="C67" i="3"/>
  <c r="T65" i="3"/>
  <c r="O65" i="3"/>
  <c r="T64" i="3"/>
  <c r="O64" i="3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R68" i="2"/>
  <c r="M68" i="2"/>
  <c r="H68" i="2"/>
  <c r="C68" i="2"/>
  <c r="R67" i="2"/>
  <c r="M67" i="2"/>
  <c r="H67" i="2"/>
  <c r="C67" i="2"/>
  <c r="T65" i="2"/>
  <c r="O65" i="2"/>
  <c r="T64" i="2"/>
  <c r="O64" i="2"/>
  <c r="T63" i="2"/>
  <c r="O63" i="2"/>
  <c r="T62" i="2"/>
  <c r="O62" i="2"/>
  <c r="T61" i="2"/>
  <c r="O61" i="2"/>
  <c r="T60" i="2"/>
  <c r="O60" i="2"/>
  <c r="T59" i="2"/>
  <c r="O59" i="2"/>
  <c r="T58" i="2"/>
  <c r="O58" i="2"/>
  <c r="T57" i="2"/>
  <c r="O57" i="2"/>
  <c r="T56" i="2"/>
  <c r="O56" i="2"/>
  <c r="T55" i="2"/>
  <c r="O55" i="2"/>
  <c r="T54" i="2"/>
  <c r="O54" i="2"/>
  <c r="T53" i="2"/>
  <c r="O53" i="2"/>
  <c r="T52" i="2"/>
  <c r="O52" i="2"/>
  <c r="T51" i="2"/>
  <c r="O51" i="2"/>
  <c r="T50" i="2"/>
  <c r="O50" i="2"/>
  <c r="T49" i="2"/>
  <c r="O49" i="2"/>
  <c r="T48" i="2"/>
  <c r="O48" i="2"/>
  <c r="T47" i="2"/>
  <c r="O47" i="2"/>
  <c r="T46" i="2"/>
  <c r="O46" i="2"/>
  <c r="T45" i="2"/>
  <c r="O45" i="2"/>
  <c r="T44" i="2"/>
  <c r="O44" i="2"/>
  <c r="T43" i="2"/>
  <c r="O43" i="2"/>
  <c r="T42" i="2"/>
  <c r="O42" i="2"/>
  <c r="T41" i="2"/>
  <c r="O41" i="2"/>
  <c r="T40" i="2"/>
  <c r="O40" i="2"/>
  <c r="T39" i="2"/>
  <c r="O39" i="2"/>
  <c r="T38" i="2"/>
  <c r="O38" i="2"/>
  <c r="T37" i="2"/>
  <c r="O37" i="2"/>
  <c r="T36" i="2"/>
  <c r="O36" i="2"/>
  <c r="T35" i="2"/>
  <c r="O35" i="2"/>
  <c r="T34" i="2"/>
  <c r="O34" i="2"/>
  <c r="T33" i="2"/>
  <c r="O33" i="2"/>
  <c r="T32" i="2"/>
  <c r="O32" i="2"/>
  <c r="T31" i="2"/>
  <c r="O31" i="2"/>
  <c r="T30" i="2"/>
  <c r="O30" i="2"/>
  <c r="T29" i="2"/>
  <c r="O29" i="2"/>
  <c r="T28" i="2"/>
  <c r="O28" i="2"/>
  <c r="T27" i="2"/>
  <c r="O27" i="2"/>
  <c r="T26" i="2"/>
  <c r="O26" i="2"/>
  <c r="T25" i="2"/>
  <c r="O25" i="2"/>
  <c r="T24" i="2"/>
  <c r="O24" i="2"/>
  <c r="T23" i="2"/>
  <c r="O23" i="2"/>
  <c r="T22" i="2"/>
  <c r="O22" i="2"/>
  <c r="T21" i="2"/>
  <c r="O21" i="2"/>
  <c r="T20" i="2"/>
  <c r="O20" i="2"/>
  <c r="T19" i="2"/>
  <c r="O19" i="2"/>
  <c r="T18" i="2"/>
  <c r="O18" i="2"/>
  <c r="T17" i="2"/>
  <c r="O17" i="2"/>
  <c r="T16" i="2"/>
  <c r="O16" i="2"/>
  <c r="T15" i="2"/>
  <c r="O15" i="2"/>
  <c r="T14" i="2"/>
  <c r="O14" i="2"/>
  <c r="T13" i="2"/>
  <c r="O13" i="2"/>
  <c r="T12" i="2"/>
  <c r="O12" i="2"/>
  <c r="T11" i="2"/>
  <c r="O11" i="2"/>
  <c r="T10" i="2"/>
  <c r="O10" i="2"/>
  <c r="T9" i="2"/>
  <c r="O9" i="2"/>
  <c r="T8" i="2"/>
  <c r="O8" i="2"/>
  <c r="T7" i="2"/>
  <c r="O7" i="2"/>
  <c r="T6" i="2"/>
  <c r="O6" i="2"/>
  <c r="T5" i="2"/>
  <c r="O5" i="2"/>
  <c r="T4" i="2"/>
  <c r="O4" i="2"/>
  <c r="T3" i="2"/>
  <c r="O3" i="2"/>
  <c r="R68" i="1"/>
  <c r="R67" i="1"/>
  <c r="M68" i="1"/>
  <c r="M67" i="1"/>
  <c r="H68" i="1"/>
  <c r="H67" i="1"/>
  <c r="C68" i="1"/>
  <c r="C67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<sst xmlns="http://schemas.openxmlformats.org/spreadsheetml/2006/main" count="1291" uniqueCount="676">
  <si>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</si>
  <si>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</si>
  <si>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</si>
  <si>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</si>
  <si>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</si>
  <si>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</si>
  <si>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</si>
  <si>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</si>
  <si>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</si>
  <si>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</si>
  <si>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</si>
  <si>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</si>
  <si>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</si>
  <si>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</si>
  <si>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</si>
  <si>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</si>
  <si>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</si>
  <si>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</si>
  <si>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</si>
  <si>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</si>
  <si>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</si>
  <si>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</si>
  <si>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</si>
  <si>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</si>
  <si>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</si>
  <si>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</si>
  <si>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</si>
  <si>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</si>
  <si>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</si>
  <si>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</si>
  <si>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</si>
  <si>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</si>
  <si>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</si>
  <si>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</si>
  <si>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</si>
  <si>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</si>
  <si>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</si>
  <si>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</si>
  <si>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</si>
  <si>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</si>
  <si>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</si>
  <si>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</si>
  <si>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</si>
  <si>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</si>
  <si>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</si>
  <si>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</si>
  <si>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</si>
  <si>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</si>
  <si>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</si>
  <si>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</si>
  <si>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</si>
  <si>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</si>
  <si>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</si>
  <si>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</si>
  <si>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</si>
  <si>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</si>
  <si>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</si>
  <si>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</si>
  <si>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</si>
  <si>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</si>
  <si>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</si>
  <si>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</si>
  <si>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</si>
  <si>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</si>
  <si>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</si>
  <si>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</si>
  <si>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</si>
  <si>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</si>
  <si>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</si>
  <si>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</si>
  <si>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</si>
  <si>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</si>
  <si>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</si>
  <si>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</si>
  <si>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</si>
  <si>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</si>
  <si>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</si>
  <si>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</si>
  <si>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</si>
  <si>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</si>
  <si>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</si>
  <si>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</si>
  <si>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</si>
  <si>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</si>
  <si>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</si>
  <si>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</si>
  <si>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</si>
  <si>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</si>
  <si>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</si>
  <si>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</si>
  <si>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</si>
  <si>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</si>
  <si>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</si>
  <si>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</si>
  <si>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</si>
  <si>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</si>
  <si>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</si>
  <si>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</si>
  <si>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</si>
  <si>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</si>
  <si>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</si>
  <si>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</si>
  <si>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</si>
  <si>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</si>
  <si>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</si>
  <si>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</si>
  <si>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</si>
  <si>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</si>
  <si>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</si>
  <si>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</si>
  <si>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</si>
  <si>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</si>
  <si>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</si>
  <si>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</si>
  <si>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</si>
  <si>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</si>
  <si>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</si>
  <si>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</si>
  <si>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</si>
  <si>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</si>
  <si>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</si>
  <si>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</si>
  <si>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</si>
  <si>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</si>
  <si>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</si>
  <si>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</si>
  <si>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</si>
  <si>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</si>
  <si>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</si>
  <si>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</si>
  <si>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</si>
  <si>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</si>
  <si>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</si>
  <si>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</si>
  <si>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</si>
  <si>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</si>
  <si>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</si>
  <si>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</si>
  <si>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</si>
  <si>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</si>
  <si>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</si>
  <si>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</si>
  <si>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</si>
  <si>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</si>
  <si>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</si>
  <si>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</si>
  <si>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</si>
  <si>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</si>
  <si>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</si>
  <si>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</si>
  <si>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</si>
  <si>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</si>
  <si>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</si>
  <si>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</si>
  <si>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</si>
  <si>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</si>
  <si>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</si>
  <si>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</si>
  <si>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</si>
  <si>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</si>
  <si>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</si>
  <si>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</si>
  <si>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</si>
  <si>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</si>
  <si>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</si>
  <si>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</si>
  <si>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</si>
  <si>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</si>
  <si>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</si>
  <si>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</si>
  <si>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</si>
  <si>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</si>
  <si>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</si>
  <si>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</si>
  <si>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</si>
  <si>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</si>
  <si>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</si>
  <si>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</si>
  <si>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</si>
  <si>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</si>
  <si>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</si>
  <si>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</si>
  <si>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</si>
  <si>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</si>
  <si>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</si>
  <si>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</si>
  <si>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</si>
  <si>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</si>
  <si>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</si>
  <si>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</si>
  <si>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</si>
  <si>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</si>
  <si>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</si>
  <si>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</si>
  <si>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</si>
  <si>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</si>
  <si>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</si>
  <si>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</si>
  <si>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</si>
  <si>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11817588360979972096</t>
  </si>
  <si>
    <t>16429274379407360000</t>
  </si>
  <si>
    <t>11529355783556825088</t>
  </si>
  <si>
    <t>16933711072743948800</t>
  </si>
  <si>
    <t>16933711072676839936</t>
  </si>
  <si>
    <t>16933711072676839424</t>
  </si>
  <si>
    <t>16861688113355849728</t>
  </si>
  <si>
    <t>16861688663111663616</t>
  </si>
  <si>
    <t>12105816538007764992</t>
  </si>
  <si>
    <t>12250002644684275712</t>
  </si>
  <si>
    <t>12322060238722203648</t>
  </si>
  <si>
    <t>13330870401295716352</t>
  </si>
  <si>
    <t>13330866003249201152</t>
  </si>
  <si>
    <t>13330870403443200000</t>
  </si>
  <si>
    <t>13474981191325061120</t>
  </si>
  <si>
    <t>13474981191325057024</t>
  </si>
  <si>
    <t>13474981191341834240</t>
  </si>
  <si>
    <t>12898520439038410752</t>
  </si>
  <si>
    <t>18436480137186630655</t>
  </si>
  <si>
    <t>18436480137186761727</t>
  </si>
  <si>
    <t>18148249761034918911</t>
  </si>
  <si>
    <t>18436480137186762751</t>
  </si>
  <si>
    <t>18436486742846463999</t>
  </si>
  <si>
    <t>18437612677146599423</t>
  </si>
  <si>
    <t>18437612694326468607</t>
  </si>
  <si>
    <t>18437612694863339519</t>
  </si>
  <si>
    <t>18437612694854950911</t>
  </si>
  <si>
    <t>18437471957366595583</t>
  </si>
  <si>
    <t>16411540910338327523</t>
  </si>
  <si>
    <t>16411540910338851811</t>
  </si>
  <si>
    <t>16700407088790356967</t>
  </si>
  <si>
    <t>16411541048314675683</t>
  </si>
  <si>
    <t>16411541048314151395</t>
  </si>
  <si>
    <t>27344540348764995723761795908553957717453355504800498207940747572426131314790.</t>
  </si>
  <si>
    <t>27344540348778159760220365556891197470913814313910962488676737366533674571876.</t>
  </si>
  <si>
    <t>27358675125283222798398462288559901065579970021419367788462732049176141436960.</t>
  </si>
  <si>
    <t>53584392670219367137678713339363262527837110759231923594885089233878181478176.</t>
  </si>
  <si>
    <t>53582625823575837920023358788654191720055965004610628357455377096401439948544.</t>
  </si>
  <si>
    <t>51768073882785683293687311718899818531662819046009445876612434870638334836606.</t>
  </si>
  <si>
    <t>53577325277115457838065971933886952510510801552381618254853285084430850064254.</t>
  </si>
  <si>
    <t>53582625823575837920023358788654191720055965014751833159281212308375067688704.</t>
  </si>
  <si>
    <t>51768073882785683293687317705210525039041172003231918281594765775351218044798.</t>
  </si>
  <si>
    <t>53577325277326075993650912264476950448738156709097184250623848970291742244726.</t>
  </si>
  <si>
    <t>51768073882785683293687317704845149629708446273680997073415695020437234909054.</t>
  </si>
  <si>
    <t>51768073774998552770919414257464506432837050930816245292877680185714258607998.</t>
  </si>
  <si>
    <t>51768073774996908873300137310035833620186730383629300039322933405576633384830.</t>
  </si>
  <si>
    <t>51768073774998552770919414257453088456739921122502794420536077943531488018302.</t>
  </si>
  <si>
    <t>51768073882785683293687317705210525039041172003231918280414174154633806741374.</t>
  </si>
  <si>
    <t>53577325277168107556148073491274809356504267403890655714922104072005742755710.</t>
  </si>
  <si>
    <t>53577325277326075993650912264476950448738155411022969618097461400791033315190.</t>
  </si>
  <si>
    <t>53577325282381502767034608890305956502297156811865518487746336618737746312996.</t>
  </si>
  <si>
    <t>53582625823575837920023358788654191720055965004610628357455377096401442045728.</t>
  </si>
  <si>
    <t>51768073882785683293687317704845149629708446278751599474328612626424047730558.</t>
  </si>
  <si>
    <t>53577325277326075993650912264477039651718950831589750393496939563737766166398.</t>
  </si>
  <si>
    <t>53577325282381502767034608901997969513832094225734750502852701273454692007712.</t>
  </si>
  <si>
    <t>51768073774998552770919037119891423704804484524763559976618486068970388586366.</t>
  </si>
  <si>
    <t>53577325277115451410313794897925850342662432187731208167221829516378587266942.</t>
  </si>
  <si>
    <t>53584392670009128319905848895666410799690063088270113949009763263062779100964.</t>
  </si>
  <si>
    <t>51768073882785683293687311718898569689931701325963689311781465055690269785982.</t>
  </si>
  <si>
    <t>53584392667059561601774839604322148931992891492079913969784778401829668257590.</t>
  </si>
  <si>
    <t>53584392670219367137678713339363262527837110759231933266291646150911579127588.</t>
  </si>
  <si>
    <t>53577325277115457838065965947576257153505049153474328850524007972941951270782.</t>
  </si>
  <si>
    <t>53577325281960639365924630079059275180994094017320401668700741543635859013414.</t>
  </si>
  <si>
    <t>53801618239684646694770539264667679316402770128567006864549360622658040364800.</t>
  </si>
  <si>
    <t>53817506061403975820055102305090183438696643774716659555005604634502375931648.</t>
  </si>
  <si>
    <t>53598527662206542966183383703309490516753435154866303407480100626844327608096.</t>
  </si>
  <si>
    <t>53577325278379205338088652187951273485709094341301069996511188928711094435710.</t>
  </si>
  <si>
    <t>53801618241524294852871277002032018693019991136802035336302394931928503942912.</t>
  </si>
  <si>
    <t>53803481702928353353733989633084414551869100001066913852284912115943534231360.</t>
  </si>
  <si>
    <t>53577325281960639365924630079059275180994094017320401668700741543635875790630.</t>
  </si>
  <si>
    <t>53577325277115457838065968940366234997861499899999342645560235488108414631806.</t>
  </si>
  <si>
    <t>53815849851430957238067062979561547710984903322566335472446468767356721299200.</t>
  </si>
  <si>
    <t>53591460058478480674997046529366234201900420694819426070643788682390661234468.</t>
  </si>
  <si>
    <t>53591460058268241857224182085669382473753373023857616429564616170737578016566.</t>
  </si>
  <si>
    <t>53801604431242275405220776620353807461219354745102954150776364057354134093568.</t>
  </si>
  <si>
    <t>53815849642491370567649604570892180786582765601878466197757032038803741867776.</t>
  </si>
  <si>
    <t>53577325281960253600360380149360290853773800823644421118978815832780320276260.</t>
  </si>
  <si>
    <t>53803481706297960922152035998635679046533212149023765877243256263588859608930.</t>
  </si>
  <si>
    <t>53803481706297935211143327854791270375139734690422125521995355738903494786914.</t>
  </si>
  <si>
    <t>53803481706297960922152035998635679046533213447097980510950163396212941913954.</t>
  </si>
  <si>
    <t>53803481706297935211143327854791270375139735988496340174517941826711319740258.</t>
  </si>
  <si>
    <t>53803481706304542940381320822804298923263442849117911473228376670850078998370.</t>
  </si>
  <si>
    <t>53584392670219367137678713339363262527837109461157708961178182101254099173152.</t>
  </si>
  <si>
    <t>53598527446737594212315391703682587387877262839376273729671025057638943817504.</t>
  </si>
  <si>
    <t>53584392670219367137678725317830637490427031295386529447140920129404872687392.</t>
  </si>
  <si>
    <t>53584392670219367137482949012485020188761118638701798121950395750063674752800.</t>
  </si>
  <si>
    <t>53582625823154588752761046903290662117094447698372367670313490474606619000608.</t>
  </si>
  <si>
    <t>53582625823154588853194674669477554338467078469695030327951177586031171206944.</t>
  </si>
  <si>
    <t>53582625823154588853194674669477554338467078631954307157164540977609181495072.</t>
  </si>
  <si>
    <t>53582625823154588853197739660559286116183795326008607775531778455578670792480.</t>
  </si>
  <si>
    <t>13360343741822495025.</t>
  </si>
  <si>
    <t>13360342642309753265.</t>
  </si>
  <si>
    <t>8713538067273933944.</t>
  </si>
  <si>
    <t>8713538110257161336.</t>
  </si>
  <si>
    <t>8713538075901617272.</t>
  </si>
  <si>
    <t>8713581953281352824.</t>
  </si>
  <si>
    <t>8713538101667226744.</t>
  </si>
  <si>
    <t>8711323556397900920.</t>
  </si>
  <si>
    <t>8713573294627153016.</t>
  </si>
  <si>
    <t>8713538075868062840.</t>
  </si>
  <si>
    <t>8713546906354377848.</t>
  </si>
  <si>
    <t>8711323556397892708.</t>
  </si>
  <si>
    <t>8713584152237499500.</t>
  </si>
  <si>
    <t>8711323556397900908.</t>
  </si>
  <si>
    <t>8713584152304608364.</t>
  </si>
  <si>
    <t>8713573294627284088.</t>
  </si>
  <si>
    <t>8713582090722272376.</t>
  </si>
  <si>
    <t>8713582090720306296.</t>
  </si>
  <si>
    <t>8711332352490923116.</t>
  </si>
  <si>
    <t>8713511721978225768.</t>
  </si>
  <si>
    <t>8711323556397892716.</t>
  </si>
  <si>
    <t>8713511721978225784.</t>
  </si>
  <si>
    <t>8713502925885072504.</t>
  </si>
  <si>
    <t>8713573157190419560.</t>
  </si>
  <si>
    <t>8713511721978094712.</t>
  </si>
  <si>
    <t>8713546871994639480.</t>
  </si>
  <si>
    <t>8713511721976128632.</t>
  </si>
  <si>
    <t>8713573294629381224.</t>
  </si>
  <si>
    <t>8713546906350183544.</t>
  </si>
  <si>
    <t>8711259922162443384.</t>
  </si>
  <si>
    <t>8711250988632564840.</t>
  </si>
  <si>
    <t>8713538075863868536.</t>
  </si>
  <si>
    <t>8704530868019192952.</t>
  </si>
  <si>
    <t>8713538075897422968.</t>
  </si>
  <si>
    <t>8713538067307488376.</t>
  </si>
  <si>
    <t>53801764034076356822611277544606793745003367658083410879707278025249420214082.</t>
  </si>
  <si>
    <t>53801764034077166717816344559721786198771173531487414472000479077759517458176.</t>
  </si>
  <si>
    <t>53575607609785546379134036551548919265187192852611296959293432205056958267136.</t>
  </si>
  <si>
    <t>53575607609785546379134036551548919265187192852611296959293432205056956169984.</t>
  </si>
  <si>
    <t>53801764256284456635483962717234599594981799347703127538709631288908230950656.</t>
  </si>
  <si>
    <t>53575607616422682584906183602602494847834314576837361710496582543747875864320.</t>
  </si>
  <si>
    <t>53801764040711024768408951782009434318049582307997858084969509531506264243968.</t>
  </si>
  <si>
    <t>53801764256284456635483962717234599594981799347703127538119335478549525298944.</t>
  </si>
  <si>
    <t>53801764040714315777523570248851007429882079282328090475983649869843347537664.</t>
  </si>
  <si>
    <t>53801764040816337061646760457311196507178788246946370560630186020340436827904.</t>
  </si>
  <si>
    <t>53801764033974329110735910300184253658127130075543936077643389405319567507266.</t>
  </si>
  <si>
    <t>53575607616409518546878338520464346032562293255682014499348087009221319720770.</t>
  </si>
  <si>
    <t>53582704335405609277395854817408010562478076036554955048954423528408301567842.</t>
  </si>
  <si>
    <t>53575635221709909042436573272321084396980177612392440118776472602924588072802.</t>
  </si>
  <si>
    <t>53575607616422682583336908168755913859856161343528011235250771803763793723202.</t>
  </si>
  <si>
    <t>53575607616422682583336908168755913859856161343528011249427094624409584140032.</t>
  </si>
  <si>
    <t>53801764040711024769978203270613278479324976631167006236034376915505573527296.</t>
  </si>
  <si>
    <t>53801764040921649353315317644009114534862458679265265656030734005694840962816.</t>
  </si>
  <si>
    <t>53801764256286102140041271953555531335955931646076032581672213617928893103872.</t>
  </si>
  <si>
    <t>53801764256284456635483962717234599769206371211223620831957430293973689433856.</t>
  </si>
  <si>
    <t>53575607616422682583336908168755913859856161343528011254075674130984391147330.</t>
  </si>
  <si>
    <t>53801764040711847522256863873634355964086396489879966833346921139754895671040.</t>
  </si>
  <si>
    <t>53801764256286102140041271953555509035210733115452891045363645159208681471744.</t>
  </si>
  <si>
    <t>53801764040701151741065000600513767676421620478288228593863958062137895812930.</t>
  </si>
  <si>
    <t>53801764040711024769978203270613278479495117814627475465266530397233813389056.</t>
  </si>
  <si>
    <t>53575607616630016159128655563914020964836540740465186429566413606529533214464.</t>
  </si>
  <si>
    <t>53801764040605718905865687635889703717034477891551966435526345261834661265152.</t>
  </si>
  <si>
    <t>53582704337087314934978127392627427146296658931852086792136906470652182265600.</t>
  </si>
  <si>
    <t>53801764040606528802639994167011412828842172012140100969614644350295722950400.</t>
  </si>
  <si>
    <t>53575607616630016159128679509156846994179811406177016421415648288018394251008.</t>
  </si>
  <si>
    <t>53801764034077173147137785056908346249528529564587006767887824362924452085504.</t>
  </si>
  <si>
    <t>53798671411206088933842904005560429276778547139855285944355042890377166585344.</t>
  </si>
  <si>
    <t>53798672273921094462317169190753586351064722857154615665747820869953674018560.</t>
  </si>
  <si>
    <t>53801764040606528802639994167011412829012313195600570201355627083642499759872.</t>
  </si>
  <si>
    <t>53801764040711024768408951782009434318049582307997858084960286159469142081280.</t>
  </si>
  <si>
    <t>53798672273920271735146162750707866144018946472234997082709886464156021292800.</t>
  </si>
  <si>
    <t>53798672274130909148879977035972080683016226591120762974856919622684480110336.</t>
  </si>
  <si>
    <t>53801764040606535230588330632179085559954549661748229004180936028700066184960.</t>
  </si>
  <si>
    <t>53801764040711024769978203270613278479495117814627475465404880977786365542144.</t>
  </si>
  <si>
    <t>53798672273921094487424823353728943628440083964027019221558123724949131886336.</t>
  </si>
  <si>
    <t>53802205752371077894165080755042831028808414273625444780869182239055495298816.</t>
  </si>
  <si>
    <t>53575607616314902036205509122853336622020351548458052159200133303257410043648.</t>
  </si>
  <si>
    <t>53798671411206092147718992523540980359341602354496737134906379104731157495296.</t>
  </si>
  <si>
    <t>53798672273921094462316402942983153406635543683641039304591375127198246895360.</t>
  </si>
  <si>
    <t>53802205968050651231370199112378951724965459662722598952258719101218347810560.</t>
  </si>
  <si>
    <t>53801764034077179574889974065492110273864764107094351075946482899148512427842.</t>
  </si>
  <si>
    <t>53801764034076356822611277544605366497310661698202352586063982995449863995202.</t>
  </si>
  <si>
    <t>53801764034077179574889938147626443981903269601450628872821182644235346902850.</t>
  </si>
  <si>
    <t>53801764034077179574889950120247856996659975526036778482250496424199916355394.</t>
  </si>
  <si>
    <t>53801764034077179574889950120249284244352681485917836768219945919336301199170.</t>
  </si>
  <si>
    <t>53801764034075534070332640886827293448195712345103077643921541052628009746242.</t>
  </si>
  <si>
    <t>53801764034077179574889938147626443981901940373454843954605542339813953503042.</t>
  </si>
  <si>
    <t>53801764040815507881615958736194482439825035981614233171430601158111083626240.</t>
  </si>
  <si>
    <t>53801765766251265424334474897446563991428760391601441487107152355949857210112.</t>
  </si>
  <si>
    <t>51992984122028925089712872016810388609220583533023810421568131694443636195072.</t>
  </si>
  <si>
    <t>51989450427899368321056770506244051634422386071686324461697529577199669214720.</t>
  </si>
  <si>
    <t>51989450427899368321056772003278444038441444203154553517769818312201541450752.</t>
  </si>
  <si>
    <t>51989422820913981158801622264620370339672360128268348104363383036748025232384.</t>
  </si>
  <si>
    <t>51996504012665788277051369398326740148220016568259921383322976587162207845376.</t>
  </si>
  <si>
    <t>51989436624406674739733036208323768474156706632672409235788785340139920620544.</t>
  </si>
  <si>
    <t>51989436840086248076938537689179730233195615878975430985230199118839643569152.</t>
  </si>
  <si>
    <t>4092897557160971320.</t>
  </si>
  <si>
    <t>13316269594019941433.</t>
  </si>
  <si>
    <t>4092827188420987961.</t>
  </si>
  <si>
    <t>4092897557194654776.</t>
  </si>
  <si>
    <t>4092897557165165624.</t>
  </si>
  <si>
    <t>4092897557194523704.</t>
  </si>
  <si>
    <t>4092827188420987960.</t>
  </si>
  <si>
    <t>13604499970469577852.</t>
  </si>
  <si>
    <t>4092897557194654844.</t>
  </si>
  <si>
    <t>4092897557194654840.</t>
  </si>
  <si>
    <t>4092897557194523768.</t>
  </si>
  <si>
    <t>4092897557165165688.</t>
  </si>
  <si>
    <t>4092897557194525752.</t>
  </si>
  <si>
    <t>4092897557463090236.</t>
  </si>
  <si>
    <t>4092897557160971384.</t>
  </si>
  <si>
    <t>4092897557194525816.</t>
  </si>
  <si>
    <t>4092827188450348088.</t>
  </si>
  <si>
    <t>4381057564602188856.</t>
  </si>
  <si>
    <t>4092897557160969272.</t>
  </si>
  <si>
    <t>8704513206844181624.</t>
  </si>
  <si>
    <t>13316269594015747256.</t>
  </si>
  <si>
    <t>13316269594049301688.</t>
  </si>
  <si>
    <t>4092827188416793656.</t>
  </si>
  <si>
    <t>4164955151198899320.</t>
  </si>
  <si>
    <t>4164955151198899256.</t>
  </si>
  <si>
    <t>4092897557160971448.</t>
  </si>
  <si>
    <t>1787054547947277336.</t>
  </si>
  <si>
    <t>634133043340428328.</t>
  </si>
  <si>
    <t>2939976052554253356.</t>
  </si>
  <si>
    <t>3228206428705835040.</t>
  </si>
  <si>
    <t>3228206428705835056.</t>
  </si>
  <si>
    <t>3228136059961657392.</t>
  </si>
  <si>
    <t>3228136059961657376.</t>
  </si>
  <si>
    <t>28220027421535372162568351985488346980844246466430229081823867457088763723580.</t>
  </si>
  <si>
    <t>28226929167883814658663752476486422166645290003505421474731642704950232088380.</t>
  </si>
  <si>
    <t>28226929167882162726355786730024019768100080872889384417813760472094370692924.</t>
  </si>
  <si>
    <t>28220027421535372162568351973773542523326383759317608623725953533836337086268.</t>
  </si>
  <si>
    <t>57111400200223267572695255040560273079918426141407999352423306486482679103292.</t>
  </si>
  <si>
    <t>28220027421535372162617367909357995063890890245083078905937593159198655643518.</t>
  </si>
  <si>
    <t>28219916996963816846990598904213549320067322799495528539804601180892929720190.</t>
  </si>
  <si>
    <t>57111400200219976662444964916971136052039907309809472892854932367661448298300.</t>
  </si>
  <si>
    <t>28220027424892201459503588378046423752841082794518766407736226198971954233214.</t>
  </si>
  <si>
    <t>57167939306292865677725904343843228536922329541014926912864211769013636956028.</t>
  </si>
  <si>
    <t>57168049730863598266231453535124868345322661060194352137310766960762861911934.</t>
  </si>
  <si>
    <t>28220027421534549422892910777098861125430207351195346521500877269155547709310.</t>
  </si>
  <si>
    <t>28216493727408283663348386594193103208305314763460181785576407850105084051326.</t>
  </si>
  <si>
    <t>28220027421534549422892910777110279106971855030243812809256473230246609682302.</t>
  </si>
  <si>
    <t>57168049730863598266231453535124868345322661044982390194428286746887255752574.</t>
  </si>
  <si>
    <t>28220027421535372162617367885973968866596443563965945354322542711629901201278.</t>
  </si>
  <si>
    <t>57167939302922872369489521168362855904885053474925606443897304623916003884926.</t>
  </si>
  <si>
    <t>57167939306292865677774944201139518993403631096100255105894711494211562372990.</t>
  </si>
  <si>
    <t>57111400200219976662448029895972643447165465721752266389567580546881246461820.</t>
  </si>
  <si>
    <t>57111400200219976664017305338976534746053765523257082513317682149587293830972.</t>
  </si>
  <si>
    <t>28220027421535372162617367885973968866597108177963837812240547906270703910782.</t>
  </si>
  <si>
    <t>57167939306279701666375741637052711838805028429805730692728194893471518293886.</t>
  </si>
  <si>
    <t>57111400200219976664017305341876702058992076241256745820530275241573287722876.</t>
  </si>
  <si>
    <t>57168049730863598266231453558497476561076124671190773688069670968637419421566.</t>
  </si>
  <si>
    <t>57167939306279701666424781494358993037302048505090387609789807545147166293886.</t>
  </si>
  <si>
    <t>28220027421535372162617373872239003447808870429132411928005491509402668367742.</t>
  </si>
  <si>
    <t>57111510624791531978062538922209399651438744875440245508991142295087289204604.</t>
  </si>
  <si>
    <t>28220027421535372162617367885973968866597108183034440137614048532612168023934.</t>
  </si>
  <si>
    <t>28227094809794485699886667204958529886457791028463685529615107302308989632380.</t>
  </si>
  <si>
    <t>57111400196853274338156582427890968738173904178187940068774934831903199723324.</t>
  </si>
  <si>
    <t>28220027421535372162617373872239003447808870429132411927987044765328958816126.</t>
  </si>
  <si>
    <t>57167939302922878772084251417048831698169870817115529777572735678743409065852.</t>
  </si>
  <si>
    <t>57394040082098120582443936920953301625790985809644723409081966470247874559780.</t>
  </si>
  <si>
    <t>57344568795433233702961383797614359588126529324048832302931076024623809691492.</t>
  </si>
  <si>
    <t>57175006691182005164919198643392278584017681758848538559937437209138273976188.</t>
  </si>
  <si>
    <t>28220027421535372162617373872239003447808205815135138440088682296009977757566.</t>
  </si>
  <si>
    <t>57394040513351942109681262423767764058541408065735769139794951224824196235108.</t>
  </si>
  <si>
    <t>57111344982879196163209000151228092222933989518407114939269709174390118678380.</t>
  </si>
  <si>
    <t>57167994516893653096594550895095729914373490425987307138303993737501839982460.</t>
  </si>
  <si>
    <t>28220027421535372162617373872239003447808205815135757410089878242073717768062.</t>
  </si>
  <si>
    <t>57337501407279445187273927205254529413775085789397010394736530077299799228260.</t>
  </si>
  <si>
    <t>57111400196853274338168843839104516806635989163484092637498666945690003308348.</t>
  </si>
  <si>
    <t>28220027421535378565212104121061995019592795300836673793576806724446380621692.</t>
  </si>
  <si>
    <t>57394043964119816068798953026375690495839355331273644707502587293496735432484.</t>
  </si>
  <si>
    <t>57111344982987812068412485903031552615189747546571013514404164183113222061924.</t>
  </si>
  <si>
    <t>57111344982987812305327100191482017175036802706480719900526569556879346237308.</t>
  </si>
  <si>
    <t>28219861779623055616789630575616774852552331454136715420730365560790358163260.</t>
  </si>
  <si>
    <t>28219972207564597838058052495749480267483800562400226024136574142213725093692.</t>
  </si>
  <si>
    <t>28220027421535372162568351973796378483687420182047033491548595340638024892220.</t>
  </si>
  <si>
    <t>28220027421535372162568351973796378483687420181413208189054850654381141131068.</t>
  </si>
  <si>
    <t>28220027421535372162568351973796378483687420222611852698833489444458817912636.</t>
  </si>
  <si>
    <t>28220027421535372162568351973796378486409679157979360406540486303912963604284.</t>
  </si>
  <si>
    <t>28220027421535372162568351973796378486409679117414541199237145456018461032252.</t>
  </si>
  <si>
    <t>28220027421535372162568351985579679682804164060073315365376387766000868917052.</t>
  </si>
  <si>
    <t>28248296961091852978266340949783285200623069998950368480776109775676967747388.</t>
  </si>
  <si>
    <t>28262431737616559227097459578625885666072600153932608105934398725547863834428.</t>
  </si>
  <si>
    <t>28261548314084170034932668023400201013089696030287779448688356754424393367356.</t>
  </si>
  <si>
    <t>28261548314084170034932668023400201013089696030287784284391635212941092192060.</t>
  </si>
  <si>
    <t>28261548317454163343218091056164018880540696813564829097288593073040781475644.</t>
  </si>
  <si>
    <t>28261548317454163343218097042474736538291649041169474671042977907925525462844.</t>
  </si>
  <si>
    <t>24643045555747978903382143555618827257203886734124293181381051393641172696892.</t>
  </si>
  <si>
    <t>24643045555747978903382143552695823983903210365400677369801983784056380456764.</t>
  </si>
  <si>
    <t>8713555521753640048.</t>
  </si>
  <si>
    <t>8713555660266859641.</t>
  </si>
  <si>
    <t>8713555521754164344.</t>
  </si>
  <si>
    <t>8713555521753640049.</t>
  </si>
  <si>
    <t>8713573105853066360.</t>
  </si>
  <si>
    <t>8713573105853033593.</t>
  </si>
  <si>
    <t>8713573105853064312.</t>
  </si>
  <si>
    <t>3813658910565786736.</t>
  </si>
  <si>
    <t>8713573105853031545.</t>
  </si>
  <si>
    <t>8713573105853031544.</t>
  </si>
  <si>
    <t>3775378313733137520.</t>
  </si>
  <si>
    <t>4390117463845954672.</t>
  </si>
  <si>
    <t>9001803482273342576.</t>
  </si>
  <si>
    <t>9001803482004776056.</t>
  </si>
  <si>
    <t>8713573106389935224.</t>
  </si>
  <si>
    <t>4063608689616282736.</t>
  </si>
  <si>
    <t>4065858308123454576.</t>
  </si>
  <si>
    <t>4351839065768125552.</t>
  </si>
  <si>
    <t>4065858308123452528.</t>
  </si>
  <si>
    <t>8713573123569806448.</t>
  </si>
  <si>
    <t>8677544326550842480.</t>
  </si>
  <si>
    <t>8713573123636882553.</t>
  </si>
  <si>
    <t>8999553881751184496.</t>
  </si>
  <si>
    <t>8713573123569806456.</t>
  </si>
  <si>
    <t>4063606507772896368.</t>
  </si>
  <si>
    <t>8711321323756088440.</t>
  </si>
  <si>
    <t>8999553881751217264.</t>
  </si>
  <si>
    <t>8713573123569804400.</t>
  </si>
  <si>
    <t>4063606490593027184.</t>
  </si>
  <si>
    <t>8713573123536252025.</t>
  </si>
  <si>
    <t>8713573123569773680.</t>
  </si>
  <si>
    <t>8713573252452904057.</t>
  </si>
  <si>
    <t>8713555522827381881.</t>
  </si>
  <si>
    <t>8713555522827381873.</t>
  </si>
  <si>
    <t>8713555522827381872.</t>
  </si>
  <si>
    <t>8713555522760273008.</t>
  </si>
  <si>
    <t>8713555531350207600.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</si>
  <si>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</si>
  <si>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</si>
  <si>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</si>
  <si>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</si>
  <si>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</si>
  <si>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</si>
  <si>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</si>
  <si>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</si>
  <si>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</si>
  <si>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</si>
  <si>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</si>
  <si>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</si>
  <si>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</si>
  <si>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</si>
  <si>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</si>
  <si>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</si>
  <si>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</si>
  <si>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</si>
  <si>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</si>
  <si>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</si>
  <si>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</si>
  <si>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</si>
  <si>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</si>
  <si>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</si>
  <si>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</si>
  <si>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</si>
  <si>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</si>
  <si>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</si>
  <si>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</si>
  <si>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</si>
  <si>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</si>
  <si>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</si>
  <si>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</si>
  <si>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</si>
  <si>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</si>
  <si>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</si>
  <si>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</si>
  <si>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</si>
  <si>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</si>
  <si>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</si>
  <si>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</si>
  <si>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</si>
  <si>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</si>
  <si>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</si>
  <si>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</si>
  <si>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</si>
  <si>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</si>
  <si>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</si>
  <si>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</si>
  <si>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</si>
  <si>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</si>
  <si>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</si>
  <si>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</si>
  <si>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</si>
  <si>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</si>
  <si>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</si>
  <si>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</si>
  <si>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</si>
  <si>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</si>
  <si>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</si>
  <si>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</si>
  <si>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</si>
  <si>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</si>
  <si>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</si>
  <si>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</si>
  <si>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</si>
  <si>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</si>
  <si>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</si>
  <si>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</si>
  <si>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</si>
  <si>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</si>
  <si>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</si>
  <si>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</si>
  <si>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</si>
  <si>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</si>
  <si>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</si>
  <si>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</si>
  <si>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</si>
  <si>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</si>
  <si>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</si>
  <si>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</si>
  <si>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</si>
  <si>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</si>
  <si>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</si>
  <si>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</si>
  <si>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</si>
  <si>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</si>
  <si>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</si>
  <si>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</si>
  <si>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</si>
  <si>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</si>
  <si>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</si>
  <si>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</si>
  <si>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</si>
  <si>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</si>
  <si>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</si>
  <si>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</si>
  <si>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</si>
  <si>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</si>
  <si>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</si>
  <si>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</si>
  <si>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</si>
  <si>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</si>
  <si>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</si>
  <si>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</si>
  <si>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</si>
  <si>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</si>
  <si>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</si>
  <si>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</si>
  <si>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</si>
  <si>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</si>
  <si>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</si>
  <si>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</si>
  <si>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</si>
  <si>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</si>
  <si>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</si>
  <si>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</si>
  <si>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</si>
  <si>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</si>
  <si>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</si>
  <si>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</si>
  <si>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</si>
  <si>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</si>
  <si>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</si>
  <si>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</si>
  <si>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</si>
  <si>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</si>
  <si>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</si>
  <si>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</si>
  <si>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8-30</t>
  </si>
  <si>
    <t>63-102</t>
  </si>
  <si>
    <t>24-32</t>
  </si>
  <si>
    <t>23-26</t>
  </si>
  <si>
    <t>7-15</t>
  </si>
  <si>
    <t>до 53</t>
  </si>
  <si>
    <t>22-35</t>
  </si>
  <si>
    <t>до 14</t>
  </si>
  <si>
    <t>до 6</t>
  </si>
  <si>
    <t>48-55</t>
  </si>
  <si>
    <t>19-33</t>
  </si>
  <si>
    <t>23-30</t>
  </si>
  <si>
    <t>в среднем норма</t>
  </si>
  <si>
    <t>до 10</t>
  </si>
  <si>
    <t>до 50</t>
  </si>
  <si>
    <t>до 20</t>
  </si>
  <si>
    <t>длина</t>
  </si>
  <si>
    <t>норм хэм</t>
  </si>
  <si>
    <t>0,4-1,5</t>
  </si>
  <si>
    <t>0,8181-1,3246</t>
  </si>
  <si>
    <t>1,2-1,6</t>
  </si>
  <si>
    <t>1,15-1,3</t>
  </si>
  <si>
    <t>0,35-0,75</t>
  </si>
  <si>
    <t>до 0,6883</t>
  </si>
  <si>
    <t>до 0,7</t>
  </si>
  <si>
    <t>1,1-1,75</t>
  </si>
  <si>
    <t>до 0,3</t>
  </si>
  <si>
    <t>0,6233-0,7142</t>
  </si>
  <si>
    <t>0,95-1,65</t>
  </si>
  <si>
    <t>1,15-1,5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</si>
</sst>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3" xfId="0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4" xfId="0" applyBorder="1" applyAlignment="1">
      <alignment horizontal="center"/>
    </xf>
    <xf numFmtId="0" fontId="0" fillId="0" borderId="5" xfId="0" quotePrefix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T69"/>
  <sheetViews>
    <sheetView topLeftCell="D10" zoomScale="60" zoomScaleNormal="60" workbookViewId="0">
      <selection activeCell="T49" sqref="T49:T65"/>
    </sheetView>
  </sheetViews>
  <sheetFormatPr defaultRowHeight="15" x14ac:dyDescent="0.25"/>
  <cols>
    <col min="1" max="1" width="33" customWidth="1"/>
    <col min="2" max="2" width="23.140625" customWidth="1"/>
    <col min="7" max="7" width="83.5703125" customWidth="1"/>
    <col min="12" max="12" width="24" customWidth="1"/>
    <col min="17" max="17" width="23.7109375" customWidth="1"/>
  </cols>
  <sheetData>
    <row r="1" spans="1:20" x14ac:dyDescent="0.25">
      <c r="B1" s="70" t="s">
        <v>4</v>
      </c>
      <c r="C1" s="71"/>
      <c r="D1" s="71"/>
      <c r="E1" s="72"/>
      <c r="G1" s="73" t="s">
        <v>5</v>
      </c>
      <c r="H1" s="74"/>
      <c r="I1" s="74"/>
      <c r="J1" s="75"/>
      <c r="L1" s="76" t="s">
        <v>6</v>
      </c>
      <c r="M1" s="77"/>
      <c r="N1" s="77"/>
      <c r="O1" s="78"/>
      <c r="Q1" s="79" t="s">
        <v>7</v>
      </c>
      <c r="R1" s="80"/>
      <c r="S1" s="80"/>
      <c r="T1" s="8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8</v>
      </c>
      <c r="B3" s="47" t="s">
        <v>385</v>
      </c>
      <c r="C3" s="48">
        <v>1.1557591000000001E-2</v>
      </c>
      <c r="D3" s="48">
        <v>0</v>
      </c>
      <c r="E3" s="49">
        <f>D3/(LEN(B3)-1)</f>
        <v>0</v>
      </c>
      <c r="F3" s="50"/>
      <c r="G3" s="51" t="s">
        <v>324</v>
      </c>
      <c r="H3" s="52">
        <v>8.2061170000000006E-3</v>
      </c>
      <c r="I3" s="52">
        <v>10</v>
      </c>
      <c r="J3" s="53">
        <f>I3/(LEN(G3)-1)</f>
        <v>0.12987012987012986</v>
      </c>
      <c r="K3" s="50"/>
      <c r="L3" s="54" t="s">
        <v>210</v>
      </c>
      <c r="M3" s="55">
        <v>2.0627E-2</v>
      </c>
      <c r="N3" s="56">
        <v>0</v>
      </c>
      <c r="O3" s="57">
        <f>N3/LEN(L3)</f>
        <v>0</v>
      </c>
      <c r="P3" s="50"/>
      <c r="Q3" s="58" t="s">
        <v>217</v>
      </c>
      <c r="R3" s="59">
        <v>1.562E-2</v>
      </c>
      <c r="S3" s="59">
        <v>0</v>
      </c>
      <c r="T3" s="60">
        <f>S3/LEN(Q3)</f>
        <v>0</v>
      </c>
    </row>
    <row r="4" spans="1:20" x14ac:dyDescent="0.25">
      <c r="A4" s="1" t="s">
        <v>9</v>
      </c>
      <c r="B4" s="5" t="s">
        <v>385</v>
      </c>
      <c r="C4" s="6">
        <v>1.7758054999999998E-2</v>
      </c>
      <c r="D4" s="6">
        <v>0</v>
      </c>
      <c r="E4" s="11">
        <f t="shared" ref="E4:E65" si="0">D4/(LEN(B4)-1)</f>
        <v>0</v>
      </c>
      <c r="F4" s="2"/>
      <c r="G4" s="15" t="s">
        <v>325</v>
      </c>
      <c r="H4" s="16">
        <v>1.4363888999999999E-2</v>
      </c>
      <c r="I4" s="16">
        <v>4</v>
      </c>
      <c r="J4" s="14">
        <f t="shared" ref="J4:J65" si="1">I4/(LEN(G4)-1)</f>
        <v>5.1948051948051951E-2</v>
      </c>
      <c r="K4" s="2"/>
      <c r="L4" s="22" t="s">
        <v>211</v>
      </c>
      <c r="M4" s="23">
        <v>2.7872999999999998E-2</v>
      </c>
      <c r="N4" s="23">
        <v>17</v>
      </c>
      <c r="O4" s="21">
        <f t="shared" ref="O4:O65" si="2">N4/LEN(L4)</f>
        <v>0.85</v>
      </c>
      <c r="P4" s="2"/>
      <c r="Q4" s="29" t="s">
        <v>218</v>
      </c>
      <c r="R4" s="30">
        <v>3.0415000000000001E-2</v>
      </c>
      <c r="S4" s="30">
        <v>9</v>
      </c>
      <c r="T4" s="28">
        <f t="shared" ref="T4:T65" si="3">S4/LEN(Q4)</f>
        <v>0.45</v>
      </c>
    </row>
    <row r="5" spans="1:20" x14ac:dyDescent="0.25">
      <c r="A5" s="1" t="s">
        <v>10</v>
      </c>
      <c r="B5" s="5" t="s">
        <v>385</v>
      </c>
      <c r="C5" s="6">
        <v>1.06724E-2</v>
      </c>
      <c r="D5" s="6">
        <v>0</v>
      </c>
      <c r="E5" s="11">
        <f t="shared" si="0"/>
        <v>0</v>
      </c>
      <c r="F5" s="2"/>
      <c r="G5" s="15" t="s">
        <v>326</v>
      </c>
      <c r="H5" s="16">
        <v>5.584332E-3</v>
      </c>
      <c r="I5" s="16">
        <v>1</v>
      </c>
      <c r="J5" s="14">
        <f t="shared" si="1"/>
        <v>1.2987012987012988E-2</v>
      </c>
      <c r="K5" s="2"/>
      <c r="L5" s="22" t="s">
        <v>210</v>
      </c>
      <c r="M5" s="23">
        <v>1.4283000000000001E-2</v>
      </c>
      <c r="N5" s="23">
        <v>0</v>
      </c>
      <c r="O5" s="21">
        <f t="shared" si="2"/>
        <v>0</v>
      </c>
      <c r="P5" s="2"/>
      <c r="Q5" s="29" t="s">
        <v>217</v>
      </c>
      <c r="R5" s="30">
        <v>3.0929999999999998E-3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11</v>
      </c>
      <c r="B6" s="67" t="s">
        <v>385</v>
      </c>
      <c r="C6" s="68">
        <v>3.1986015E-2</v>
      </c>
      <c r="D6" s="68">
        <v>0</v>
      </c>
      <c r="E6" s="69">
        <f t="shared" si="0"/>
        <v>0</v>
      </c>
      <c r="F6" s="62"/>
      <c r="G6" s="67" t="s">
        <v>327</v>
      </c>
      <c r="H6" s="68">
        <v>2.3732593E-2</v>
      </c>
      <c r="I6" s="68">
        <v>0</v>
      </c>
      <c r="J6" s="69">
        <f t="shared" si="1"/>
        <v>0</v>
      </c>
      <c r="K6" s="62"/>
      <c r="L6" s="67" t="s">
        <v>210</v>
      </c>
      <c r="M6" s="68">
        <v>4.1590000000000002E-2</v>
      </c>
      <c r="N6" s="68">
        <v>0</v>
      </c>
      <c r="O6" s="69">
        <f t="shared" si="2"/>
        <v>0</v>
      </c>
      <c r="P6" s="62"/>
      <c r="Q6" s="67" t="s">
        <v>217</v>
      </c>
      <c r="R6" s="68">
        <v>3.1322000000000003E-2</v>
      </c>
      <c r="S6" s="68">
        <v>0</v>
      </c>
      <c r="T6" s="69">
        <f t="shared" si="3"/>
        <v>0</v>
      </c>
    </row>
    <row r="7" spans="1:20" x14ac:dyDescent="0.25">
      <c r="A7" s="46" t="s">
        <v>12</v>
      </c>
      <c r="B7" s="47" t="s">
        <v>386</v>
      </c>
      <c r="C7" s="48">
        <v>6.902923E-3</v>
      </c>
      <c r="D7" s="48">
        <v>3</v>
      </c>
      <c r="E7" s="49">
        <f t="shared" si="0"/>
        <v>0.15</v>
      </c>
      <c r="F7" s="50"/>
      <c r="G7" s="51" t="s">
        <v>328</v>
      </c>
      <c r="H7" s="52">
        <v>3.577818E-3</v>
      </c>
      <c r="I7" s="52">
        <v>14</v>
      </c>
      <c r="J7" s="53">
        <f t="shared" si="1"/>
        <v>0.18181818181818182</v>
      </c>
      <c r="K7" s="50"/>
      <c r="L7" s="54" t="s">
        <v>211</v>
      </c>
      <c r="M7" s="56">
        <v>0</v>
      </c>
      <c r="N7" s="56">
        <v>17</v>
      </c>
      <c r="O7" s="57">
        <f t="shared" si="2"/>
        <v>0.85</v>
      </c>
      <c r="P7" s="50"/>
      <c r="Q7" s="58" t="s">
        <v>218</v>
      </c>
      <c r="R7" s="59">
        <v>0</v>
      </c>
      <c r="S7" s="59">
        <v>9</v>
      </c>
      <c r="T7" s="60">
        <f t="shared" si="3"/>
        <v>0.45</v>
      </c>
    </row>
    <row r="8" spans="1:20" x14ac:dyDescent="0.25">
      <c r="A8" s="1" t="s">
        <v>13</v>
      </c>
      <c r="B8" s="5" t="s">
        <v>387</v>
      </c>
      <c r="C8" s="6">
        <v>5.8447380000000004E-3</v>
      </c>
      <c r="D8" s="6">
        <v>3</v>
      </c>
      <c r="E8" s="11">
        <f t="shared" si="0"/>
        <v>0.15789473684210525</v>
      </c>
      <c r="F8" s="2"/>
      <c r="G8" s="15" t="s">
        <v>329</v>
      </c>
      <c r="H8" s="16">
        <v>3.2615589999999998E-3</v>
      </c>
      <c r="I8" s="16">
        <v>18</v>
      </c>
      <c r="J8" s="14">
        <f t="shared" si="1"/>
        <v>0.23376623376623376</v>
      </c>
      <c r="K8" s="2"/>
      <c r="L8" s="22" t="s">
        <v>211</v>
      </c>
      <c r="M8" s="23">
        <v>0</v>
      </c>
      <c r="N8" s="23">
        <v>17</v>
      </c>
      <c r="O8" s="21">
        <f t="shared" si="2"/>
        <v>0.85</v>
      </c>
      <c r="P8" s="2"/>
      <c r="Q8" s="29" t="s">
        <v>218</v>
      </c>
      <c r="R8" s="30">
        <v>0</v>
      </c>
      <c r="S8" s="30">
        <v>9</v>
      </c>
      <c r="T8" s="28">
        <f t="shared" si="3"/>
        <v>0.45</v>
      </c>
    </row>
    <row r="9" spans="1:20" x14ac:dyDescent="0.25">
      <c r="A9" s="1" t="s">
        <v>14</v>
      </c>
      <c r="B9" s="5" t="s">
        <v>388</v>
      </c>
      <c r="C9" s="6">
        <v>5.4246549999999996E-3</v>
      </c>
      <c r="D9" s="6">
        <v>3</v>
      </c>
      <c r="E9" s="11">
        <f t="shared" si="0"/>
        <v>0.15789473684210525</v>
      </c>
      <c r="F9" s="2"/>
      <c r="G9" s="15" t="s">
        <v>330</v>
      </c>
      <c r="H9" s="16">
        <v>3.2057499999999998E-3</v>
      </c>
      <c r="I9" s="16">
        <v>15</v>
      </c>
      <c r="J9" s="14">
        <f t="shared" si="1"/>
        <v>0.19480519480519481</v>
      </c>
      <c r="K9" s="2"/>
      <c r="L9" s="22" t="s">
        <v>211</v>
      </c>
      <c r="M9" s="23">
        <v>0</v>
      </c>
      <c r="N9" s="23">
        <v>17</v>
      </c>
      <c r="O9" s="21">
        <f t="shared" si="2"/>
        <v>0.85</v>
      </c>
      <c r="P9" s="2"/>
      <c r="Q9" s="29" t="s">
        <v>218</v>
      </c>
      <c r="R9" s="30">
        <v>0</v>
      </c>
      <c r="S9" s="30">
        <v>9</v>
      </c>
      <c r="T9" s="28">
        <f t="shared" si="3"/>
        <v>0.45</v>
      </c>
    </row>
    <row r="10" spans="1:20" x14ac:dyDescent="0.25">
      <c r="A10" s="1" t="s">
        <v>15</v>
      </c>
      <c r="B10" s="5" t="s">
        <v>389</v>
      </c>
      <c r="C10" s="6">
        <v>5.1820659999999999E-3</v>
      </c>
      <c r="D10" s="6">
        <v>1</v>
      </c>
      <c r="E10" s="11">
        <f t="shared" si="0"/>
        <v>5.2631578947368418E-2</v>
      </c>
      <c r="F10" s="2"/>
      <c r="G10" s="15" t="s">
        <v>331</v>
      </c>
      <c r="H10" s="16">
        <v>3.0283699999999998E-3</v>
      </c>
      <c r="I10" s="16">
        <v>15</v>
      </c>
      <c r="J10" s="14">
        <f t="shared" si="1"/>
        <v>0.19480519480519481</v>
      </c>
      <c r="K10" s="2"/>
      <c r="L10" s="22" t="s">
        <v>211</v>
      </c>
      <c r="M10" s="23">
        <v>0</v>
      </c>
      <c r="N10" s="23">
        <v>17</v>
      </c>
      <c r="O10" s="21">
        <f t="shared" si="2"/>
        <v>0.85</v>
      </c>
      <c r="P10" s="2"/>
      <c r="Q10" s="29" t="s">
        <v>218</v>
      </c>
      <c r="R10" s="30">
        <v>0</v>
      </c>
      <c r="S10" s="30">
        <v>9</v>
      </c>
      <c r="T10" s="28">
        <f t="shared" si="3"/>
        <v>0.45</v>
      </c>
    </row>
    <row r="11" spans="1:20" x14ac:dyDescent="0.25">
      <c r="A11" s="1" t="s">
        <v>16</v>
      </c>
      <c r="B11" s="5" t="s">
        <v>388</v>
      </c>
      <c r="C11" s="6">
        <v>8.2040900000000007E-3</v>
      </c>
      <c r="D11" s="6">
        <v>3</v>
      </c>
      <c r="E11" s="11">
        <f t="shared" si="0"/>
        <v>0.15789473684210525</v>
      </c>
      <c r="F11" s="2"/>
      <c r="G11" s="15" t="s">
        <v>332</v>
      </c>
      <c r="H11" s="16">
        <v>4.6176730000000001E-3</v>
      </c>
      <c r="I11" s="16">
        <v>18</v>
      </c>
      <c r="J11" s="14">
        <f t="shared" si="1"/>
        <v>0.23376623376623376</v>
      </c>
      <c r="K11" s="2"/>
      <c r="L11" s="22" t="s">
        <v>211</v>
      </c>
      <c r="M11" s="23">
        <v>6.019E-3</v>
      </c>
      <c r="N11" s="23">
        <v>17</v>
      </c>
      <c r="O11" s="21">
        <f t="shared" si="2"/>
        <v>0.85</v>
      </c>
      <c r="P11" s="2"/>
      <c r="Q11" s="29" t="s">
        <v>218</v>
      </c>
      <c r="R11" s="30">
        <v>0</v>
      </c>
      <c r="S11" s="30">
        <v>9</v>
      </c>
      <c r="T11" s="28">
        <f t="shared" si="3"/>
        <v>0.45</v>
      </c>
    </row>
    <row r="12" spans="1:20" x14ac:dyDescent="0.25">
      <c r="A12" s="1" t="s">
        <v>17</v>
      </c>
      <c r="B12" s="5" t="s">
        <v>390</v>
      </c>
      <c r="C12" s="6">
        <v>6.6070520000000004E-3</v>
      </c>
      <c r="D12" s="6">
        <v>2</v>
      </c>
      <c r="E12" s="11">
        <f t="shared" si="0"/>
        <v>0.10526315789473684</v>
      </c>
      <c r="F12" s="2"/>
      <c r="G12" s="15" t="s">
        <v>333</v>
      </c>
      <c r="H12" s="16">
        <v>3.9283540000000002E-3</v>
      </c>
      <c r="I12" s="16">
        <v>11</v>
      </c>
      <c r="J12" s="14">
        <f t="shared" si="1"/>
        <v>0.14285714285714285</v>
      </c>
      <c r="K12" s="2"/>
      <c r="L12" s="22" t="s">
        <v>211</v>
      </c>
      <c r="M12" s="23">
        <v>7.3700000000000002E-4</v>
      </c>
      <c r="N12" s="23">
        <v>17</v>
      </c>
      <c r="O12" s="21">
        <f t="shared" si="2"/>
        <v>0.85</v>
      </c>
      <c r="P12" s="2"/>
      <c r="Q12" s="29" t="s">
        <v>218</v>
      </c>
      <c r="R12" s="30">
        <v>0</v>
      </c>
      <c r="S12" s="30">
        <v>9</v>
      </c>
      <c r="T12" s="28">
        <f t="shared" si="3"/>
        <v>0.45</v>
      </c>
    </row>
    <row r="13" spans="1:20" x14ac:dyDescent="0.25">
      <c r="A13" s="1" t="s">
        <v>18</v>
      </c>
      <c r="B13" s="5" t="s">
        <v>391</v>
      </c>
      <c r="C13" s="6">
        <v>7.0095289999999996E-3</v>
      </c>
      <c r="D13" s="6">
        <v>2</v>
      </c>
      <c r="E13" s="11">
        <f t="shared" si="0"/>
        <v>0.10526315789473684</v>
      </c>
      <c r="F13" s="2"/>
      <c r="G13" s="15" t="s">
        <v>334</v>
      </c>
      <c r="H13" s="16">
        <v>3.161142E-3</v>
      </c>
      <c r="I13" s="16">
        <v>23</v>
      </c>
      <c r="J13" s="14">
        <f t="shared" si="1"/>
        <v>0.29870129870129869</v>
      </c>
      <c r="K13" s="2"/>
      <c r="L13" s="22" t="s">
        <v>211</v>
      </c>
      <c r="M13" s="23">
        <v>0</v>
      </c>
      <c r="N13" s="23">
        <v>17</v>
      </c>
      <c r="O13" s="21">
        <f t="shared" si="2"/>
        <v>0.85</v>
      </c>
      <c r="P13" s="2"/>
      <c r="Q13" s="29" t="s">
        <v>218</v>
      </c>
      <c r="R13" s="30">
        <v>0</v>
      </c>
      <c r="S13" s="30">
        <v>9</v>
      </c>
      <c r="T13" s="28">
        <f t="shared" si="3"/>
        <v>0.45</v>
      </c>
    </row>
    <row r="14" spans="1:20" x14ac:dyDescent="0.25">
      <c r="A14" s="1" t="s">
        <v>19</v>
      </c>
      <c r="B14" s="5" t="s">
        <v>391</v>
      </c>
      <c r="C14" s="6">
        <v>6.9428880000000004E-3</v>
      </c>
      <c r="D14" s="6">
        <v>2</v>
      </c>
      <c r="E14" s="11">
        <f t="shared" si="0"/>
        <v>0.10526315789473684</v>
      </c>
      <c r="F14" s="2"/>
      <c r="G14" s="15" t="s">
        <v>335</v>
      </c>
      <c r="H14" s="16">
        <v>3.6259389999999999E-3</v>
      </c>
      <c r="I14" s="16">
        <v>27</v>
      </c>
      <c r="J14" s="14">
        <f t="shared" si="1"/>
        <v>0.35064935064935066</v>
      </c>
      <c r="K14" s="2"/>
      <c r="L14" s="22" t="s">
        <v>211</v>
      </c>
      <c r="M14" s="23">
        <v>0</v>
      </c>
      <c r="N14" s="23">
        <v>17</v>
      </c>
      <c r="O14" s="21">
        <f t="shared" si="2"/>
        <v>0.85</v>
      </c>
      <c r="P14" s="2"/>
      <c r="Q14" s="29" t="s">
        <v>218</v>
      </c>
      <c r="R14" s="30">
        <v>0</v>
      </c>
      <c r="S14" s="30">
        <v>9</v>
      </c>
      <c r="T14" s="28">
        <f t="shared" si="3"/>
        <v>0.45</v>
      </c>
    </row>
    <row r="15" spans="1:20" x14ac:dyDescent="0.25">
      <c r="A15" s="1" t="s">
        <v>20</v>
      </c>
      <c r="B15" s="5" t="s">
        <v>392</v>
      </c>
      <c r="C15" s="6">
        <v>5.948203E-3</v>
      </c>
      <c r="D15" s="6">
        <v>8</v>
      </c>
      <c r="E15" s="11">
        <f t="shared" si="0"/>
        <v>0.4</v>
      </c>
      <c r="F15" s="2"/>
      <c r="G15" s="15" t="s">
        <v>336</v>
      </c>
      <c r="H15" s="16">
        <v>3.781179E-3</v>
      </c>
      <c r="I15" s="16">
        <v>36</v>
      </c>
      <c r="J15" s="14">
        <f t="shared" si="1"/>
        <v>0.46753246753246752</v>
      </c>
      <c r="K15" s="2"/>
      <c r="L15" s="22" t="s">
        <v>211</v>
      </c>
      <c r="M15" s="23">
        <v>0</v>
      </c>
      <c r="N15" s="23">
        <v>17</v>
      </c>
      <c r="O15" s="21">
        <f t="shared" si="2"/>
        <v>0.85</v>
      </c>
      <c r="P15" s="2"/>
      <c r="Q15" s="29" t="s">
        <v>218</v>
      </c>
      <c r="R15" s="30">
        <v>0</v>
      </c>
      <c r="S15" s="30">
        <v>9</v>
      </c>
      <c r="T15" s="28">
        <f t="shared" si="3"/>
        <v>0.45</v>
      </c>
    </row>
    <row r="16" spans="1:20" x14ac:dyDescent="0.25">
      <c r="A16" s="1" t="s">
        <v>21</v>
      </c>
      <c r="B16" s="5" t="s">
        <v>392</v>
      </c>
      <c r="C16" s="6">
        <v>6.2385380000000001E-3</v>
      </c>
      <c r="D16" s="6">
        <v>8</v>
      </c>
      <c r="E16" s="11">
        <f t="shared" si="0"/>
        <v>0.4</v>
      </c>
      <c r="F16" s="2"/>
      <c r="G16" s="15" t="s">
        <v>337</v>
      </c>
      <c r="H16" s="16">
        <v>3.9264499999999997E-3</v>
      </c>
      <c r="I16" s="16">
        <v>30</v>
      </c>
      <c r="J16" s="14">
        <f t="shared" si="1"/>
        <v>0.38961038961038963</v>
      </c>
      <c r="K16" s="2"/>
      <c r="L16" s="22" t="s">
        <v>211</v>
      </c>
      <c r="M16" s="23">
        <v>0</v>
      </c>
      <c r="N16" s="23">
        <v>17</v>
      </c>
      <c r="O16" s="21">
        <f t="shared" si="2"/>
        <v>0.85</v>
      </c>
      <c r="P16" s="2"/>
      <c r="Q16" s="29" t="s">
        <v>218</v>
      </c>
      <c r="R16" s="30">
        <v>0</v>
      </c>
      <c r="S16" s="30">
        <v>9</v>
      </c>
      <c r="T16" s="28">
        <f t="shared" si="3"/>
        <v>0.45</v>
      </c>
    </row>
    <row r="17" spans="1:20" x14ac:dyDescent="0.25">
      <c r="A17" s="1" t="s">
        <v>22</v>
      </c>
      <c r="B17" s="5" t="s">
        <v>393</v>
      </c>
      <c r="C17" s="6">
        <v>7.5301450000000002E-3</v>
      </c>
      <c r="D17" s="6">
        <v>5</v>
      </c>
      <c r="E17" s="11">
        <f t="shared" si="0"/>
        <v>0.26315789473684209</v>
      </c>
      <c r="F17" s="2"/>
      <c r="G17" s="15" t="s">
        <v>338</v>
      </c>
      <c r="H17" s="16">
        <v>5.1300759999999999E-3</v>
      </c>
      <c r="I17" s="16">
        <v>23</v>
      </c>
      <c r="J17" s="14">
        <f t="shared" si="1"/>
        <v>0.29870129870129869</v>
      </c>
      <c r="K17" s="2"/>
      <c r="L17" s="22" t="s">
        <v>211</v>
      </c>
      <c r="M17" s="23">
        <v>6.9560000000000004E-3</v>
      </c>
      <c r="N17" s="23">
        <v>17</v>
      </c>
      <c r="O17" s="21">
        <f t="shared" si="2"/>
        <v>0.85</v>
      </c>
      <c r="P17" s="2"/>
      <c r="Q17" s="29" t="s">
        <v>218</v>
      </c>
      <c r="R17" s="30">
        <v>0</v>
      </c>
      <c r="S17" s="30">
        <v>9</v>
      </c>
      <c r="T17" s="28">
        <f t="shared" si="3"/>
        <v>0.45</v>
      </c>
    </row>
    <row r="18" spans="1:20" x14ac:dyDescent="0.25">
      <c r="A18" s="1" t="s">
        <v>23</v>
      </c>
      <c r="B18" s="5" t="s">
        <v>393</v>
      </c>
      <c r="C18" s="6">
        <v>7.5136309999999998E-3</v>
      </c>
      <c r="D18" s="6">
        <v>5</v>
      </c>
      <c r="E18" s="11">
        <f t="shared" si="0"/>
        <v>0.26315789473684209</v>
      </c>
      <c r="F18" s="2"/>
      <c r="G18" s="15" t="s">
        <v>339</v>
      </c>
      <c r="H18" s="16">
        <v>4.7474240000000001E-3</v>
      </c>
      <c r="I18" s="16">
        <v>18</v>
      </c>
      <c r="J18" s="14">
        <f t="shared" si="1"/>
        <v>0.23376623376623376</v>
      </c>
      <c r="K18" s="2"/>
      <c r="L18" s="22" t="s">
        <v>211</v>
      </c>
      <c r="M18" s="23">
        <v>0</v>
      </c>
      <c r="N18" s="23">
        <v>17</v>
      </c>
      <c r="O18" s="21">
        <f t="shared" si="2"/>
        <v>0.85</v>
      </c>
      <c r="P18" s="2"/>
      <c r="Q18" s="29" t="s">
        <v>218</v>
      </c>
      <c r="R18" s="30">
        <v>0</v>
      </c>
      <c r="S18" s="30">
        <v>9</v>
      </c>
      <c r="T18" s="28">
        <f t="shared" si="3"/>
        <v>0.45</v>
      </c>
    </row>
    <row r="19" spans="1:20" x14ac:dyDescent="0.25">
      <c r="A19" s="1" t="s">
        <v>24</v>
      </c>
      <c r="B19" s="5" t="s">
        <v>394</v>
      </c>
      <c r="C19" s="6">
        <v>6.3945269999999997E-3</v>
      </c>
      <c r="D19" s="6">
        <v>4</v>
      </c>
      <c r="E19" s="11">
        <f t="shared" si="0"/>
        <v>0.21052631578947367</v>
      </c>
      <c r="F19" s="2"/>
      <c r="G19" s="15" t="s">
        <v>340</v>
      </c>
      <c r="H19" s="16">
        <v>4.7531839999999997E-3</v>
      </c>
      <c r="I19" s="16">
        <v>19</v>
      </c>
      <c r="J19" s="14">
        <f t="shared" si="1"/>
        <v>0.24675324675324675</v>
      </c>
      <c r="K19" s="2"/>
      <c r="L19" s="22" t="s">
        <v>211</v>
      </c>
      <c r="M19" s="23">
        <v>0</v>
      </c>
      <c r="N19" s="23">
        <v>17</v>
      </c>
      <c r="O19" s="21">
        <f t="shared" si="2"/>
        <v>0.85</v>
      </c>
      <c r="P19" s="2"/>
      <c r="Q19" s="29" t="s">
        <v>218</v>
      </c>
      <c r="R19" s="30">
        <v>1.5615E-2</v>
      </c>
      <c r="S19" s="30">
        <v>9</v>
      </c>
      <c r="T19" s="28">
        <f t="shared" si="3"/>
        <v>0.45</v>
      </c>
    </row>
    <row r="20" spans="1:20" x14ac:dyDescent="0.25">
      <c r="A20" s="1" t="s">
        <v>25</v>
      </c>
      <c r="B20" s="5" t="s">
        <v>395</v>
      </c>
      <c r="C20" s="6">
        <v>7.2554560000000004E-3</v>
      </c>
      <c r="D20" s="6">
        <v>3</v>
      </c>
      <c r="E20" s="11">
        <f t="shared" si="0"/>
        <v>0.15789473684210525</v>
      </c>
      <c r="F20" s="2"/>
      <c r="G20" s="15" t="s">
        <v>341</v>
      </c>
      <c r="H20" s="16">
        <v>4.9949180000000001E-3</v>
      </c>
      <c r="I20" s="16">
        <v>11</v>
      </c>
      <c r="J20" s="14">
        <f t="shared" si="1"/>
        <v>0.14285714285714285</v>
      </c>
      <c r="K20" s="2"/>
      <c r="L20" s="22" t="s">
        <v>211</v>
      </c>
      <c r="M20" s="23">
        <v>0</v>
      </c>
      <c r="N20" s="23">
        <v>17</v>
      </c>
      <c r="O20" s="21">
        <f t="shared" si="2"/>
        <v>0.85</v>
      </c>
      <c r="P20" s="2"/>
      <c r="Q20" s="29" t="s">
        <v>218</v>
      </c>
      <c r="R20" s="30">
        <v>0</v>
      </c>
      <c r="S20" s="30">
        <v>9</v>
      </c>
      <c r="T20" s="28">
        <f t="shared" si="3"/>
        <v>0.45</v>
      </c>
    </row>
    <row r="21" spans="1:20" x14ac:dyDescent="0.25">
      <c r="A21" s="1" t="s">
        <v>26</v>
      </c>
      <c r="B21" s="5" t="s">
        <v>385</v>
      </c>
      <c r="C21" s="6">
        <v>5.6993959999999998E-3</v>
      </c>
      <c r="D21" s="6">
        <v>0</v>
      </c>
      <c r="E21" s="11">
        <f t="shared" si="0"/>
        <v>0</v>
      </c>
      <c r="F21" s="2"/>
      <c r="G21" s="15" t="s">
        <v>342</v>
      </c>
      <c r="H21" s="16">
        <v>4.1831309999999997E-3</v>
      </c>
      <c r="I21" s="16">
        <v>9</v>
      </c>
      <c r="J21" s="14">
        <f t="shared" si="1"/>
        <v>0.11688311688311688</v>
      </c>
      <c r="K21" s="2"/>
      <c r="L21" s="22" t="s">
        <v>211</v>
      </c>
      <c r="M21" s="23">
        <v>0</v>
      </c>
      <c r="N21" s="23">
        <v>17</v>
      </c>
      <c r="O21" s="21">
        <f t="shared" si="2"/>
        <v>0.85</v>
      </c>
      <c r="P21" s="2"/>
      <c r="Q21" s="29" t="s">
        <v>218</v>
      </c>
      <c r="R21" s="30">
        <v>0</v>
      </c>
      <c r="S21" s="30">
        <v>9</v>
      </c>
      <c r="T21" s="28">
        <f t="shared" si="3"/>
        <v>0.45</v>
      </c>
    </row>
    <row r="22" spans="1:20" x14ac:dyDescent="0.25">
      <c r="A22" s="1" t="s">
        <v>27</v>
      </c>
      <c r="B22" s="5" t="s">
        <v>396</v>
      </c>
      <c r="C22" s="6">
        <v>6.5218460000000004E-3</v>
      </c>
      <c r="D22" s="6">
        <v>2</v>
      </c>
      <c r="E22" s="11">
        <f t="shared" si="0"/>
        <v>0.10526315789473684</v>
      </c>
      <c r="F22" s="2"/>
      <c r="G22" s="15" t="s">
        <v>343</v>
      </c>
      <c r="H22" s="16">
        <v>5.1125989999999998E-3</v>
      </c>
      <c r="I22" s="16">
        <v>12</v>
      </c>
      <c r="J22" s="14">
        <f t="shared" si="1"/>
        <v>0.15584415584415584</v>
      </c>
      <c r="K22" s="2"/>
      <c r="L22" s="22" t="s">
        <v>211</v>
      </c>
      <c r="M22" s="23">
        <v>6.8500000000000002E-3</v>
      </c>
      <c r="N22" s="23">
        <v>17</v>
      </c>
      <c r="O22" s="21">
        <f t="shared" si="2"/>
        <v>0.85</v>
      </c>
      <c r="P22" s="2"/>
      <c r="Q22" s="29" t="s">
        <v>218</v>
      </c>
      <c r="R22" s="30">
        <v>0</v>
      </c>
      <c r="S22" s="30">
        <v>9</v>
      </c>
      <c r="T22" s="28">
        <f t="shared" si="3"/>
        <v>0.45</v>
      </c>
    </row>
    <row r="23" spans="1:20" x14ac:dyDescent="0.25">
      <c r="A23" s="1" t="s">
        <v>28</v>
      </c>
      <c r="B23" s="5" t="s">
        <v>393</v>
      </c>
      <c r="C23" s="6">
        <v>6.8465890000000001E-3</v>
      </c>
      <c r="D23" s="6">
        <v>5</v>
      </c>
      <c r="E23" s="11">
        <f t="shared" si="0"/>
        <v>0.26315789473684209</v>
      </c>
      <c r="F23" s="2"/>
      <c r="G23" s="15" t="s">
        <v>344</v>
      </c>
      <c r="H23" s="16">
        <v>3.8113410000000002E-3</v>
      </c>
      <c r="I23" s="16">
        <v>20</v>
      </c>
      <c r="J23" s="14">
        <f t="shared" si="1"/>
        <v>0.25974025974025972</v>
      </c>
      <c r="K23" s="2"/>
      <c r="L23" s="22" t="s">
        <v>211</v>
      </c>
      <c r="M23" s="23">
        <v>0</v>
      </c>
      <c r="N23" s="23">
        <v>17</v>
      </c>
      <c r="O23" s="21">
        <f t="shared" si="2"/>
        <v>0.85</v>
      </c>
      <c r="P23" s="2"/>
      <c r="Q23" s="29" t="s">
        <v>218</v>
      </c>
      <c r="R23" s="30">
        <v>0</v>
      </c>
      <c r="S23" s="30">
        <v>9</v>
      </c>
      <c r="T23" s="28">
        <f t="shared" si="3"/>
        <v>0.45</v>
      </c>
    </row>
    <row r="24" spans="1:20" x14ac:dyDescent="0.25">
      <c r="A24" s="1" t="s">
        <v>29</v>
      </c>
      <c r="B24" s="5" t="s">
        <v>395</v>
      </c>
      <c r="C24" s="6">
        <v>6.2176660000000002E-3</v>
      </c>
      <c r="D24" s="6">
        <v>3</v>
      </c>
      <c r="E24" s="11">
        <f t="shared" si="0"/>
        <v>0.15789473684210525</v>
      </c>
      <c r="F24" s="2"/>
      <c r="G24" s="15" t="s">
        <v>345</v>
      </c>
      <c r="H24" s="16">
        <v>4.8452410000000001E-3</v>
      </c>
      <c r="I24" s="16">
        <v>14</v>
      </c>
      <c r="J24" s="14">
        <f t="shared" si="1"/>
        <v>0.18181818181818182</v>
      </c>
      <c r="K24" s="2"/>
      <c r="L24" s="22" t="s">
        <v>211</v>
      </c>
      <c r="M24" s="23">
        <v>0</v>
      </c>
      <c r="N24" s="23">
        <v>17</v>
      </c>
      <c r="O24" s="21">
        <f t="shared" si="2"/>
        <v>0.85</v>
      </c>
      <c r="P24" s="2"/>
      <c r="Q24" s="29" t="s">
        <v>218</v>
      </c>
      <c r="R24" s="30">
        <v>0</v>
      </c>
      <c r="S24" s="30">
        <v>9</v>
      </c>
      <c r="T24" s="28">
        <f t="shared" si="3"/>
        <v>0.45</v>
      </c>
    </row>
    <row r="25" spans="1:20" x14ac:dyDescent="0.25">
      <c r="A25" s="1" t="s">
        <v>30</v>
      </c>
      <c r="B25" s="5" t="s">
        <v>385</v>
      </c>
      <c r="C25" s="6">
        <v>7.4972570000000002E-3</v>
      </c>
      <c r="D25" s="6">
        <v>0</v>
      </c>
      <c r="E25" s="11">
        <f t="shared" si="0"/>
        <v>0</v>
      </c>
      <c r="F25" s="2"/>
      <c r="G25" s="15" t="s">
        <v>346</v>
      </c>
      <c r="H25" s="16">
        <v>3.8731970000000001E-3</v>
      </c>
      <c r="I25" s="16">
        <v>11</v>
      </c>
      <c r="J25" s="14">
        <f t="shared" si="1"/>
        <v>0.14285714285714285</v>
      </c>
      <c r="K25" s="2"/>
      <c r="L25" s="22" t="s">
        <v>211</v>
      </c>
      <c r="M25" s="23">
        <v>0</v>
      </c>
      <c r="N25" s="23">
        <v>17</v>
      </c>
      <c r="O25" s="21">
        <f t="shared" si="2"/>
        <v>0.85</v>
      </c>
      <c r="P25" s="2"/>
      <c r="Q25" s="29" t="s">
        <v>218</v>
      </c>
      <c r="R25" s="30">
        <v>0</v>
      </c>
      <c r="S25" s="30">
        <v>9</v>
      </c>
      <c r="T25" s="28">
        <f t="shared" si="3"/>
        <v>0.45</v>
      </c>
    </row>
    <row r="26" spans="1:20" x14ac:dyDescent="0.25">
      <c r="A26" s="1" t="s">
        <v>31</v>
      </c>
      <c r="B26" s="5" t="s">
        <v>393</v>
      </c>
      <c r="C26" s="6">
        <v>5.4627599999999997E-3</v>
      </c>
      <c r="D26" s="6">
        <v>5</v>
      </c>
      <c r="E26" s="11">
        <f t="shared" si="0"/>
        <v>0.26315789473684209</v>
      </c>
      <c r="F26" s="2"/>
      <c r="G26" s="15" t="s">
        <v>347</v>
      </c>
      <c r="H26" s="16">
        <v>5.0167199999999997E-3</v>
      </c>
      <c r="I26" s="16">
        <v>23</v>
      </c>
      <c r="J26" s="14">
        <f t="shared" si="1"/>
        <v>0.29870129870129869</v>
      </c>
      <c r="K26" s="2"/>
      <c r="L26" s="22" t="s">
        <v>211</v>
      </c>
      <c r="M26" s="23">
        <v>0</v>
      </c>
      <c r="N26" s="23">
        <v>17</v>
      </c>
      <c r="O26" s="21">
        <f t="shared" si="2"/>
        <v>0.85</v>
      </c>
      <c r="P26" s="2"/>
      <c r="Q26" s="29" t="s">
        <v>218</v>
      </c>
      <c r="R26" s="30">
        <v>0</v>
      </c>
      <c r="S26" s="30">
        <v>9</v>
      </c>
      <c r="T26" s="28">
        <f t="shared" si="3"/>
        <v>0.45</v>
      </c>
    </row>
    <row r="27" spans="1:20" ht="15.75" thickBot="1" x14ac:dyDescent="0.3">
      <c r="A27" s="3" t="s">
        <v>32</v>
      </c>
      <c r="B27" s="7" t="s">
        <v>394</v>
      </c>
      <c r="C27" s="8">
        <v>7.2540479999999999E-3</v>
      </c>
      <c r="D27" s="8">
        <v>4</v>
      </c>
      <c r="E27" s="63">
        <f t="shared" si="0"/>
        <v>0.21052631578947367</v>
      </c>
      <c r="F27" s="4"/>
      <c r="G27" s="17" t="s">
        <v>348</v>
      </c>
      <c r="H27" s="18">
        <v>3.8450670000000002E-3</v>
      </c>
      <c r="I27" s="18">
        <v>15</v>
      </c>
      <c r="J27" s="64">
        <f t="shared" si="1"/>
        <v>0.19480519480519481</v>
      </c>
      <c r="K27" s="4"/>
      <c r="L27" s="24" t="s">
        <v>211</v>
      </c>
      <c r="M27" s="25">
        <v>6.9849999999999999E-3</v>
      </c>
      <c r="N27" s="25">
        <v>17</v>
      </c>
      <c r="O27" s="65">
        <f t="shared" si="2"/>
        <v>0.85</v>
      </c>
      <c r="P27" s="4"/>
      <c r="Q27" s="31" t="s">
        <v>218</v>
      </c>
      <c r="R27" s="32">
        <v>0</v>
      </c>
      <c r="S27" s="32">
        <v>9</v>
      </c>
      <c r="T27" s="66">
        <f t="shared" si="3"/>
        <v>0.45</v>
      </c>
    </row>
    <row r="28" spans="1:20" x14ac:dyDescent="0.25">
      <c r="A28" s="46" t="s">
        <v>33</v>
      </c>
      <c r="B28" s="47" t="s">
        <v>388</v>
      </c>
      <c r="C28" s="48">
        <v>6.8194500000000003E-3</v>
      </c>
      <c r="D28" s="48">
        <v>3</v>
      </c>
      <c r="E28" s="49">
        <f t="shared" si="0"/>
        <v>0.15789473684210525</v>
      </c>
      <c r="F28" s="50"/>
      <c r="G28" s="51" t="s">
        <v>349</v>
      </c>
      <c r="H28" s="52">
        <v>5.7218369999999996E-3</v>
      </c>
      <c r="I28" s="52">
        <v>14</v>
      </c>
      <c r="J28" s="53">
        <f t="shared" si="1"/>
        <v>0.18181818181818182</v>
      </c>
      <c r="K28" s="50"/>
      <c r="L28" s="54" t="s">
        <v>210</v>
      </c>
      <c r="M28" s="56">
        <v>0</v>
      </c>
      <c r="N28" s="56">
        <v>0</v>
      </c>
      <c r="O28" s="57">
        <f>N28/LEN(L28)</f>
        <v>0</v>
      </c>
      <c r="P28" s="50"/>
      <c r="Q28" s="58" t="s">
        <v>217</v>
      </c>
      <c r="R28" s="59">
        <v>0</v>
      </c>
      <c r="S28" s="59">
        <v>0</v>
      </c>
      <c r="T28" s="60">
        <f t="shared" si="3"/>
        <v>0</v>
      </c>
    </row>
    <row r="29" spans="1:20" x14ac:dyDescent="0.25">
      <c r="A29" s="1" t="s">
        <v>34</v>
      </c>
      <c r="B29" s="5" t="s">
        <v>397</v>
      </c>
      <c r="C29" s="6">
        <v>6.256948E-3</v>
      </c>
      <c r="D29" s="6">
        <v>1</v>
      </c>
      <c r="E29" s="11">
        <f t="shared" si="0"/>
        <v>5.2631578947368418E-2</v>
      </c>
      <c r="F29" s="2"/>
      <c r="G29" s="15" t="s">
        <v>350</v>
      </c>
      <c r="H29" s="16">
        <v>4.192327E-3</v>
      </c>
      <c r="I29" s="16">
        <v>9</v>
      </c>
      <c r="J29" s="14">
        <f t="shared" si="1"/>
        <v>0.11688311688311688</v>
      </c>
      <c r="K29" s="2"/>
      <c r="L29" s="22" t="s">
        <v>210</v>
      </c>
      <c r="M29" s="23">
        <v>0</v>
      </c>
      <c r="N29" s="23">
        <v>0</v>
      </c>
      <c r="O29" s="21">
        <f t="shared" si="2"/>
        <v>0</v>
      </c>
      <c r="P29" s="2"/>
      <c r="Q29" s="29" t="s">
        <v>217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35</v>
      </c>
      <c r="B30" s="5" t="s">
        <v>398</v>
      </c>
      <c r="C30" s="6">
        <v>7.3524699999999998E-3</v>
      </c>
      <c r="D30" s="6">
        <v>5</v>
      </c>
      <c r="E30" s="11">
        <f t="shared" si="0"/>
        <v>0.26315789473684209</v>
      </c>
      <c r="F30" s="2"/>
      <c r="G30" s="15" t="s">
        <v>351</v>
      </c>
      <c r="H30" s="16">
        <v>5.5229249999999997E-3</v>
      </c>
      <c r="I30" s="16">
        <v>21</v>
      </c>
      <c r="J30" s="14">
        <f t="shared" si="1"/>
        <v>0.27272727272727271</v>
      </c>
      <c r="K30" s="2"/>
      <c r="L30" s="22" t="s">
        <v>210</v>
      </c>
      <c r="M30" s="23">
        <v>0</v>
      </c>
      <c r="N30" s="23">
        <v>0</v>
      </c>
      <c r="O30" s="21">
        <f t="shared" si="2"/>
        <v>0</v>
      </c>
      <c r="P30" s="2"/>
      <c r="Q30" s="29" t="s">
        <v>217</v>
      </c>
      <c r="R30" s="30">
        <v>0</v>
      </c>
      <c r="S30" s="30">
        <v>0</v>
      </c>
      <c r="T30" s="28">
        <f t="shared" si="3"/>
        <v>0</v>
      </c>
    </row>
    <row r="31" spans="1:20" x14ac:dyDescent="0.25">
      <c r="A31" s="1" t="s">
        <v>36</v>
      </c>
      <c r="B31" s="5" t="s">
        <v>390</v>
      </c>
      <c r="C31" s="6">
        <v>5.6441410000000001E-3</v>
      </c>
      <c r="D31" s="6">
        <v>2</v>
      </c>
      <c r="E31" s="11">
        <f t="shared" si="0"/>
        <v>0.10526315789473684</v>
      </c>
      <c r="F31" s="2"/>
      <c r="G31" s="15" t="s">
        <v>333</v>
      </c>
      <c r="H31" s="16">
        <v>4.9531039999999998E-3</v>
      </c>
      <c r="I31" s="16">
        <v>11</v>
      </c>
      <c r="J31" s="14">
        <f t="shared" si="1"/>
        <v>0.14285714285714285</v>
      </c>
      <c r="K31" s="2"/>
      <c r="L31" s="22" t="s">
        <v>210</v>
      </c>
      <c r="M31" s="23">
        <v>7.365E-3</v>
      </c>
      <c r="N31" s="23">
        <v>0</v>
      </c>
      <c r="O31" s="21">
        <f t="shared" si="2"/>
        <v>0</v>
      </c>
      <c r="P31" s="2"/>
      <c r="Q31" s="29" t="s">
        <v>217</v>
      </c>
      <c r="R31" s="30">
        <v>1.5640999999999999E-2</v>
      </c>
      <c r="S31" s="30">
        <v>0</v>
      </c>
      <c r="T31" s="28">
        <f t="shared" si="3"/>
        <v>0</v>
      </c>
    </row>
    <row r="32" spans="1:20" x14ac:dyDescent="0.25">
      <c r="A32" s="1" t="s">
        <v>37</v>
      </c>
      <c r="B32" s="5" t="s">
        <v>399</v>
      </c>
      <c r="C32" s="6">
        <v>6.7642190000000001E-3</v>
      </c>
      <c r="D32" s="6">
        <v>1</v>
      </c>
      <c r="E32" s="11">
        <f t="shared" si="0"/>
        <v>5.2631578947368418E-2</v>
      </c>
      <c r="F32" s="2"/>
      <c r="G32" s="15" t="s">
        <v>352</v>
      </c>
      <c r="H32" s="16">
        <v>6.7517030000000004E-3</v>
      </c>
      <c r="I32" s="16">
        <v>14</v>
      </c>
      <c r="J32" s="14">
        <f t="shared" si="1"/>
        <v>0.18181818181818182</v>
      </c>
      <c r="K32" s="2"/>
      <c r="L32" s="22" t="s">
        <v>210</v>
      </c>
      <c r="M32" s="23">
        <v>2.0010000000000002E-3</v>
      </c>
      <c r="N32" s="23">
        <v>0</v>
      </c>
      <c r="O32" s="21">
        <f t="shared" si="2"/>
        <v>0</v>
      </c>
      <c r="P32" s="2"/>
      <c r="Q32" s="29" t="s">
        <v>217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38</v>
      </c>
      <c r="B33" s="5" t="s">
        <v>394</v>
      </c>
      <c r="C33" s="6">
        <v>6.9800560000000001E-3</v>
      </c>
      <c r="D33" s="6">
        <v>4</v>
      </c>
      <c r="E33" s="11">
        <f t="shared" si="0"/>
        <v>0.21052631578947367</v>
      </c>
      <c r="F33" s="2"/>
      <c r="G33" s="15" t="s">
        <v>353</v>
      </c>
      <c r="H33" s="16">
        <v>5.3297759999999996E-3</v>
      </c>
      <c r="I33" s="16">
        <v>16</v>
      </c>
      <c r="J33" s="14">
        <f t="shared" si="1"/>
        <v>0.20779220779220781</v>
      </c>
      <c r="K33" s="2"/>
      <c r="L33" s="22" t="s">
        <v>210</v>
      </c>
      <c r="M33" s="23">
        <v>1.2819999999999999E-3</v>
      </c>
      <c r="N33" s="23">
        <v>0</v>
      </c>
      <c r="O33" s="21">
        <f t="shared" si="2"/>
        <v>0</v>
      </c>
      <c r="P33" s="2"/>
      <c r="Q33" s="29" t="s">
        <v>217</v>
      </c>
      <c r="R33" s="30">
        <v>0</v>
      </c>
      <c r="S33" s="30">
        <v>0</v>
      </c>
      <c r="T33" s="28">
        <f t="shared" si="3"/>
        <v>0</v>
      </c>
    </row>
    <row r="34" spans="1:20" x14ac:dyDescent="0.25">
      <c r="A34" s="1" t="s">
        <v>39</v>
      </c>
      <c r="B34" s="5" t="s">
        <v>400</v>
      </c>
      <c r="C34" s="6">
        <v>6.5175160000000001E-3</v>
      </c>
      <c r="D34" s="6">
        <v>2</v>
      </c>
      <c r="E34" s="11">
        <f t="shared" si="0"/>
        <v>0.10526315789473684</v>
      </c>
      <c r="F34" s="2"/>
      <c r="G34" s="15" t="s">
        <v>354</v>
      </c>
      <c r="H34" s="16">
        <v>5.208636E-3</v>
      </c>
      <c r="I34" s="16">
        <v>8</v>
      </c>
      <c r="J34" s="14">
        <f t="shared" si="1"/>
        <v>0.1038961038961039</v>
      </c>
      <c r="K34" s="2"/>
      <c r="L34" s="22" t="s">
        <v>210</v>
      </c>
      <c r="M34" s="23">
        <v>0</v>
      </c>
      <c r="N34" s="23">
        <v>0</v>
      </c>
      <c r="O34" s="21">
        <f t="shared" si="2"/>
        <v>0</v>
      </c>
      <c r="P34" s="2"/>
      <c r="Q34" s="29" t="s">
        <v>217</v>
      </c>
      <c r="R34" s="30">
        <v>0</v>
      </c>
      <c r="S34" s="30">
        <v>0</v>
      </c>
      <c r="T34" s="28">
        <f t="shared" si="3"/>
        <v>0</v>
      </c>
    </row>
    <row r="35" spans="1:20" x14ac:dyDescent="0.25">
      <c r="A35" s="1" t="s">
        <v>40</v>
      </c>
      <c r="B35" s="5" t="s">
        <v>391</v>
      </c>
      <c r="C35" s="6">
        <v>6.4780369999999999E-3</v>
      </c>
      <c r="D35" s="6">
        <v>2</v>
      </c>
      <c r="E35" s="11">
        <f t="shared" si="0"/>
        <v>0.10526315789473684</v>
      </c>
      <c r="F35" s="2"/>
      <c r="G35" s="15" t="s">
        <v>355</v>
      </c>
      <c r="H35" s="16">
        <v>5.0503400000000004E-3</v>
      </c>
      <c r="I35" s="16">
        <v>38</v>
      </c>
      <c r="J35" s="14">
        <f t="shared" si="1"/>
        <v>0.4935064935064935</v>
      </c>
      <c r="K35" s="2"/>
      <c r="L35" s="22" t="s">
        <v>210</v>
      </c>
      <c r="M35" s="23">
        <v>3.4280000000000001E-3</v>
      </c>
      <c r="N35" s="23">
        <v>0</v>
      </c>
      <c r="O35" s="21">
        <f t="shared" si="2"/>
        <v>0</v>
      </c>
      <c r="P35" s="2"/>
      <c r="Q35" s="29" t="s">
        <v>217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41</v>
      </c>
      <c r="B36" s="5" t="s">
        <v>401</v>
      </c>
      <c r="C36" s="6">
        <v>5.49936E-3</v>
      </c>
      <c r="D36" s="6">
        <v>2</v>
      </c>
      <c r="E36" s="11">
        <f t="shared" si="0"/>
        <v>0.10526315789473684</v>
      </c>
      <c r="F36" s="2"/>
      <c r="G36" s="15" t="s">
        <v>356</v>
      </c>
      <c r="H36" s="16">
        <v>4.3470289999999997E-3</v>
      </c>
      <c r="I36" s="16">
        <v>24</v>
      </c>
      <c r="J36" s="14">
        <f t="shared" si="1"/>
        <v>0.31168831168831168</v>
      </c>
      <c r="K36" s="2"/>
      <c r="L36" s="22" t="s">
        <v>210</v>
      </c>
      <c r="M36" s="23">
        <v>0</v>
      </c>
      <c r="N36" s="23">
        <v>0</v>
      </c>
      <c r="O36" s="21">
        <f t="shared" si="2"/>
        <v>0</v>
      </c>
      <c r="P36" s="2"/>
      <c r="Q36" s="29" t="s">
        <v>217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42</v>
      </c>
      <c r="B37" s="5" t="s">
        <v>385</v>
      </c>
      <c r="C37" s="6">
        <v>6.8978729999999997E-3</v>
      </c>
      <c r="D37" s="6">
        <v>0</v>
      </c>
      <c r="E37" s="11">
        <f t="shared" si="0"/>
        <v>0</v>
      </c>
      <c r="F37" s="2"/>
      <c r="G37" s="15" t="s">
        <v>357</v>
      </c>
      <c r="H37" s="16">
        <v>4.2278819999999996E-3</v>
      </c>
      <c r="I37" s="16">
        <v>11</v>
      </c>
      <c r="J37" s="14">
        <f t="shared" si="1"/>
        <v>0.14285714285714285</v>
      </c>
      <c r="K37" s="2"/>
      <c r="L37" s="22" t="s">
        <v>210</v>
      </c>
      <c r="M37" s="23">
        <v>0</v>
      </c>
      <c r="N37" s="23">
        <v>0</v>
      </c>
      <c r="O37" s="21">
        <f t="shared" si="2"/>
        <v>0</v>
      </c>
      <c r="P37" s="2"/>
      <c r="Q37" s="29" t="s">
        <v>217</v>
      </c>
      <c r="R37" s="30">
        <v>0</v>
      </c>
      <c r="S37" s="30">
        <v>0</v>
      </c>
      <c r="T37" s="28">
        <f t="shared" si="3"/>
        <v>0</v>
      </c>
    </row>
    <row r="38" spans="1:20" x14ac:dyDescent="0.25">
      <c r="A38" s="1" t="s">
        <v>43</v>
      </c>
      <c r="B38" s="5" t="s">
        <v>388</v>
      </c>
      <c r="C38" s="6">
        <v>6.7248450000000001E-3</v>
      </c>
      <c r="D38" s="6">
        <v>3</v>
      </c>
      <c r="E38" s="11">
        <f t="shared" si="0"/>
        <v>0.15789473684210525</v>
      </c>
      <c r="F38" s="2"/>
      <c r="G38" s="15" t="s">
        <v>358</v>
      </c>
      <c r="H38" s="16">
        <v>5.1540300000000004E-3</v>
      </c>
      <c r="I38" s="16">
        <v>14</v>
      </c>
      <c r="J38" s="14">
        <f t="shared" si="1"/>
        <v>0.18181818181818182</v>
      </c>
      <c r="K38" s="2"/>
      <c r="L38" s="22" t="s">
        <v>210</v>
      </c>
      <c r="M38" s="23">
        <v>0</v>
      </c>
      <c r="N38" s="23">
        <v>0</v>
      </c>
      <c r="O38" s="21">
        <f t="shared" si="2"/>
        <v>0</v>
      </c>
      <c r="P38" s="2"/>
      <c r="Q38" s="29" t="s">
        <v>217</v>
      </c>
      <c r="R38" s="30">
        <v>0</v>
      </c>
      <c r="S38" s="30">
        <v>0</v>
      </c>
      <c r="T38" s="28">
        <f t="shared" si="3"/>
        <v>0</v>
      </c>
    </row>
    <row r="39" spans="1:20" x14ac:dyDescent="0.25">
      <c r="A39" s="1" t="s">
        <v>44</v>
      </c>
      <c r="B39" s="5" t="s">
        <v>391</v>
      </c>
      <c r="C39" s="6">
        <v>6.9120789999999998E-3</v>
      </c>
      <c r="D39" s="6">
        <v>2</v>
      </c>
      <c r="E39" s="11">
        <f t="shared" si="0"/>
        <v>0.10526315789473684</v>
      </c>
      <c r="F39" s="2"/>
      <c r="G39" s="15" t="s">
        <v>359</v>
      </c>
      <c r="H39" s="16">
        <v>5.1497419999999997E-3</v>
      </c>
      <c r="I39" s="16">
        <v>33</v>
      </c>
      <c r="J39" s="14">
        <f t="shared" si="1"/>
        <v>0.42857142857142855</v>
      </c>
      <c r="K39" s="2"/>
      <c r="L39" s="22" t="s">
        <v>210</v>
      </c>
      <c r="M39" s="23">
        <v>6.973E-3</v>
      </c>
      <c r="N39" s="23">
        <v>0</v>
      </c>
      <c r="O39" s="21">
        <f t="shared" si="2"/>
        <v>0</v>
      </c>
      <c r="P39" s="2"/>
      <c r="Q39" s="29" t="s">
        <v>217</v>
      </c>
      <c r="R39" s="30">
        <v>0</v>
      </c>
      <c r="S39" s="30">
        <v>0</v>
      </c>
      <c r="T39" s="28">
        <f t="shared" si="3"/>
        <v>0</v>
      </c>
    </row>
    <row r="40" spans="1:20" x14ac:dyDescent="0.25">
      <c r="A40" s="1" t="s">
        <v>45</v>
      </c>
      <c r="B40" s="5" t="s">
        <v>402</v>
      </c>
      <c r="C40" s="6">
        <v>6.7179630000000004E-3</v>
      </c>
      <c r="D40" s="6">
        <v>5</v>
      </c>
      <c r="E40" s="11">
        <f t="shared" si="0"/>
        <v>0.26315789473684209</v>
      </c>
      <c r="F40" s="2"/>
      <c r="G40" s="15" t="s">
        <v>360</v>
      </c>
      <c r="H40" s="16">
        <v>4.2074720000000003E-3</v>
      </c>
      <c r="I40" s="16">
        <v>19</v>
      </c>
      <c r="J40" s="14">
        <f t="shared" si="1"/>
        <v>0.24675324675324675</v>
      </c>
      <c r="K40" s="2"/>
      <c r="L40" s="22" t="s">
        <v>210</v>
      </c>
      <c r="M40" s="23">
        <v>0</v>
      </c>
      <c r="N40" s="23">
        <v>0</v>
      </c>
      <c r="O40" s="21">
        <f t="shared" si="2"/>
        <v>0</v>
      </c>
      <c r="P40" s="2"/>
      <c r="Q40" s="29" t="s">
        <v>217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46</v>
      </c>
      <c r="B41" s="5" t="s">
        <v>403</v>
      </c>
      <c r="C41" s="6">
        <v>5.982172E-3</v>
      </c>
      <c r="D41" s="6">
        <v>1</v>
      </c>
      <c r="E41" s="11">
        <f t="shared" si="0"/>
        <v>5.2631578947368418E-2</v>
      </c>
      <c r="F41" s="2"/>
      <c r="G41" s="15" t="s">
        <v>361</v>
      </c>
      <c r="H41" s="16">
        <v>4.1657250000000003E-3</v>
      </c>
      <c r="I41" s="16">
        <v>8</v>
      </c>
      <c r="J41" s="14">
        <f t="shared" si="1"/>
        <v>0.1038961038961039</v>
      </c>
      <c r="K41" s="2"/>
      <c r="L41" s="22" t="s">
        <v>210</v>
      </c>
      <c r="M41" s="23">
        <v>0</v>
      </c>
      <c r="N41" s="23">
        <v>0</v>
      </c>
      <c r="O41" s="21">
        <f t="shared" si="2"/>
        <v>0</v>
      </c>
      <c r="P41" s="2"/>
      <c r="Q41" s="29" t="s">
        <v>217</v>
      </c>
      <c r="R41" s="30">
        <v>0</v>
      </c>
      <c r="S41" s="30">
        <v>0</v>
      </c>
      <c r="T41" s="28">
        <f t="shared" si="3"/>
        <v>0</v>
      </c>
    </row>
    <row r="42" spans="1:20" x14ac:dyDescent="0.25">
      <c r="A42" s="1" t="s">
        <v>47</v>
      </c>
      <c r="B42" s="5" t="s">
        <v>394</v>
      </c>
      <c r="C42" s="6">
        <v>6.3695030000000003E-3</v>
      </c>
      <c r="D42" s="6">
        <v>4</v>
      </c>
      <c r="E42" s="11">
        <f t="shared" si="0"/>
        <v>0.21052631578947367</v>
      </c>
      <c r="F42" s="2"/>
      <c r="G42" s="15" t="s">
        <v>362</v>
      </c>
      <c r="H42" s="16">
        <v>4.5710500000000001E-3</v>
      </c>
      <c r="I42" s="16">
        <v>17</v>
      </c>
      <c r="J42" s="14">
        <f t="shared" si="1"/>
        <v>0.22077922077922077</v>
      </c>
      <c r="K42" s="2"/>
      <c r="L42" s="22" t="s">
        <v>210</v>
      </c>
      <c r="M42" s="23">
        <v>0</v>
      </c>
      <c r="N42" s="23">
        <v>0</v>
      </c>
      <c r="O42" s="21">
        <f t="shared" si="2"/>
        <v>0</v>
      </c>
      <c r="P42" s="2"/>
      <c r="Q42" s="29" t="s">
        <v>217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48</v>
      </c>
      <c r="B43" s="5" t="s">
        <v>404</v>
      </c>
      <c r="C43" s="6">
        <v>7.0244050000000001E-3</v>
      </c>
      <c r="D43" s="6">
        <v>3</v>
      </c>
      <c r="E43" s="11">
        <f t="shared" si="0"/>
        <v>0.15789473684210525</v>
      </c>
      <c r="F43" s="2"/>
      <c r="G43" s="15" t="s">
        <v>363</v>
      </c>
      <c r="H43" s="16">
        <v>4.605797E-3</v>
      </c>
      <c r="I43" s="16">
        <v>33</v>
      </c>
      <c r="J43" s="14">
        <f t="shared" si="1"/>
        <v>0.42857142857142855</v>
      </c>
      <c r="K43" s="2"/>
      <c r="L43" s="22" t="s">
        <v>210</v>
      </c>
      <c r="M43" s="23">
        <v>6.6530000000000001E-3</v>
      </c>
      <c r="N43" s="23">
        <v>0</v>
      </c>
      <c r="O43" s="21">
        <f t="shared" si="2"/>
        <v>0</v>
      </c>
      <c r="P43" s="2"/>
      <c r="Q43" s="29" t="s">
        <v>217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49</v>
      </c>
      <c r="B44" s="5" t="s">
        <v>405</v>
      </c>
      <c r="C44" s="6">
        <v>7.3480109999999998E-3</v>
      </c>
      <c r="D44" s="6">
        <v>2</v>
      </c>
      <c r="E44" s="11">
        <f t="shared" si="0"/>
        <v>0.1</v>
      </c>
      <c r="F44" s="2"/>
      <c r="G44" s="15" t="s">
        <v>364</v>
      </c>
      <c r="H44" s="16">
        <v>3.6647429999999998E-3</v>
      </c>
      <c r="I44" s="16">
        <v>14</v>
      </c>
      <c r="J44" s="14">
        <f t="shared" si="1"/>
        <v>0.18181818181818182</v>
      </c>
      <c r="K44" s="2"/>
      <c r="L44" s="22" t="s">
        <v>210</v>
      </c>
      <c r="M44" s="23">
        <v>0</v>
      </c>
      <c r="N44" s="23">
        <v>0</v>
      </c>
      <c r="O44" s="21">
        <f t="shared" si="2"/>
        <v>0</v>
      </c>
      <c r="P44" s="2"/>
      <c r="Q44" s="29" t="s">
        <v>217</v>
      </c>
      <c r="R44" s="30">
        <v>1.5618E-2</v>
      </c>
      <c r="S44" s="30">
        <v>0</v>
      </c>
      <c r="T44" s="28">
        <f t="shared" si="3"/>
        <v>0</v>
      </c>
    </row>
    <row r="45" spans="1:20" x14ac:dyDescent="0.25">
      <c r="A45" s="1" t="s">
        <v>50</v>
      </c>
      <c r="B45" s="5" t="s">
        <v>406</v>
      </c>
      <c r="C45" s="6">
        <v>6.4744750000000004E-3</v>
      </c>
      <c r="D45" s="6">
        <v>3</v>
      </c>
      <c r="E45" s="11">
        <f t="shared" si="0"/>
        <v>0.15</v>
      </c>
      <c r="F45" s="2"/>
      <c r="G45" s="15" t="s">
        <v>365</v>
      </c>
      <c r="H45" s="16">
        <v>4.9065180000000003E-3</v>
      </c>
      <c r="I45" s="16">
        <v>9</v>
      </c>
      <c r="J45" s="14">
        <f t="shared" si="1"/>
        <v>0.11688311688311688</v>
      </c>
      <c r="K45" s="2"/>
      <c r="L45" s="22" t="s">
        <v>210</v>
      </c>
      <c r="M45" s="23">
        <v>0</v>
      </c>
      <c r="N45" s="23">
        <v>0</v>
      </c>
      <c r="O45" s="21">
        <f t="shared" si="2"/>
        <v>0</v>
      </c>
      <c r="P45" s="2"/>
      <c r="Q45" s="29" t="s">
        <v>217</v>
      </c>
      <c r="R45" s="30">
        <v>0</v>
      </c>
      <c r="S45" s="30">
        <v>0</v>
      </c>
      <c r="T45" s="28">
        <f t="shared" si="3"/>
        <v>0</v>
      </c>
    </row>
    <row r="46" spans="1:20" x14ac:dyDescent="0.25">
      <c r="A46" s="1" t="s">
        <v>51</v>
      </c>
      <c r="B46" s="5" t="s">
        <v>391</v>
      </c>
      <c r="C46" s="6">
        <v>5.0609019999999999E-3</v>
      </c>
      <c r="D46" s="6">
        <v>2</v>
      </c>
      <c r="E46" s="11">
        <f t="shared" si="0"/>
        <v>0.10526315789473684</v>
      </c>
      <c r="F46" s="2"/>
      <c r="G46" s="15" t="s">
        <v>366</v>
      </c>
      <c r="H46" s="16">
        <v>3.8109630000000001E-3</v>
      </c>
      <c r="I46" s="16">
        <v>35</v>
      </c>
      <c r="J46" s="14">
        <f t="shared" si="1"/>
        <v>0.45454545454545453</v>
      </c>
      <c r="K46" s="2"/>
      <c r="L46" s="22" t="s">
        <v>210</v>
      </c>
      <c r="M46" s="23">
        <v>0</v>
      </c>
      <c r="N46" s="23">
        <v>0</v>
      </c>
      <c r="O46" s="21">
        <f t="shared" si="2"/>
        <v>0</v>
      </c>
      <c r="P46" s="2"/>
      <c r="Q46" s="29" t="s">
        <v>217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52</v>
      </c>
      <c r="B47" s="5" t="s">
        <v>407</v>
      </c>
      <c r="C47" s="6">
        <v>6.9230120000000001E-3</v>
      </c>
      <c r="D47" s="6">
        <v>1</v>
      </c>
      <c r="E47" s="11">
        <f t="shared" si="0"/>
        <v>5.2631578947368418E-2</v>
      </c>
      <c r="F47" s="2"/>
      <c r="G47" s="15" t="s">
        <v>367</v>
      </c>
      <c r="H47" s="16">
        <v>4.4190239999999997E-3</v>
      </c>
      <c r="I47" s="16">
        <v>28</v>
      </c>
      <c r="J47" s="14">
        <f t="shared" si="1"/>
        <v>0.36363636363636365</v>
      </c>
      <c r="K47" s="2"/>
      <c r="L47" s="22" t="s">
        <v>210</v>
      </c>
      <c r="M47" s="23">
        <v>6.332E-3</v>
      </c>
      <c r="N47" s="23">
        <v>0</v>
      </c>
      <c r="O47" s="21">
        <f t="shared" si="2"/>
        <v>0</v>
      </c>
      <c r="P47" s="2"/>
      <c r="Q47" s="29" t="s">
        <v>217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53</v>
      </c>
      <c r="B48" s="7" t="s">
        <v>385</v>
      </c>
      <c r="C48" s="8">
        <v>6.6479750000000004E-3</v>
      </c>
      <c r="D48" s="8">
        <v>0</v>
      </c>
      <c r="E48" s="63">
        <f t="shared" si="0"/>
        <v>0</v>
      </c>
      <c r="F48" s="4"/>
      <c r="G48" s="17" t="s">
        <v>368</v>
      </c>
      <c r="H48" s="18">
        <v>3.831788E-3</v>
      </c>
      <c r="I48" s="18">
        <v>17</v>
      </c>
      <c r="J48" s="64">
        <f t="shared" si="1"/>
        <v>0.22077922077922077</v>
      </c>
      <c r="K48" s="4"/>
      <c r="L48" s="24" t="s">
        <v>212</v>
      </c>
      <c r="M48" s="25">
        <v>8.7699999999999996E-4</v>
      </c>
      <c r="N48" s="25">
        <v>18</v>
      </c>
      <c r="O48" s="65">
        <f t="shared" si="2"/>
        <v>0.9</v>
      </c>
      <c r="P48" s="4"/>
      <c r="Q48" s="31" t="s">
        <v>217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54</v>
      </c>
      <c r="B49" s="9" t="s">
        <v>408</v>
      </c>
      <c r="C49" s="10">
        <v>7.9994130000000004E-3</v>
      </c>
      <c r="D49" s="10">
        <v>2</v>
      </c>
      <c r="E49" s="11">
        <f t="shared" si="0"/>
        <v>0.10526315789473684</v>
      </c>
      <c r="F49" s="2"/>
      <c r="G49" s="12" t="s">
        <v>369</v>
      </c>
      <c r="H49" s="13">
        <v>6.2578470000000004E-3</v>
      </c>
      <c r="I49" s="13">
        <v>6</v>
      </c>
      <c r="J49" s="14">
        <f t="shared" si="1"/>
        <v>7.792207792207792E-2</v>
      </c>
      <c r="K49" s="2"/>
      <c r="L49" s="19" t="s">
        <v>210</v>
      </c>
      <c r="M49" s="20">
        <v>1.383E-2</v>
      </c>
      <c r="N49" s="20">
        <v>0</v>
      </c>
      <c r="O49" s="21">
        <f t="shared" si="2"/>
        <v>0</v>
      </c>
      <c r="P49" s="2"/>
      <c r="Q49" s="26" t="s">
        <v>219</v>
      </c>
      <c r="R49" s="27">
        <v>1.6723999999999999E-2</v>
      </c>
      <c r="S49" s="27">
        <v>37</v>
      </c>
      <c r="T49" s="28">
        <f t="shared" si="3"/>
        <v>1.85</v>
      </c>
    </row>
    <row r="50" spans="1:20" x14ac:dyDescent="0.25">
      <c r="A50" s="1" t="s">
        <v>55</v>
      </c>
      <c r="B50" s="5" t="s">
        <v>399</v>
      </c>
      <c r="C50" s="6">
        <v>8.1482180000000005E-3</v>
      </c>
      <c r="D50" s="6">
        <v>1</v>
      </c>
      <c r="E50" s="11">
        <f t="shared" si="0"/>
        <v>5.2631578947368418E-2</v>
      </c>
      <c r="F50" s="2"/>
      <c r="G50" s="15" t="s">
        <v>370</v>
      </c>
      <c r="H50" s="16">
        <v>5.7808180000000001E-3</v>
      </c>
      <c r="I50" s="16">
        <v>8</v>
      </c>
      <c r="J50" s="14">
        <f t="shared" si="1"/>
        <v>0.1038961038961039</v>
      </c>
      <c r="K50" s="2"/>
      <c r="L50" s="22" t="s">
        <v>210</v>
      </c>
      <c r="M50" s="23">
        <v>2.0947E-2</v>
      </c>
      <c r="N50" s="23">
        <v>0</v>
      </c>
      <c r="O50" s="21">
        <f t="shared" si="2"/>
        <v>0</v>
      </c>
      <c r="P50" s="2"/>
      <c r="Q50" s="29" t="s">
        <v>217</v>
      </c>
      <c r="R50" s="30">
        <v>0</v>
      </c>
      <c r="S50" s="30">
        <v>0</v>
      </c>
      <c r="T50" s="28">
        <f t="shared" si="3"/>
        <v>0</v>
      </c>
    </row>
    <row r="51" spans="1:20" x14ac:dyDescent="0.25">
      <c r="A51" s="1" t="s">
        <v>56</v>
      </c>
      <c r="B51" s="5" t="s">
        <v>399</v>
      </c>
      <c r="C51" s="6">
        <v>7.9901739999999992E-3</v>
      </c>
      <c r="D51" s="6">
        <v>1</v>
      </c>
      <c r="E51" s="11">
        <f t="shared" si="0"/>
        <v>5.2631578947368418E-2</v>
      </c>
      <c r="F51" s="2"/>
      <c r="G51" s="15" t="s">
        <v>371</v>
      </c>
      <c r="H51" s="16">
        <v>6.5533470000000002E-3</v>
      </c>
      <c r="I51" s="16">
        <v>8</v>
      </c>
      <c r="J51" s="14">
        <f t="shared" si="1"/>
        <v>0.1038961038961039</v>
      </c>
      <c r="K51" s="2"/>
      <c r="L51" s="22" t="s">
        <v>210</v>
      </c>
      <c r="M51" s="23">
        <v>1.4022E-2</v>
      </c>
      <c r="N51" s="23">
        <v>0</v>
      </c>
      <c r="O51" s="21">
        <f t="shared" si="2"/>
        <v>0</v>
      </c>
      <c r="P51" s="2"/>
      <c r="Q51" s="29" t="s">
        <v>219</v>
      </c>
      <c r="R51" s="30">
        <v>1.5696000000000002E-2</v>
      </c>
      <c r="S51" s="30">
        <v>37</v>
      </c>
      <c r="T51" s="28">
        <f t="shared" si="3"/>
        <v>1.85</v>
      </c>
    </row>
    <row r="52" spans="1:20" x14ac:dyDescent="0.25">
      <c r="A52" s="1" t="s">
        <v>57</v>
      </c>
      <c r="B52" s="5" t="s">
        <v>408</v>
      </c>
      <c r="C52" s="6">
        <v>8.571258E-3</v>
      </c>
      <c r="D52" s="6">
        <v>2</v>
      </c>
      <c r="E52" s="11">
        <f t="shared" si="0"/>
        <v>0.10526315789473684</v>
      </c>
      <c r="F52" s="2"/>
      <c r="G52" s="15" t="s">
        <v>372</v>
      </c>
      <c r="H52" s="16">
        <v>6.6537610000000002E-3</v>
      </c>
      <c r="I52" s="16">
        <v>6</v>
      </c>
      <c r="J52" s="14">
        <f t="shared" si="1"/>
        <v>7.792207792207792E-2</v>
      </c>
      <c r="K52" s="2"/>
      <c r="L52" s="22" t="s">
        <v>210</v>
      </c>
      <c r="M52" s="23">
        <v>2.0604999999999998E-2</v>
      </c>
      <c r="N52" s="23">
        <v>0</v>
      </c>
      <c r="O52" s="21">
        <f t="shared" si="2"/>
        <v>0</v>
      </c>
      <c r="P52" s="2"/>
      <c r="Q52" s="29" t="s">
        <v>217</v>
      </c>
      <c r="R52" s="30">
        <v>1.5622E-2</v>
      </c>
      <c r="S52" s="30">
        <v>0</v>
      </c>
      <c r="T52" s="28">
        <f t="shared" si="3"/>
        <v>0</v>
      </c>
    </row>
    <row r="53" spans="1:20" x14ac:dyDescent="0.25">
      <c r="A53" s="1" t="s">
        <v>58</v>
      </c>
      <c r="B53" s="5" t="s">
        <v>409</v>
      </c>
      <c r="C53" s="6">
        <v>8.7213929999999992E-3</v>
      </c>
      <c r="D53" s="6">
        <v>1</v>
      </c>
      <c r="E53" s="11">
        <f t="shared" si="0"/>
        <v>5.2631578947368418E-2</v>
      </c>
      <c r="F53" s="2"/>
      <c r="G53" s="15" t="s">
        <v>373</v>
      </c>
      <c r="H53" s="16">
        <v>5.1663150000000003E-3</v>
      </c>
      <c r="I53" s="16">
        <v>8</v>
      </c>
      <c r="J53" s="14">
        <f t="shared" si="1"/>
        <v>0.1038961038961039</v>
      </c>
      <c r="K53" s="2"/>
      <c r="L53" s="22" t="s">
        <v>210</v>
      </c>
      <c r="M53" s="23">
        <v>1.3565000000000001E-2</v>
      </c>
      <c r="N53" s="23">
        <v>0</v>
      </c>
      <c r="O53" s="21">
        <f t="shared" si="2"/>
        <v>0</v>
      </c>
      <c r="P53" s="2"/>
      <c r="Q53" s="29" t="s">
        <v>217</v>
      </c>
      <c r="R53" s="30">
        <v>1.5624000000000001E-2</v>
      </c>
      <c r="S53" s="30">
        <v>0</v>
      </c>
      <c r="T53" s="28">
        <f t="shared" si="3"/>
        <v>0</v>
      </c>
    </row>
    <row r="54" spans="1:20" x14ac:dyDescent="0.25">
      <c r="A54" s="1" t="s">
        <v>59</v>
      </c>
      <c r="B54" s="5" t="s">
        <v>408</v>
      </c>
      <c r="C54" s="6">
        <v>9.6997049999999994E-3</v>
      </c>
      <c r="D54" s="6">
        <v>2</v>
      </c>
      <c r="E54" s="11">
        <f t="shared" si="0"/>
        <v>0.10526315789473684</v>
      </c>
      <c r="F54" s="2"/>
      <c r="G54" s="15" t="s">
        <v>374</v>
      </c>
      <c r="H54" s="16">
        <v>6.2891939999999997E-3</v>
      </c>
      <c r="I54" s="16">
        <v>9</v>
      </c>
      <c r="J54" s="14">
        <f t="shared" si="1"/>
        <v>0.11688311688311688</v>
      </c>
      <c r="K54" s="2"/>
      <c r="L54" s="22" t="s">
        <v>210</v>
      </c>
      <c r="M54" s="23">
        <v>2.1278999999999999E-2</v>
      </c>
      <c r="N54" s="23">
        <v>0</v>
      </c>
      <c r="O54" s="21">
        <f t="shared" si="2"/>
        <v>0</v>
      </c>
      <c r="P54" s="2"/>
      <c r="Q54" s="29" t="s">
        <v>217</v>
      </c>
      <c r="R54" s="30">
        <v>1.5623E-2</v>
      </c>
      <c r="S54" s="30">
        <v>0</v>
      </c>
      <c r="T54" s="28">
        <f t="shared" si="3"/>
        <v>0</v>
      </c>
    </row>
    <row r="55" spans="1:20" x14ac:dyDescent="0.25">
      <c r="A55" s="1" t="s">
        <v>60</v>
      </c>
      <c r="B55" s="5" t="s">
        <v>408</v>
      </c>
      <c r="C55" s="6">
        <v>1.0173514E-2</v>
      </c>
      <c r="D55" s="6">
        <v>2</v>
      </c>
      <c r="E55" s="11">
        <f t="shared" si="0"/>
        <v>0.10526315789473684</v>
      </c>
      <c r="F55" s="2"/>
      <c r="G55" s="15" t="s">
        <v>375</v>
      </c>
      <c r="H55" s="16">
        <v>5.1242070000000004E-3</v>
      </c>
      <c r="I55" s="16">
        <v>7</v>
      </c>
      <c r="J55" s="14">
        <f t="shared" si="1"/>
        <v>9.0909090909090912E-2</v>
      </c>
      <c r="K55" s="2"/>
      <c r="L55" s="22" t="s">
        <v>210</v>
      </c>
      <c r="M55" s="23">
        <v>1.383E-2</v>
      </c>
      <c r="N55" s="23">
        <v>0</v>
      </c>
      <c r="O55" s="21">
        <f t="shared" si="2"/>
        <v>0</v>
      </c>
      <c r="P55" s="2"/>
      <c r="Q55" s="29" t="s">
        <v>217</v>
      </c>
      <c r="R55" s="30">
        <v>1.5633999999999999E-2</v>
      </c>
      <c r="S55" s="30">
        <v>0</v>
      </c>
      <c r="T55" s="28">
        <f t="shared" si="3"/>
        <v>0</v>
      </c>
    </row>
    <row r="56" spans="1:20" x14ac:dyDescent="0.25">
      <c r="A56" s="1" t="s">
        <v>61</v>
      </c>
      <c r="B56" s="5" t="s">
        <v>385</v>
      </c>
      <c r="C56" s="6">
        <v>8.0955290000000006E-3</v>
      </c>
      <c r="D56" s="6">
        <v>0</v>
      </c>
      <c r="E56" s="11">
        <f t="shared" si="0"/>
        <v>0</v>
      </c>
      <c r="F56" s="2"/>
      <c r="G56" s="15" t="s">
        <v>327</v>
      </c>
      <c r="H56" s="16">
        <v>5.9691639999999999E-3</v>
      </c>
      <c r="I56" s="16">
        <v>0</v>
      </c>
      <c r="J56" s="14">
        <f t="shared" si="1"/>
        <v>0</v>
      </c>
      <c r="K56" s="2"/>
      <c r="L56" s="22" t="s">
        <v>210</v>
      </c>
      <c r="M56" s="23">
        <v>2.0802000000000001E-2</v>
      </c>
      <c r="N56" s="23">
        <v>0</v>
      </c>
      <c r="O56" s="21">
        <f t="shared" si="2"/>
        <v>0</v>
      </c>
      <c r="P56" s="2"/>
      <c r="Q56" s="29" t="s">
        <v>217</v>
      </c>
      <c r="R56" s="30">
        <v>1.562E-2</v>
      </c>
      <c r="S56" s="30">
        <v>0</v>
      </c>
      <c r="T56" s="28">
        <f t="shared" si="3"/>
        <v>0</v>
      </c>
    </row>
    <row r="57" spans="1:20" x14ac:dyDescent="0.25">
      <c r="A57" s="1" t="s">
        <v>62</v>
      </c>
      <c r="B57" s="5" t="s">
        <v>410</v>
      </c>
      <c r="C57" s="6">
        <v>7.9997149999999993E-3</v>
      </c>
      <c r="D57" s="6">
        <v>1</v>
      </c>
      <c r="E57" s="11">
        <f t="shared" si="0"/>
        <v>5.2631578947368418E-2</v>
      </c>
      <c r="F57" s="2"/>
      <c r="G57" s="15" t="s">
        <v>376</v>
      </c>
      <c r="H57" s="16">
        <v>5.1706269999999997E-3</v>
      </c>
      <c r="I57" s="16">
        <v>12</v>
      </c>
      <c r="J57" s="14">
        <f t="shared" si="1"/>
        <v>0.15584415584415584</v>
      </c>
      <c r="K57" s="2"/>
      <c r="L57" s="22" t="s">
        <v>210</v>
      </c>
      <c r="M57" s="23">
        <v>1.4956000000000001E-2</v>
      </c>
      <c r="N57" s="23">
        <v>0</v>
      </c>
      <c r="O57" s="21">
        <f t="shared" si="2"/>
        <v>0</v>
      </c>
      <c r="P57" s="2"/>
      <c r="Q57" s="29" t="s">
        <v>220</v>
      </c>
      <c r="R57" s="30">
        <v>0</v>
      </c>
      <c r="S57" s="30">
        <v>6</v>
      </c>
      <c r="T57" s="28">
        <f t="shared" si="3"/>
        <v>0.3</v>
      </c>
    </row>
    <row r="58" spans="1:20" x14ac:dyDescent="0.25">
      <c r="A58" s="1" t="s">
        <v>63</v>
      </c>
      <c r="B58" s="5" t="s">
        <v>411</v>
      </c>
      <c r="C58" s="6">
        <v>9.1893059999999995E-3</v>
      </c>
      <c r="D58" s="6">
        <v>2</v>
      </c>
      <c r="E58" s="11">
        <f t="shared" si="0"/>
        <v>0.10526315789473684</v>
      </c>
      <c r="F58" s="2"/>
      <c r="G58" s="15" t="s">
        <v>377</v>
      </c>
      <c r="H58" s="16">
        <v>6.20902E-3</v>
      </c>
      <c r="I58" s="16">
        <v>21</v>
      </c>
      <c r="J58" s="14">
        <f t="shared" si="1"/>
        <v>0.27272727272727271</v>
      </c>
      <c r="K58" s="2"/>
      <c r="L58" s="22" t="s">
        <v>213</v>
      </c>
      <c r="M58" s="23">
        <v>1.9625E-2</v>
      </c>
      <c r="N58" s="23">
        <v>33</v>
      </c>
      <c r="O58" s="21">
        <f t="shared" si="2"/>
        <v>1.65</v>
      </c>
      <c r="P58" s="2"/>
      <c r="Q58" s="29" t="s">
        <v>221</v>
      </c>
      <c r="R58" s="30">
        <v>1.5630999999999999E-2</v>
      </c>
      <c r="S58" s="30">
        <v>26</v>
      </c>
      <c r="T58" s="28">
        <f t="shared" si="3"/>
        <v>1.3</v>
      </c>
    </row>
    <row r="59" spans="1:20" x14ac:dyDescent="0.25">
      <c r="A59" s="1" t="s">
        <v>64</v>
      </c>
      <c r="B59" s="5" t="s">
        <v>412</v>
      </c>
      <c r="C59" s="6">
        <v>9.5361490000000007E-3</v>
      </c>
      <c r="D59" s="6">
        <v>4</v>
      </c>
      <c r="E59" s="11">
        <f t="shared" si="0"/>
        <v>0.22222222222222221</v>
      </c>
      <c r="F59" s="2"/>
      <c r="G59" s="15" t="s">
        <v>378</v>
      </c>
      <c r="H59" s="16">
        <v>5.2973889999999996E-3</v>
      </c>
      <c r="I59" s="16">
        <v>32</v>
      </c>
      <c r="J59" s="14">
        <f t="shared" si="1"/>
        <v>0.41558441558441561</v>
      </c>
      <c r="K59" s="2"/>
      <c r="L59" s="22" t="s">
        <v>214</v>
      </c>
      <c r="M59" s="23">
        <v>1.3968E-2</v>
      </c>
      <c r="N59" s="23">
        <v>31</v>
      </c>
      <c r="O59" s="21">
        <f t="shared" si="2"/>
        <v>1.55</v>
      </c>
      <c r="P59" s="2"/>
      <c r="Q59" s="29" t="s">
        <v>222</v>
      </c>
      <c r="R59" s="30">
        <v>1.5615E-2</v>
      </c>
      <c r="S59" s="30">
        <v>23</v>
      </c>
      <c r="T59" s="28">
        <f t="shared" si="3"/>
        <v>1.1499999999999999</v>
      </c>
    </row>
    <row r="60" spans="1:20" x14ac:dyDescent="0.25">
      <c r="A60" s="1" t="s">
        <v>65</v>
      </c>
      <c r="B60" s="5" t="s">
        <v>413</v>
      </c>
      <c r="C60" s="6">
        <v>8.8756860000000007E-3</v>
      </c>
      <c r="D60" s="6">
        <v>5</v>
      </c>
      <c r="E60" s="11">
        <f t="shared" si="0"/>
        <v>0.26315789473684209</v>
      </c>
      <c r="F60" s="2"/>
      <c r="G60" s="15" t="s">
        <v>379</v>
      </c>
      <c r="H60" s="16">
        <v>5.6152340000000002E-3</v>
      </c>
      <c r="I60" s="16">
        <v>40</v>
      </c>
      <c r="J60" s="14">
        <f t="shared" si="1"/>
        <v>0.51948051948051943</v>
      </c>
      <c r="K60" s="2"/>
      <c r="L60" s="22" t="s">
        <v>215</v>
      </c>
      <c r="M60" s="23">
        <v>2.1440000000000001E-2</v>
      </c>
      <c r="N60" s="23">
        <v>29</v>
      </c>
      <c r="O60" s="21">
        <f t="shared" si="2"/>
        <v>1.45</v>
      </c>
      <c r="P60" s="2"/>
      <c r="Q60" s="29" t="s">
        <v>223</v>
      </c>
      <c r="R60" s="30">
        <v>1.5630000000000002E-2</v>
      </c>
      <c r="S60" s="30">
        <v>22</v>
      </c>
      <c r="T60" s="28">
        <f t="shared" si="3"/>
        <v>1.1000000000000001</v>
      </c>
    </row>
    <row r="61" spans="1:20" x14ac:dyDescent="0.25">
      <c r="A61" s="1" t="s">
        <v>66</v>
      </c>
      <c r="B61" s="5" t="s">
        <v>414</v>
      </c>
      <c r="C61" s="6">
        <v>8.1975920000000001E-3</v>
      </c>
      <c r="D61" s="6">
        <v>5</v>
      </c>
      <c r="E61" s="11">
        <f t="shared" si="0"/>
        <v>0.26315789473684209</v>
      </c>
      <c r="F61" s="2"/>
      <c r="G61" s="15" t="s">
        <v>380</v>
      </c>
      <c r="H61" s="16">
        <v>4.8896599999999997E-3</v>
      </c>
      <c r="I61" s="16">
        <v>50</v>
      </c>
      <c r="J61" s="14">
        <f t="shared" si="1"/>
        <v>0.64935064935064934</v>
      </c>
      <c r="K61" s="2"/>
      <c r="L61" s="22" t="s">
        <v>216</v>
      </c>
      <c r="M61" s="23">
        <v>1.3749000000000001E-2</v>
      </c>
      <c r="N61" s="23">
        <v>26</v>
      </c>
      <c r="O61" s="21">
        <f t="shared" si="2"/>
        <v>1.3</v>
      </c>
      <c r="P61" s="2"/>
      <c r="Q61" s="29" t="s">
        <v>223</v>
      </c>
      <c r="R61" s="30">
        <v>1.5620999999999999E-2</v>
      </c>
      <c r="S61" s="30">
        <v>22</v>
      </c>
      <c r="T61" s="28">
        <f t="shared" si="3"/>
        <v>1.1000000000000001</v>
      </c>
    </row>
    <row r="62" spans="1:20" x14ac:dyDescent="0.25">
      <c r="A62" s="1" t="s">
        <v>67</v>
      </c>
      <c r="B62" s="5" t="s">
        <v>415</v>
      </c>
      <c r="C62" s="6">
        <v>9.9884850000000001E-3</v>
      </c>
      <c r="D62" s="6">
        <v>4</v>
      </c>
      <c r="E62" s="11">
        <f t="shared" si="0"/>
        <v>0.21052631578947367</v>
      </c>
      <c r="F62" s="2"/>
      <c r="G62" s="15" t="s">
        <v>381</v>
      </c>
      <c r="H62" s="16">
        <v>5.3034739999999999E-3</v>
      </c>
      <c r="I62" s="16">
        <v>50</v>
      </c>
      <c r="J62" s="14">
        <f t="shared" si="1"/>
        <v>0.64935064935064934</v>
      </c>
      <c r="K62" s="2"/>
      <c r="L62" s="22" t="s">
        <v>216</v>
      </c>
      <c r="M62" s="23">
        <v>2.0507999999999998E-2</v>
      </c>
      <c r="N62" s="23">
        <v>26</v>
      </c>
      <c r="O62" s="21">
        <f t="shared" si="2"/>
        <v>1.3</v>
      </c>
      <c r="P62" s="2"/>
      <c r="Q62" s="29" t="s">
        <v>224</v>
      </c>
      <c r="R62" s="30">
        <v>1.5624000000000001E-2</v>
      </c>
      <c r="S62" s="30">
        <v>28</v>
      </c>
      <c r="T62" s="28">
        <f t="shared" si="3"/>
        <v>1.4</v>
      </c>
    </row>
    <row r="63" spans="1:20" x14ac:dyDescent="0.25">
      <c r="A63" s="1" t="s">
        <v>68</v>
      </c>
      <c r="B63" s="5" t="s">
        <v>415</v>
      </c>
      <c r="C63" s="6">
        <v>8.9972920000000005E-3</v>
      </c>
      <c r="D63" s="6">
        <v>4</v>
      </c>
      <c r="E63" s="11">
        <f t="shared" si="0"/>
        <v>0.21052631578947367</v>
      </c>
      <c r="F63" s="2"/>
      <c r="G63" s="15" t="s">
        <v>382</v>
      </c>
      <c r="H63" s="16">
        <v>5.0512969999999997E-3</v>
      </c>
      <c r="I63" s="16">
        <v>54</v>
      </c>
      <c r="J63" s="14">
        <f t="shared" si="1"/>
        <v>0.70129870129870131</v>
      </c>
      <c r="K63" s="2"/>
      <c r="L63" s="22" t="s">
        <v>216</v>
      </c>
      <c r="M63" s="23">
        <v>1.2364E-2</v>
      </c>
      <c r="N63" s="23">
        <v>26</v>
      </c>
      <c r="O63" s="21">
        <f t="shared" si="2"/>
        <v>1.3</v>
      </c>
      <c r="P63" s="2"/>
      <c r="Q63" s="29" t="s">
        <v>225</v>
      </c>
      <c r="R63" s="30">
        <v>1.5632E-2</v>
      </c>
      <c r="S63" s="30">
        <v>30</v>
      </c>
      <c r="T63" s="28">
        <f t="shared" si="3"/>
        <v>1.5</v>
      </c>
    </row>
    <row r="64" spans="1:20" x14ac:dyDescent="0.25">
      <c r="A64" s="1" t="s">
        <v>69</v>
      </c>
      <c r="B64" s="5" t="s">
        <v>416</v>
      </c>
      <c r="C64" s="6">
        <v>8.012791E-3</v>
      </c>
      <c r="D64" s="6">
        <v>5</v>
      </c>
      <c r="E64" s="11">
        <f t="shared" si="0"/>
        <v>0.26315789473684209</v>
      </c>
      <c r="F64" s="2"/>
      <c r="G64" s="15" t="s">
        <v>383</v>
      </c>
      <c r="H64" s="16">
        <v>5.7134669999999999E-3</v>
      </c>
      <c r="I64" s="16">
        <v>52</v>
      </c>
      <c r="J64" s="14">
        <f t="shared" si="1"/>
        <v>0.67532467532467533</v>
      </c>
      <c r="K64" s="2"/>
      <c r="L64" s="22" t="s">
        <v>216</v>
      </c>
      <c r="M64" s="23">
        <v>1.5685000000000001E-2</v>
      </c>
      <c r="N64" s="23">
        <v>26</v>
      </c>
      <c r="O64" s="21">
        <f t="shared" si="2"/>
        <v>1.3</v>
      </c>
      <c r="P64" s="2"/>
      <c r="Q64" s="29" t="s">
        <v>225</v>
      </c>
      <c r="R64" s="30">
        <v>0</v>
      </c>
      <c r="S64" s="30">
        <v>30</v>
      </c>
      <c r="T64" s="28">
        <f t="shared" si="3"/>
        <v>1.5</v>
      </c>
    </row>
    <row r="65" spans="1:20" ht="15.75" thickBot="1" x14ac:dyDescent="0.3">
      <c r="A65" s="3" t="s">
        <v>70</v>
      </c>
      <c r="B65" s="7" t="s">
        <v>417</v>
      </c>
      <c r="C65" s="8">
        <v>9.0117419999999997E-3</v>
      </c>
      <c r="D65" s="8">
        <v>6</v>
      </c>
      <c r="E65" s="63">
        <f t="shared" si="0"/>
        <v>0.31578947368421051</v>
      </c>
      <c r="F65" s="4"/>
      <c r="G65" s="17" t="s">
        <v>384</v>
      </c>
      <c r="H65" s="18">
        <v>5.1980129999999996E-3</v>
      </c>
      <c r="I65" s="18">
        <v>55</v>
      </c>
      <c r="J65" s="64">
        <f t="shared" si="1"/>
        <v>0.7142857142857143</v>
      </c>
      <c r="K65" s="4"/>
      <c r="L65" s="24" t="s">
        <v>216</v>
      </c>
      <c r="M65" s="25">
        <v>1.5626999999999999E-2</v>
      </c>
      <c r="N65" s="25">
        <v>26</v>
      </c>
      <c r="O65" s="65">
        <f t="shared" si="2"/>
        <v>1.3</v>
      </c>
      <c r="P65" s="4"/>
      <c r="Q65" s="31" t="s">
        <v>226</v>
      </c>
      <c r="R65" s="32">
        <v>1.5633999999999999E-2</v>
      </c>
      <c r="S65" s="32">
        <v>26</v>
      </c>
      <c r="T65" s="66">
        <f t="shared" si="3"/>
        <v>1.3</v>
      </c>
    </row>
    <row r="67" spans="1:20" x14ac:dyDescent="0.25">
      <c r="B67" s="33" t="s">
        <v>71</v>
      </c>
      <c r="C67">
        <f>SUM(C3:C65)</f>
        <v>0.49707543800000004</v>
      </c>
      <c r="G67" s="33" t="s">
        <v>71</v>
      </c>
      <c r="H67">
        <f>SUM(H3:H65)</f>
        <v>0.33434930799999996</v>
      </c>
      <c r="L67" s="33" t="s">
        <v>71</v>
      </c>
      <c r="M67">
        <f>SUM(M3:M65)</f>
        <v>0.45363300000000001</v>
      </c>
      <c r="Q67" s="33" t="s">
        <v>71</v>
      </c>
      <c r="R67">
        <f>SUM(R3:R65)</f>
        <v>0.34725399999999995</v>
      </c>
    </row>
    <row r="68" spans="1:20" x14ac:dyDescent="0.25">
      <c r="B68" s="33" t="s">
        <v>72</v>
      </c>
      <c r="C68">
        <f>AVERAGE(C3:C65)</f>
        <v>7.8900863174603177E-3</v>
      </c>
      <c r="G68" s="33" t="s">
        <v>72</v>
      </c>
      <c r="H68">
        <f>AVERAGE(H3:H65)</f>
        <v>5.3071318730158719E-3</v>
      </c>
      <c r="L68" s="33" t="s">
        <v>72</v>
      </c>
      <c r="M68">
        <f>AVERAGE(M3:M65)</f>
        <v>7.2005238095238094E-3</v>
      </c>
      <c r="Q68" s="33" t="s">
        <v>72</v>
      </c>
      <c r="R68">
        <f>AVERAGE(R3:R65)</f>
        <v>5.5119682539682534E-3</v>
      </c>
    </row>
    <row r="69" spans="1:20" x14ac:dyDescent="0.25">
      <c r="D69">
        <f>MAX(D3:D65)</f>
        <v>8</v>
      </c>
      <c r="I69">
        <f>MAX(I3:I65)</f>
        <v>55</v>
      </c>
      <c r="N69">
        <f>MAX(N3:N65)</f>
        <v>33</v>
      </c>
      <c r="S69">
        <f>MAX(S3:S65)</f>
        <v>37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69"/>
  <sheetViews>
    <sheetView topLeftCell="A12" zoomScale="60" zoomScaleNormal="60" workbookViewId="0">
      <selection activeCell="T49" sqref="T49:T65"/>
    </sheetView>
  </sheetViews>
  <sheetFormatPr defaultRowHeight="15" x14ac:dyDescent="0.25"/>
  <cols>
    <col min="1" max="1" width="27.85546875" customWidth="1"/>
    <col min="2" max="2" width="25.5703125" customWidth="1"/>
    <col min="7" max="7" width="95.140625" customWidth="1"/>
    <col min="12" max="12" width="27" customWidth="1"/>
    <col min="17" max="17" width="26.7109375" customWidth="1"/>
  </cols>
  <sheetData>
    <row r="1" spans="1:20" x14ac:dyDescent="0.25">
      <c r="B1" s="70" t="s">
        <v>4</v>
      </c>
      <c r="C1" s="71"/>
      <c r="D1" s="71"/>
      <c r="E1" s="72"/>
      <c r="G1" s="73" t="s">
        <v>5</v>
      </c>
      <c r="H1" s="74"/>
      <c r="I1" s="74"/>
      <c r="J1" s="75"/>
      <c r="L1" s="76" t="s">
        <v>6</v>
      </c>
      <c r="M1" s="77"/>
      <c r="N1" s="77"/>
      <c r="O1" s="78"/>
      <c r="Q1" s="79" t="s">
        <v>7</v>
      </c>
      <c r="R1" s="80"/>
      <c r="S1" s="80"/>
      <c r="T1" s="8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480</v>
      </c>
      <c r="C3" s="48">
        <v>7.2664649999999997E-3</v>
      </c>
      <c r="D3" s="48">
        <v>1</v>
      </c>
      <c r="E3" s="49">
        <f>D3/(LEN(B3)-1)</f>
        <v>5.2631578947368418E-2</v>
      </c>
      <c r="F3" s="50"/>
      <c r="G3" s="51" t="s">
        <v>418</v>
      </c>
      <c r="H3" s="52">
        <v>3.8566189999999999E-3</v>
      </c>
      <c r="I3" s="52">
        <v>4</v>
      </c>
      <c r="J3" s="53">
        <f>I3/(LEN(G3)-1)</f>
        <v>5.1948051948051951E-2</v>
      </c>
      <c r="K3" s="50"/>
      <c r="L3" s="54" t="s">
        <v>205</v>
      </c>
      <c r="M3" s="55">
        <v>0</v>
      </c>
      <c r="N3" s="56">
        <v>21</v>
      </c>
      <c r="O3" s="57">
        <f>N3/LEN(L3)</f>
        <v>1.05</v>
      </c>
      <c r="P3" s="50"/>
      <c r="Q3" s="58" t="s">
        <v>227</v>
      </c>
      <c r="R3" s="59">
        <v>0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481</v>
      </c>
      <c r="C4" s="6">
        <v>5.9918740000000003E-3</v>
      </c>
      <c r="D4" s="6">
        <v>4</v>
      </c>
      <c r="E4" s="11">
        <f t="shared" ref="E4:E65" si="0">D4/(LEN(B4)-1)</f>
        <v>0.21052631578947367</v>
      </c>
      <c r="F4" s="2"/>
      <c r="G4" s="15" t="s">
        <v>419</v>
      </c>
      <c r="H4" s="16">
        <v>3.122788E-3</v>
      </c>
      <c r="I4" s="16">
        <v>16</v>
      </c>
      <c r="J4" s="14">
        <f t="shared" ref="J4:J65" si="1">I4/(LEN(G4)-1)</f>
        <v>0.20779220779220781</v>
      </c>
      <c r="K4" s="2"/>
      <c r="L4" s="22" t="s">
        <v>206</v>
      </c>
      <c r="M4" s="23">
        <v>0</v>
      </c>
      <c r="N4" s="23">
        <v>0</v>
      </c>
      <c r="O4" s="21">
        <f t="shared" ref="O4:O65" si="2">N4/LEN(L4)</f>
        <v>0</v>
      </c>
      <c r="P4" s="2"/>
      <c r="Q4" s="29" t="s">
        <v>227</v>
      </c>
      <c r="R4" s="30">
        <v>0</v>
      </c>
      <c r="S4" s="30">
        <v>0</v>
      </c>
      <c r="T4" s="28">
        <f t="shared" ref="T4:T65" si="3">S4/LEN(Q4)</f>
        <v>0</v>
      </c>
    </row>
    <row r="5" spans="1:20" x14ac:dyDescent="0.25">
      <c r="A5" s="1" t="s">
        <v>138</v>
      </c>
      <c r="B5" s="5" t="s">
        <v>482</v>
      </c>
      <c r="C5" s="6">
        <v>9.2739950000000002E-3</v>
      </c>
      <c r="D5" s="6">
        <v>3</v>
      </c>
      <c r="E5" s="11">
        <f t="shared" si="0"/>
        <v>0.15789473684210525</v>
      </c>
      <c r="F5" s="2"/>
      <c r="G5" s="15" t="s">
        <v>420</v>
      </c>
      <c r="H5" s="16">
        <v>5.755034E-3</v>
      </c>
      <c r="I5" s="16">
        <v>14</v>
      </c>
      <c r="J5" s="14">
        <f t="shared" si="1"/>
        <v>0.18181818181818182</v>
      </c>
      <c r="K5" s="2"/>
      <c r="L5" s="22" t="s">
        <v>207</v>
      </c>
      <c r="M5" s="23">
        <v>1.5639E-2</v>
      </c>
      <c r="N5" s="23">
        <v>35</v>
      </c>
      <c r="O5" s="21">
        <f t="shared" si="2"/>
        <v>1.75</v>
      </c>
      <c r="P5" s="2"/>
      <c r="Q5" s="29" t="s">
        <v>227</v>
      </c>
      <c r="R5" s="30">
        <v>1.5633000000000001E-2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483</v>
      </c>
      <c r="C6" s="68">
        <v>6.9592960000000002E-3</v>
      </c>
      <c r="D6" s="68">
        <v>0</v>
      </c>
      <c r="E6" s="69">
        <f t="shared" si="0"/>
        <v>0</v>
      </c>
      <c r="F6" s="62"/>
      <c r="G6" s="67" t="s">
        <v>421</v>
      </c>
      <c r="H6" s="68">
        <v>3.2827730000000001E-3</v>
      </c>
      <c r="I6" s="68">
        <v>0</v>
      </c>
      <c r="J6" s="69">
        <f t="shared" si="1"/>
        <v>0</v>
      </c>
      <c r="K6" s="62"/>
      <c r="L6" s="67" t="s">
        <v>206</v>
      </c>
      <c r="M6" s="68">
        <v>0</v>
      </c>
      <c r="N6" s="68">
        <v>0</v>
      </c>
      <c r="O6" s="69">
        <f t="shared" si="2"/>
        <v>0</v>
      </c>
      <c r="P6" s="62"/>
      <c r="Q6" s="67" t="s">
        <v>227</v>
      </c>
      <c r="R6" s="68">
        <v>0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484</v>
      </c>
      <c r="C7" s="48">
        <v>6.0425940000000001E-3</v>
      </c>
      <c r="D7" s="48">
        <v>9</v>
      </c>
      <c r="E7" s="49">
        <f t="shared" si="0"/>
        <v>0.47368421052631576</v>
      </c>
      <c r="F7" s="50"/>
      <c r="G7" s="51" t="s">
        <v>422</v>
      </c>
      <c r="H7" s="52">
        <v>3.0032599999999998E-3</v>
      </c>
      <c r="I7" s="52">
        <v>36</v>
      </c>
      <c r="J7" s="53">
        <f t="shared" si="1"/>
        <v>0.46753246753246752</v>
      </c>
      <c r="K7" s="50"/>
      <c r="L7" s="54" t="s">
        <v>206</v>
      </c>
      <c r="M7" s="56">
        <v>0</v>
      </c>
      <c r="N7" s="56">
        <v>0</v>
      </c>
      <c r="O7" s="57">
        <f t="shared" si="2"/>
        <v>0</v>
      </c>
      <c r="P7" s="50"/>
      <c r="Q7" s="58" t="s">
        <v>227</v>
      </c>
      <c r="R7" s="59">
        <v>0</v>
      </c>
      <c r="S7" s="59">
        <v>0</v>
      </c>
      <c r="T7" s="60">
        <f t="shared" si="3"/>
        <v>0</v>
      </c>
    </row>
    <row r="8" spans="1:20" x14ac:dyDescent="0.25">
      <c r="A8" s="1" t="s">
        <v>141</v>
      </c>
      <c r="B8" s="5" t="s">
        <v>485</v>
      </c>
      <c r="C8" s="6">
        <v>5.8926279999999996E-3</v>
      </c>
      <c r="D8" s="6">
        <v>9</v>
      </c>
      <c r="E8" s="11">
        <f t="shared" si="0"/>
        <v>0.47368421052631576</v>
      </c>
      <c r="F8" s="2"/>
      <c r="G8" s="15" t="s">
        <v>423</v>
      </c>
      <c r="H8" s="16">
        <v>2.9398440000000001E-3</v>
      </c>
      <c r="I8" s="16">
        <v>20</v>
      </c>
      <c r="J8" s="14">
        <f t="shared" si="1"/>
        <v>0.25974025974025972</v>
      </c>
      <c r="K8" s="2"/>
      <c r="L8" s="22" t="s">
        <v>206</v>
      </c>
      <c r="M8" s="23">
        <v>0</v>
      </c>
      <c r="N8" s="23">
        <v>0</v>
      </c>
      <c r="O8" s="21">
        <f t="shared" si="2"/>
        <v>0</v>
      </c>
      <c r="P8" s="2"/>
      <c r="Q8" s="29" t="s">
        <v>227</v>
      </c>
      <c r="R8" s="30">
        <v>0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486</v>
      </c>
      <c r="C9" s="6">
        <v>6.1229259999999999E-3</v>
      </c>
      <c r="D9" s="6">
        <v>10</v>
      </c>
      <c r="E9" s="11">
        <f t="shared" si="0"/>
        <v>0.52631578947368418</v>
      </c>
      <c r="F9" s="2"/>
      <c r="G9" s="15" t="s">
        <v>424</v>
      </c>
      <c r="H9" s="16">
        <v>2.8838679999999999E-3</v>
      </c>
      <c r="I9" s="16">
        <v>16</v>
      </c>
      <c r="J9" s="14">
        <f t="shared" si="1"/>
        <v>0.20779220779220781</v>
      </c>
      <c r="K9" s="2"/>
      <c r="L9" s="22" t="s">
        <v>206</v>
      </c>
      <c r="M9" s="23">
        <v>0</v>
      </c>
      <c r="N9" s="23">
        <v>0</v>
      </c>
      <c r="O9" s="21">
        <f t="shared" si="2"/>
        <v>0</v>
      </c>
      <c r="P9" s="2"/>
      <c r="Q9" s="29" t="s">
        <v>227</v>
      </c>
      <c r="R9" s="30">
        <v>0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484</v>
      </c>
      <c r="C10" s="6">
        <v>6.1628000000000004E-3</v>
      </c>
      <c r="D10" s="6">
        <v>9</v>
      </c>
      <c r="E10" s="11">
        <f t="shared" si="0"/>
        <v>0.47368421052631576</v>
      </c>
      <c r="F10" s="2"/>
      <c r="G10" s="15" t="s">
        <v>425</v>
      </c>
      <c r="H10" s="16">
        <v>3.11451E-3</v>
      </c>
      <c r="I10" s="16">
        <v>32</v>
      </c>
      <c r="J10" s="14">
        <f t="shared" si="1"/>
        <v>0.41558441558441561</v>
      </c>
      <c r="K10" s="2"/>
      <c r="L10" s="22" t="s">
        <v>206</v>
      </c>
      <c r="M10" s="23">
        <v>0</v>
      </c>
      <c r="N10" s="23">
        <v>0</v>
      </c>
      <c r="O10" s="21">
        <f t="shared" si="2"/>
        <v>0</v>
      </c>
      <c r="P10" s="2"/>
      <c r="Q10" s="29" t="s">
        <v>227</v>
      </c>
      <c r="R10" s="30">
        <v>0</v>
      </c>
      <c r="S10" s="30">
        <v>0</v>
      </c>
      <c r="T10" s="28">
        <f t="shared" si="3"/>
        <v>0</v>
      </c>
    </row>
    <row r="11" spans="1:20" x14ac:dyDescent="0.25">
      <c r="A11" s="1" t="s">
        <v>144</v>
      </c>
      <c r="B11" s="5" t="s">
        <v>487</v>
      </c>
      <c r="C11" s="6">
        <v>6.6419319999999997E-3</v>
      </c>
      <c r="D11" s="6">
        <v>15</v>
      </c>
      <c r="E11" s="11">
        <f t="shared" si="0"/>
        <v>0.78947368421052633</v>
      </c>
      <c r="F11" s="2"/>
      <c r="G11" s="15" t="s">
        <v>426</v>
      </c>
      <c r="H11" s="16">
        <v>3.3476740000000001E-3</v>
      </c>
      <c r="I11" s="16">
        <v>17</v>
      </c>
      <c r="J11" s="14">
        <f t="shared" si="1"/>
        <v>0.22077922077922077</v>
      </c>
      <c r="K11" s="2"/>
      <c r="L11" s="22" t="s">
        <v>206</v>
      </c>
      <c r="M11" s="23">
        <v>0</v>
      </c>
      <c r="N11" s="23">
        <v>0</v>
      </c>
      <c r="O11" s="21">
        <f t="shared" si="2"/>
        <v>0</v>
      </c>
      <c r="P11" s="2"/>
      <c r="Q11" s="29" t="s">
        <v>227</v>
      </c>
      <c r="R11" s="30">
        <v>0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486</v>
      </c>
      <c r="C12" s="6">
        <v>6.9641740000000001E-3</v>
      </c>
      <c r="D12" s="6">
        <v>10</v>
      </c>
      <c r="E12" s="11">
        <f t="shared" si="0"/>
        <v>0.52631578947368418</v>
      </c>
      <c r="F12" s="2"/>
      <c r="G12" s="15" t="s">
        <v>427</v>
      </c>
      <c r="H12" s="16">
        <v>3.0893169999999998E-3</v>
      </c>
      <c r="I12" s="16">
        <v>16</v>
      </c>
      <c r="J12" s="14">
        <f t="shared" si="1"/>
        <v>0.20779220779220781</v>
      </c>
      <c r="K12" s="2"/>
      <c r="L12" s="22" t="s">
        <v>206</v>
      </c>
      <c r="M12" s="23">
        <v>1.5622E-2</v>
      </c>
      <c r="N12" s="23">
        <v>0</v>
      </c>
      <c r="O12" s="21">
        <f t="shared" si="2"/>
        <v>0</v>
      </c>
      <c r="P12" s="2"/>
      <c r="Q12" s="29" t="s">
        <v>227</v>
      </c>
      <c r="R12" s="30">
        <v>0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488</v>
      </c>
      <c r="C13" s="6">
        <v>6.8734829999999997E-3</v>
      </c>
      <c r="D13" s="6">
        <v>10</v>
      </c>
      <c r="E13" s="11">
        <f t="shared" si="0"/>
        <v>0.52631578947368418</v>
      </c>
      <c r="F13" s="2"/>
      <c r="G13" s="15" t="s">
        <v>428</v>
      </c>
      <c r="H13" s="16">
        <v>3.522636E-3</v>
      </c>
      <c r="I13" s="16">
        <v>20</v>
      </c>
      <c r="J13" s="14">
        <f t="shared" si="1"/>
        <v>0.25974025974025972</v>
      </c>
      <c r="K13" s="2"/>
      <c r="L13" s="22" t="s">
        <v>206</v>
      </c>
      <c r="M13" s="23">
        <v>0</v>
      </c>
      <c r="N13" s="23">
        <v>0</v>
      </c>
      <c r="O13" s="21">
        <f t="shared" si="2"/>
        <v>0</v>
      </c>
      <c r="P13" s="2"/>
      <c r="Q13" s="29" t="s">
        <v>227</v>
      </c>
      <c r="R13" s="30">
        <v>0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489</v>
      </c>
      <c r="C14" s="6">
        <v>6.321587E-3</v>
      </c>
      <c r="D14" s="6">
        <v>11</v>
      </c>
      <c r="E14" s="11">
        <f t="shared" si="0"/>
        <v>0.57894736842105265</v>
      </c>
      <c r="F14" s="2"/>
      <c r="G14" s="15" t="s">
        <v>429</v>
      </c>
      <c r="H14" s="16">
        <v>3.7128830000000002E-3</v>
      </c>
      <c r="I14" s="16">
        <v>23</v>
      </c>
      <c r="J14" s="14">
        <f t="shared" si="1"/>
        <v>0.29870129870129869</v>
      </c>
      <c r="K14" s="2"/>
      <c r="L14" s="22" t="s">
        <v>206</v>
      </c>
      <c r="M14" s="23">
        <v>0</v>
      </c>
      <c r="N14" s="23">
        <v>0</v>
      </c>
      <c r="O14" s="21">
        <f t="shared" si="2"/>
        <v>0</v>
      </c>
      <c r="P14" s="2"/>
      <c r="Q14" s="29" t="s">
        <v>227</v>
      </c>
      <c r="R14" s="30">
        <v>0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487</v>
      </c>
      <c r="C15" s="6">
        <v>5.5608189999999998E-3</v>
      </c>
      <c r="D15" s="6">
        <v>15</v>
      </c>
      <c r="E15" s="11">
        <f t="shared" si="0"/>
        <v>0.78947368421052633</v>
      </c>
      <c r="F15" s="2"/>
      <c r="G15" s="15" t="s">
        <v>430</v>
      </c>
      <c r="H15" s="16">
        <v>3.3835829999999999E-3</v>
      </c>
      <c r="I15" s="16">
        <v>25</v>
      </c>
      <c r="J15" s="14">
        <f t="shared" si="1"/>
        <v>0.32467532467532467</v>
      </c>
      <c r="K15" s="2"/>
      <c r="L15" s="22" t="s">
        <v>206</v>
      </c>
      <c r="M15" s="23">
        <v>0</v>
      </c>
      <c r="N15" s="23">
        <v>0</v>
      </c>
      <c r="O15" s="21">
        <f t="shared" si="2"/>
        <v>0</v>
      </c>
      <c r="P15" s="2"/>
      <c r="Q15" s="29" t="s">
        <v>227</v>
      </c>
      <c r="R15" s="30">
        <v>1.1604E-2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490</v>
      </c>
      <c r="C16" s="6">
        <v>7.6768909999999999E-3</v>
      </c>
      <c r="D16" s="6">
        <v>17</v>
      </c>
      <c r="E16" s="11">
        <f t="shared" si="0"/>
        <v>0.89473684210526316</v>
      </c>
      <c r="F16" s="2"/>
      <c r="G16" s="15" t="s">
        <v>431</v>
      </c>
      <c r="H16" s="16">
        <v>3.5202079999999999E-3</v>
      </c>
      <c r="I16" s="16">
        <v>22</v>
      </c>
      <c r="J16" s="14">
        <f t="shared" si="1"/>
        <v>0.2857142857142857</v>
      </c>
      <c r="K16" s="2"/>
      <c r="L16" s="22" t="s">
        <v>206</v>
      </c>
      <c r="M16" s="23">
        <v>0</v>
      </c>
      <c r="N16" s="23">
        <v>0</v>
      </c>
      <c r="O16" s="21">
        <f t="shared" si="2"/>
        <v>0</v>
      </c>
      <c r="P16" s="2"/>
      <c r="Q16" s="29" t="s">
        <v>227</v>
      </c>
      <c r="R16" s="30">
        <v>4.1800000000000002E-4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491</v>
      </c>
      <c r="C17" s="6">
        <v>7.1392130000000002E-3</v>
      </c>
      <c r="D17" s="6">
        <v>13</v>
      </c>
      <c r="E17" s="11">
        <f t="shared" si="0"/>
        <v>0.68421052631578949</v>
      </c>
      <c r="F17" s="2"/>
      <c r="G17" s="15" t="s">
        <v>432</v>
      </c>
      <c r="H17" s="16">
        <v>3.9711659999999999E-3</v>
      </c>
      <c r="I17" s="16">
        <v>19</v>
      </c>
      <c r="J17" s="14">
        <f t="shared" si="1"/>
        <v>0.24675324675324675</v>
      </c>
      <c r="K17" s="2"/>
      <c r="L17" s="22" t="s">
        <v>206</v>
      </c>
      <c r="M17" s="23">
        <v>0</v>
      </c>
      <c r="N17" s="23">
        <v>0</v>
      </c>
      <c r="O17" s="21">
        <f t="shared" si="2"/>
        <v>0</v>
      </c>
      <c r="P17" s="2"/>
      <c r="Q17" s="29" t="s">
        <v>227</v>
      </c>
      <c r="R17" s="30">
        <v>0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492</v>
      </c>
      <c r="C18" s="6">
        <v>6.383545E-3</v>
      </c>
      <c r="D18" s="6">
        <v>12</v>
      </c>
      <c r="E18" s="11">
        <f t="shared" si="0"/>
        <v>0.63157894736842102</v>
      </c>
      <c r="F18" s="2"/>
      <c r="G18" s="15" t="s">
        <v>433</v>
      </c>
      <c r="H18" s="16">
        <v>2.7795580000000001E-3</v>
      </c>
      <c r="I18" s="16">
        <v>17</v>
      </c>
      <c r="J18" s="14">
        <f t="shared" si="1"/>
        <v>0.22077922077922077</v>
      </c>
      <c r="K18" s="2"/>
      <c r="L18" s="22" t="s">
        <v>206</v>
      </c>
      <c r="M18" s="23">
        <v>0</v>
      </c>
      <c r="N18" s="23">
        <v>0</v>
      </c>
      <c r="O18" s="21">
        <f t="shared" si="2"/>
        <v>0</v>
      </c>
      <c r="P18" s="2"/>
      <c r="Q18" s="29" t="s">
        <v>227</v>
      </c>
      <c r="R18" s="30">
        <v>0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493</v>
      </c>
      <c r="C19" s="6">
        <v>6.3679210000000003E-3</v>
      </c>
      <c r="D19" s="6">
        <v>11</v>
      </c>
      <c r="E19" s="11">
        <f t="shared" si="0"/>
        <v>0.57894736842105265</v>
      </c>
      <c r="F19" s="2"/>
      <c r="G19" s="15" t="s">
        <v>434</v>
      </c>
      <c r="H19" s="16">
        <v>3.765329E-3</v>
      </c>
      <c r="I19" s="16">
        <v>19</v>
      </c>
      <c r="J19" s="14">
        <f t="shared" si="1"/>
        <v>0.24675324675324675</v>
      </c>
      <c r="K19" s="2"/>
      <c r="L19" s="22" t="s">
        <v>206</v>
      </c>
      <c r="M19" s="23">
        <v>0</v>
      </c>
      <c r="N19" s="23">
        <v>0</v>
      </c>
      <c r="O19" s="21">
        <f t="shared" si="2"/>
        <v>0</v>
      </c>
      <c r="P19" s="2"/>
      <c r="Q19" s="29" t="s">
        <v>227</v>
      </c>
      <c r="R19" s="30">
        <v>0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486</v>
      </c>
      <c r="C20" s="6">
        <v>7.7644740000000004E-3</v>
      </c>
      <c r="D20" s="6">
        <v>10</v>
      </c>
      <c r="E20" s="11">
        <f t="shared" si="0"/>
        <v>0.52631578947368418</v>
      </c>
      <c r="F20" s="2"/>
      <c r="G20" s="15" t="s">
        <v>435</v>
      </c>
      <c r="H20" s="16">
        <v>3.960585E-3</v>
      </c>
      <c r="I20" s="16">
        <v>23</v>
      </c>
      <c r="J20" s="14">
        <f t="shared" si="1"/>
        <v>0.29870129870129869</v>
      </c>
      <c r="K20" s="2"/>
      <c r="L20" s="22" t="s">
        <v>206</v>
      </c>
      <c r="M20" s="23">
        <v>0</v>
      </c>
      <c r="N20" s="23">
        <v>0</v>
      </c>
      <c r="O20" s="21">
        <f t="shared" si="2"/>
        <v>0</v>
      </c>
      <c r="P20" s="2"/>
      <c r="Q20" s="29" t="s">
        <v>227</v>
      </c>
      <c r="R20" s="30">
        <v>0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494</v>
      </c>
      <c r="C21" s="6">
        <v>6.0984230000000004E-3</v>
      </c>
      <c r="D21" s="6">
        <v>9</v>
      </c>
      <c r="E21" s="11">
        <f t="shared" si="0"/>
        <v>0.47368421052631576</v>
      </c>
      <c r="F21" s="2"/>
      <c r="G21" s="15" t="s">
        <v>436</v>
      </c>
      <c r="H21" s="16">
        <v>2.9833279999999999E-3</v>
      </c>
      <c r="I21" s="16">
        <v>23</v>
      </c>
      <c r="J21" s="14">
        <f t="shared" si="1"/>
        <v>0.29870129870129869</v>
      </c>
      <c r="K21" s="2"/>
      <c r="L21" s="22" t="s">
        <v>206</v>
      </c>
      <c r="M21" s="23">
        <v>0</v>
      </c>
      <c r="N21" s="23">
        <v>0</v>
      </c>
      <c r="O21" s="21">
        <f t="shared" si="2"/>
        <v>0</v>
      </c>
      <c r="P21" s="2"/>
      <c r="Q21" s="29" t="s">
        <v>227</v>
      </c>
      <c r="R21" s="30">
        <v>0</v>
      </c>
      <c r="S21" s="30">
        <v>0</v>
      </c>
      <c r="T21" s="28">
        <f t="shared" si="3"/>
        <v>0</v>
      </c>
    </row>
    <row r="22" spans="1:20" x14ac:dyDescent="0.25">
      <c r="A22" s="1" t="s">
        <v>155</v>
      </c>
      <c r="B22" s="5" t="s">
        <v>484</v>
      </c>
      <c r="C22" s="6">
        <v>7.4852809999999999E-3</v>
      </c>
      <c r="D22" s="6">
        <v>9</v>
      </c>
      <c r="E22" s="11">
        <f t="shared" si="0"/>
        <v>0.47368421052631576</v>
      </c>
      <c r="F22" s="2"/>
      <c r="G22" s="15" t="s">
        <v>437</v>
      </c>
      <c r="H22" s="16">
        <v>2.891139E-3</v>
      </c>
      <c r="I22" s="16">
        <v>32</v>
      </c>
      <c r="J22" s="14">
        <f t="shared" si="1"/>
        <v>0.41558441558441561</v>
      </c>
      <c r="K22" s="2"/>
      <c r="L22" s="22" t="s">
        <v>206</v>
      </c>
      <c r="M22" s="23">
        <v>0</v>
      </c>
      <c r="N22" s="23">
        <v>0</v>
      </c>
      <c r="O22" s="21">
        <f t="shared" si="2"/>
        <v>0</v>
      </c>
      <c r="P22" s="2"/>
      <c r="Q22" s="29" t="s">
        <v>227</v>
      </c>
      <c r="R22" s="30">
        <v>0</v>
      </c>
      <c r="S22" s="30">
        <v>0</v>
      </c>
      <c r="T22" s="28">
        <f t="shared" si="3"/>
        <v>0</v>
      </c>
    </row>
    <row r="23" spans="1:20" x14ac:dyDescent="0.25">
      <c r="A23" s="1" t="s">
        <v>156</v>
      </c>
      <c r="B23" s="5" t="s">
        <v>492</v>
      </c>
      <c r="C23" s="6">
        <v>6.7050699999999996E-3</v>
      </c>
      <c r="D23" s="6">
        <v>12</v>
      </c>
      <c r="E23" s="11">
        <f t="shared" si="0"/>
        <v>0.63157894736842102</v>
      </c>
      <c r="F23" s="2"/>
      <c r="G23" s="15" t="s">
        <v>438</v>
      </c>
      <c r="H23" s="16">
        <v>2.9452800000000002E-3</v>
      </c>
      <c r="I23" s="16">
        <v>14</v>
      </c>
      <c r="J23" s="14">
        <f t="shared" si="1"/>
        <v>0.18181818181818182</v>
      </c>
      <c r="K23" s="2"/>
      <c r="L23" s="22" t="s">
        <v>206</v>
      </c>
      <c r="M23" s="23">
        <v>0</v>
      </c>
      <c r="N23" s="23">
        <v>0</v>
      </c>
      <c r="O23" s="21">
        <f t="shared" si="2"/>
        <v>0</v>
      </c>
      <c r="P23" s="2"/>
      <c r="Q23" s="29" t="s">
        <v>227</v>
      </c>
      <c r="R23" s="30">
        <v>0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486</v>
      </c>
      <c r="C24" s="6">
        <v>8.2010050000000008E-3</v>
      </c>
      <c r="D24" s="6">
        <v>10</v>
      </c>
      <c r="E24" s="11">
        <f t="shared" si="0"/>
        <v>0.52631578947368418</v>
      </c>
      <c r="F24" s="2"/>
      <c r="G24" s="15" t="s">
        <v>439</v>
      </c>
      <c r="H24" s="16">
        <v>3.096386E-3</v>
      </c>
      <c r="I24" s="16">
        <v>20</v>
      </c>
      <c r="J24" s="14">
        <f t="shared" si="1"/>
        <v>0.25974025974025972</v>
      </c>
      <c r="K24" s="2"/>
      <c r="L24" s="22" t="s">
        <v>206</v>
      </c>
      <c r="M24" s="23">
        <v>0</v>
      </c>
      <c r="N24" s="23">
        <v>0</v>
      </c>
      <c r="O24" s="21">
        <f t="shared" si="2"/>
        <v>0</v>
      </c>
      <c r="P24" s="2"/>
      <c r="Q24" s="29" t="s">
        <v>227</v>
      </c>
      <c r="R24" s="30">
        <v>0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486</v>
      </c>
      <c r="C25" s="6">
        <v>8.7674629999999996E-3</v>
      </c>
      <c r="D25" s="6">
        <v>10</v>
      </c>
      <c r="E25" s="11">
        <f t="shared" si="0"/>
        <v>0.52631578947368418</v>
      </c>
      <c r="F25" s="2"/>
      <c r="G25" s="15" t="s">
        <v>440</v>
      </c>
      <c r="H25" s="16">
        <v>3.5697120000000001E-3</v>
      </c>
      <c r="I25" s="16">
        <v>28</v>
      </c>
      <c r="J25" s="14">
        <f t="shared" si="1"/>
        <v>0.36363636363636365</v>
      </c>
      <c r="K25" s="2"/>
      <c r="L25" s="22" t="s">
        <v>206</v>
      </c>
      <c r="M25" s="23">
        <v>0</v>
      </c>
      <c r="N25" s="23">
        <v>0</v>
      </c>
      <c r="O25" s="21">
        <f t="shared" si="2"/>
        <v>0</v>
      </c>
      <c r="P25" s="2"/>
      <c r="Q25" s="29" t="s">
        <v>227</v>
      </c>
      <c r="R25" s="30">
        <v>0</v>
      </c>
      <c r="S25" s="30">
        <v>0</v>
      </c>
      <c r="T25" s="28">
        <f t="shared" si="3"/>
        <v>0</v>
      </c>
    </row>
    <row r="26" spans="1:20" x14ac:dyDescent="0.25">
      <c r="A26" s="1" t="s">
        <v>159</v>
      </c>
      <c r="B26" s="5" t="s">
        <v>487</v>
      </c>
      <c r="C26" s="6">
        <v>6.2449319999999999E-3</v>
      </c>
      <c r="D26" s="6">
        <v>15</v>
      </c>
      <c r="E26" s="11">
        <f t="shared" si="0"/>
        <v>0.78947368421052633</v>
      </c>
      <c r="F26" s="2"/>
      <c r="G26" s="15" t="s">
        <v>441</v>
      </c>
      <c r="H26" s="16">
        <v>2.9621059999999999E-3</v>
      </c>
      <c r="I26" s="16">
        <v>22</v>
      </c>
      <c r="J26" s="14">
        <f t="shared" si="1"/>
        <v>0.2857142857142857</v>
      </c>
      <c r="K26" s="2"/>
      <c r="L26" s="22" t="s">
        <v>206</v>
      </c>
      <c r="M26" s="23">
        <v>0</v>
      </c>
      <c r="N26" s="23">
        <v>0</v>
      </c>
      <c r="O26" s="21">
        <f t="shared" si="2"/>
        <v>0</v>
      </c>
      <c r="P26" s="2"/>
      <c r="Q26" s="29" t="s">
        <v>227</v>
      </c>
      <c r="R26" s="30">
        <v>0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486</v>
      </c>
      <c r="C27" s="8">
        <v>6.7245860000000003E-3</v>
      </c>
      <c r="D27" s="8">
        <v>10</v>
      </c>
      <c r="E27" s="63">
        <f t="shared" si="0"/>
        <v>0.52631578947368418</v>
      </c>
      <c r="F27" s="4"/>
      <c r="G27" s="17" t="s">
        <v>442</v>
      </c>
      <c r="H27" s="18">
        <v>3.578482E-3</v>
      </c>
      <c r="I27" s="18">
        <v>21</v>
      </c>
      <c r="J27" s="64">
        <f t="shared" si="1"/>
        <v>0.27272727272727271</v>
      </c>
      <c r="K27" s="4"/>
      <c r="L27" s="24" t="s">
        <v>206</v>
      </c>
      <c r="M27" s="25">
        <v>0</v>
      </c>
      <c r="N27" s="25">
        <v>0</v>
      </c>
      <c r="O27" s="65">
        <f t="shared" si="2"/>
        <v>0</v>
      </c>
      <c r="P27" s="4"/>
      <c r="Q27" s="31" t="s">
        <v>227</v>
      </c>
      <c r="R27" s="32">
        <v>0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495</v>
      </c>
      <c r="C28" s="48">
        <v>7.0916879999999996E-3</v>
      </c>
      <c r="D28" s="48">
        <v>13</v>
      </c>
      <c r="E28" s="49">
        <f t="shared" si="0"/>
        <v>0.68421052631578949</v>
      </c>
      <c r="F28" s="50"/>
      <c r="G28" s="51" t="s">
        <v>443</v>
      </c>
      <c r="H28" s="52">
        <v>5.1123360000000003E-3</v>
      </c>
      <c r="I28" s="52">
        <v>15</v>
      </c>
      <c r="J28" s="53">
        <f t="shared" si="1"/>
        <v>0.19480519480519481</v>
      </c>
      <c r="K28" s="50"/>
      <c r="L28" s="54" t="s">
        <v>206</v>
      </c>
      <c r="M28" s="56">
        <v>0</v>
      </c>
      <c r="N28" s="56">
        <v>0</v>
      </c>
      <c r="O28" s="57">
        <f t="shared" si="2"/>
        <v>0</v>
      </c>
      <c r="P28" s="50"/>
      <c r="Q28" s="58" t="s">
        <v>227</v>
      </c>
      <c r="R28" s="59">
        <v>0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496</v>
      </c>
      <c r="C29" s="6">
        <v>6.8155000000000004E-3</v>
      </c>
      <c r="D29" s="6">
        <v>8</v>
      </c>
      <c r="E29" s="11">
        <f t="shared" si="0"/>
        <v>0.42105263157894735</v>
      </c>
      <c r="F29" s="2"/>
      <c r="G29" s="15" t="s">
        <v>444</v>
      </c>
      <c r="H29" s="16">
        <v>3.3676510000000002E-3</v>
      </c>
      <c r="I29" s="16">
        <v>21</v>
      </c>
      <c r="J29" s="14">
        <f t="shared" si="1"/>
        <v>0.27272727272727271</v>
      </c>
      <c r="K29" s="2"/>
      <c r="L29" s="22" t="s">
        <v>206</v>
      </c>
      <c r="M29" s="23">
        <v>0</v>
      </c>
      <c r="N29" s="23">
        <v>0</v>
      </c>
      <c r="O29" s="21">
        <f t="shared" si="2"/>
        <v>0</v>
      </c>
      <c r="P29" s="2"/>
      <c r="Q29" s="29" t="s">
        <v>227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497</v>
      </c>
      <c r="C30" s="6">
        <v>6.449247E-3</v>
      </c>
      <c r="D30" s="6">
        <v>15</v>
      </c>
      <c r="E30" s="11">
        <f t="shared" si="0"/>
        <v>0.78947368421052633</v>
      </c>
      <c r="F30" s="2"/>
      <c r="G30" s="15" t="s">
        <v>445</v>
      </c>
      <c r="H30" s="16">
        <v>3.758698E-3</v>
      </c>
      <c r="I30" s="16">
        <v>16</v>
      </c>
      <c r="J30" s="14">
        <f t="shared" si="1"/>
        <v>0.20779220779220781</v>
      </c>
      <c r="K30" s="2"/>
      <c r="L30" s="22" t="s">
        <v>206</v>
      </c>
      <c r="M30" s="23">
        <v>0</v>
      </c>
      <c r="N30" s="23">
        <v>0</v>
      </c>
      <c r="O30" s="21">
        <f t="shared" si="2"/>
        <v>0</v>
      </c>
      <c r="P30" s="2"/>
      <c r="Q30" s="29" t="s">
        <v>227</v>
      </c>
      <c r="R30" s="30">
        <v>1.5687E-2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498</v>
      </c>
      <c r="C31" s="6">
        <v>5.8422090000000001E-3</v>
      </c>
      <c r="D31" s="6">
        <v>9</v>
      </c>
      <c r="E31" s="11">
        <f t="shared" si="0"/>
        <v>0.47368421052631576</v>
      </c>
      <c r="F31" s="2"/>
      <c r="G31" s="15" t="s">
        <v>446</v>
      </c>
      <c r="H31" s="16">
        <v>3.1704749999999999E-3</v>
      </c>
      <c r="I31" s="16">
        <v>13</v>
      </c>
      <c r="J31" s="14">
        <f t="shared" si="1"/>
        <v>0.16883116883116883</v>
      </c>
      <c r="K31" s="2"/>
      <c r="L31" s="22" t="s">
        <v>206</v>
      </c>
      <c r="M31" s="23">
        <v>0</v>
      </c>
      <c r="N31" s="23">
        <v>0</v>
      </c>
      <c r="O31" s="21">
        <f t="shared" si="2"/>
        <v>0</v>
      </c>
      <c r="P31" s="2"/>
      <c r="Q31" s="29" t="s">
        <v>227</v>
      </c>
      <c r="R31" s="30">
        <v>0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499</v>
      </c>
      <c r="C32" s="6">
        <v>6.8336480000000003E-3</v>
      </c>
      <c r="D32" s="6">
        <v>6</v>
      </c>
      <c r="E32" s="11">
        <f t="shared" si="0"/>
        <v>0.31578947368421051</v>
      </c>
      <c r="F32" s="2"/>
      <c r="G32" s="15" t="s">
        <v>447</v>
      </c>
      <c r="H32" s="16">
        <v>3.9713370000000001E-3</v>
      </c>
      <c r="I32" s="16">
        <v>23</v>
      </c>
      <c r="J32" s="14">
        <f t="shared" si="1"/>
        <v>0.29870129870129869</v>
      </c>
      <c r="K32" s="2"/>
      <c r="L32" s="22" t="s">
        <v>206</v>
      </c>
      <c r="M32" s="23">
        <v>0</v>
      </c>
      <c r="N32" s="23">
        <v>0</v>
      </c>
      <c r="O32" s="21">
        <f t="shared" si="2"/>
        <v>0</v>
      </c>
      <c r="P32" s="2"/>
      <c r="Q32" s="29" t="s">
        <v>227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166</v>
      </c>
      <c r="B33" s="5" t="s">
        <v>495</v>
      </c>
      <c r="C33" s="6">
        <v>6.6813339999999997E-3</v>
      </c>
      <c r="D33" s="6">
        <v>13</v>
      </c>
      <c r="E33" s="11">
        <f t="shared" si="0"/>
        <v>0.68421052631578949</v>
      </c>
      <c r="F33" s="2"/>
      <c r="G33" s="15" t="s">
        <v>448</v>
      </c>
      <c r="H33" s="16">
        <v>3.1428519999999998E-3</v>
      </c>
      <c r="I33" s="16">
        <v>14</v>
      </c>
      <c r="J33" s="14">
        <f t="shared" si="1"/>
        <v>0.18181818181818182</v>
      </c>
      <c r="K33" s="2"/>
      <c r="L33" s="22" t="s">
        <v>206</v>
      </c>
      <c r="M33" s="23">
        <v>0</v>
      </c>
      <c r="N33" s="23">
        <v>0</v>
      </c>
      <c r="O33" s="21">
        <f t="shared" si="2"/>
        <v>0</v>
      </c>
      <c r="P33" s="2"/>
      <c r="Q33" s="29" t="s">
        <v>227</v>
      </c>
      <c r="R33" s="30">
        <v>0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500</v>
      </c>
      <c r="C34" s="6">
        <v>6.6157580000000002E-3</v>
      </c>
      <c r="D34" s="6">
        <v>7</v>
      </c>
      <c r="E34" s="11">
        <f t="shared" si="0"/>
        <v>0.36842105263157893</v>
      </c>
      <c r="F34" s="2"/>
      <c r="G34" s="15" t="s">
        <v>449</v>
      </c>
      <c r="H34" s="16">
        <v>3.60867E-3</v>
      </c>
      <c r="I34" s="16">
        <v>16</v>
      </c>
      <c r="J34" s="14">
        <f t="shared" si="1"/>
        <v>0.20779220779220781</v>
      </c>
      <c r="K34" s="2"/>
      <c r="L34" s="22" t="s">
        <v>206</v>
      </c>
      <c r="M34" s="23">
        <v>0</v>
      </c>
      <c r="N34" s="23">
        <v>0</v>
      </c>
      <c r="O34" s="21">
        <f t="shared" si="2"/>
        <v>0</v>
      </c>
      <c r="P34" s="2"/>
      <c r="Q34" s="29" t="s">
        <v>227</v>
      </c>
      <c r="R34" s="30">
        <v>0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501</v>
      </c>
      <c r="C35" s="6">
        <v>6.144282E-3</v>
      </c>
      <c r="D35" s="6">
        <v>6</v>
      </c>
      <c r="E35" s="11">
        <f t="shared" si="0"/>
        <v>0.31578947368421051</v>
      </c>
      <c r="F35" s="2"/>
      <c r="G35" s="15" t="s">
        <v>450</v>
      </c>
      <c r="H35" s="16">
        <v>3.4101280000000001E-3</v>
      </c>
      <c r="I35" s="16">
        <v>54</v>
      </c>
      <c r="J35" s="14">
        <f t="shared" si="1"/>
        <v>0.70129870129870131</v>
      </c>
      <c r="K35" s="2"/>
      <c r="L35" s="22" t="s">
        <v>206</v>
      </c>
      <c r="M35" s="23">
        <v>0</v>
      </c>
      <c r="N35" s="23">
        <v>0</v>
      </c>
      <c r="O35" s="21">
        <f t="shared" si="2"/>
        <v>0</v>
      </c>
      <c r="P35" s="2"/>
      <c r="Q35" s="29" t="s">
        <v>227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169</v>
      </c>
      <c r="B36" s="5" t="s">
        <v>502</v>
      </c>
      <c r="C36" s="6">
        <v>5.794525E-3</v>
      </c>
      <c r="D36" s="6">
        <v>12</v>
      </c>
      <c r="E36" s="11">
        <f t="shared" si="0"/>
        <v>0.63157894736842102</v>
      </c>
      <c r="F36" s="2"/>
      <c r="G36" s="15" t="s">
        <v>451</v>
      </c>
      <c r="H36" s="16">
        <v>2.9377280000000001E-3</v>
      </c>
      <c r="I36" s="16">
        <v>46</v>
      </c>
      <c r="J36" s="14">
        <f t="shared" si="1"/>
        <v>0.59740259740259738</v>
      </c>
      <c r="K36" s="2"/>
      <c r="L36" s="22" t="s">
        <v>206</v>
      </c>
      <c r="M36" s="23">
        <v>0</v>
      </c>
      <c r="N36" s="23">
        <v>0</v>
      </c>
      <c r="O36" s="21">
        <f t="shared" si="2"/>
        <v>0</v>
      </c>
      <c r="P36" s="2"/>
      <c r="Q36" s="29" t="s">
        <v>227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170</v>
      </c>
      <c r="B37" s="5" t="s">
        <v>503</v>
      </c>
      <c r="C37" s="6">
        <v>5.9002830000000001E-3</v>
      </c>
      <c r="D37" s="6">
        <v>7</v>
      </c>
      <c r="E37" s="11">
        <f t="shared" si="0"/>
        <v>0.36842105263157893</v>
      </c>
      <c r="F37" s="2"/>
      <c r="G37" s="15" t="s">
        <v>452</v>
      </c>
      <c r="H37" s="16">
        <v>3.849618E-3</v>
      </c>
      <c r="I37" s="16">
        <v>23</v>
      </c>
      <c r="J37" s="14">
        <f t="shared" si="1"/>
        <v>0.29870129870129869</v>
      </c>
      <c r="K37" s="2"/>
      <c r="L37" s="22" t="s">
        <v>206</v>
      </c>
      <c r="M37" s="23">
        <v>1.5625E-2</v>
      </c>
      <c r="N37" s="23">
        <v>0</v>
      </c>
      <c r="O37" s="21">
        <f t="shared" si="2"/>
        <v>0</v>
      </c>
      <c r="P37" s="2"/>
      <c r="Q37" s="29" t="s">
        <v>227</v>
      </c>
      <c r="R37" s="30">
        <v>0</v>
      </c>
      <c r="S37" s="30">
        <v>0</v>
      </c>
      <c r="T37" s="28">
        <f t="shared" si="3"/>
        <v>0</v>
      </c>
    </row>
    <row r="38" spans="1:20" x14ac:dyDescent="0.25">
      <c r="A38" s="1" t="s">
        <v>171</v>
      </c>
      <c r="B38" s="5" t="s">
        <v>504</v>
      </c>
      <c r="C38" s="6">
        <v>6.2990820000000001E-3</v>
      </c>
      <c r="D38" s="6">
        <v>11</v>
      </c>
      <c r="E38" s="11">
        <f t="shared" si="0"/>
        <v>0.57894736842105265</v>
      </c>
      <c r="F38" s="2"/>
      <c r="G38" s="15" t="s">
        <v>453</v>
      </c>
      <c r="H38" s="16">
        <v>2.875743E-3</v>
      </c>
      <c r="I38" s="16">
        <v>18</v>
      </c>
      <c r="J38" s="14">
        <f t="shared" si="1"/>
        <v>0.23376623376623376</v>
      </c>
      <c r="K38" s="2"/>
      <c r="L38" s="22" t="s">
        <v>206</v>
      </c>
      <c r="M38" s="23">
        <v>0</v>
      </c>
      <c r="N38" s="23">
        <v>0</v>
      </c>
      <c r="O38" s="21">
        <f t="shared" si="2"/>
        <v>0</v>
      </c>
      <c r="P38" s="2"/>
      <c r="Q38" s="29" t="s">
        <v>227</v>
      </c>
      <c r="R38" s="30">
        <v>0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505</v>
      </c>
      <c r="C39" s="6">
        <v>6.3958440000000004E-3</v>
      </c>
      <c r="D39" s="6">
        <v>9</v>
      </c>
      <c r="E39" s="11">
        <f t="shared" si="0"/>
        <v>0.47368421052631576</v>
      </c>
      <c r="F39" s="2"/>
      <c r="G39" s="15" t="s">
        <v>454</v>
      </c>
      <c r="H39" s="16">
        <v>3.3394010000000001E-3</v>
      </c>
      <c r="I39" s="16">
        <v>49</v>
      </c>
      <c r="J39" s="14">
        <f t="shared" si="1"/>
        <v>0.63636363636363635</v>
      </c>
      <c r="K39" s="2"/>
      <c r="L39" s="22" t="s">
        <v>206</v>
      </c>
      <c r="M39" s="23">
        <v>0</v>
      </c>
      <c r="N39" s="23">
        <v>0</v>
      </c>
      <c r="O39" s="21">
        <f t="shared" si="2"/>
        <v>0</v>
      </c>
      <c r="P39" s="2"/>
      <c r="Q39" s="29" t="s">
        <v>227</v>
      </c>
      <c r="R39" s="30">
        <v>0</v>
      </c>
      <c r="S39" s="30">
        <v>0</v>
      </c>
      <c r="T39" s="28">
        <f t="shared" si="3"/>
        <v>0</v>
      </c>
    </row>
    <row r="40" spans="1:20" x14ac:dyDescent="0.25">
      <c r="A40" s="1" t="s">
        <v>173</v>
      </c>
      <c r="B40" s="5" t="s">
        <v>506</v>
      </c>
      <c r="C40" s="6">
        <v>6.8785720000000003E-3</v>
      </c>
      <c r="D40" s="6">
        <v>11</v>
      </c>
      <c r="E40" s="11">
        <f t="shared" si="0"/>
        <v>0.57894736842105265</v>
      </c>
      <c r="F40" s="2"/>
      <c r="G40" s="15" t="s">
        <v>455</v>
      </c>
      <c r="H40" s="16">
        <v>2.9628110000000001E-3</v>
      </c>
      <c r="I40" s="16">
        <v>36</v>
      </c>
      <c r="J40" s="14">
        <f t="shared" si="1"/>
        <v>0.46753246753246752</v>
      </c>
      <c r="K40" s="2"/>
      <c r="L40" s="22" t="s">
        <v>206</v>
      </c>
      <c r="M40" s="23">
        <v>0</v>
      </c>
      <c r="N40" s="23">
        <v>0</v>
      </c>
      <c r="O40" s="21">
        <f t="shared" si="2"/>
        <v>0</v>
      </c>
      <c r="P40" s="2"/>
      <c r="Q40" s="29" t="s">
        <v>227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174</v>
      </c>
      <c r="B41" s="5" t="s">
        <v>507</v>
      </c>
      <c r="C41" s="6">
        <v>6.1697779999999999E-3</v>
      </c>
      <c r="D41" s="6">
        <v>7</v>
      </c>
      <c r="E41" s="11">
        <f t="shared" si="0"/>
        <v>0.36842105263157893</v>
      </c>
      <c r="F41" s="2"/>
      <c r="G41" s="15" t="s">
        <v>456</v>
      </c>
      <c r="H41" s="16">
        <v>3.6642150000000002E-3</v>
      </c>
      <c r="I41" s="16">
        <v>16</v>
      </c>
      <c r="J41" s="14">
        <f t="shared" si="1"/>
        <v>0.20779220779220781</v>
      </c>
      <c r="K41" s="2"/>
      <c r="L41" s="22" t="s">
        <v>206</v>
      </c>
      <c r="M41" s="23">
        <v>0</v>
      </c>
      <c r="N41" s="23">
        <v>0</v>
      </c>
      <c r="O41" s="21">
        <f t="shared" si="2"/>
        <v>0</v>
      </c>
      <c r="P41" s="2"/>
      <c r="Q41" s="29" t="s">
        <v>227</v>
      </c>
      <c r="R41" s="30">
        <v>0</v>
      </c>
      <c r="S41" s="30">
        <v>0</v>
      </c>
      <c r="T41" s="28">
        <f t="shared" si="3"/>
        <v>0</v>
      </c>
    </row>
    <row r="42" spans="1:20" x14ac:dyDescent="0.25">
      <c r="A42" s="1" t="s">
        <v>175</v>
      </c>
      <c r="B42" s="5" t="s">
        <v>508</v>
      </c>
      <c r="C42" s="6">
        <v>5.8883010000000003E-3</v>
      </c>
      <c r="D42" s="6">
        <v>12</v>
      </c>
      <c r="E42" s="11">
        <f t="shared" si="0"/>
        <v>0.63157894736842102</v>
      </c>
      <c r="F42" s="2"/>
      <c r="G42" s="15" t="s">
        <v>457</v>
      </c>
      <c r="H42" s="16">
        <v>3.070868E-3</v>
      </c>
      <c r="I42" s="16">
        <v>16</v>
      </c>
      <c r="J42" s="14">
        <f t="shared" si="1"/>
        <v>0.20779220779220781</v>
      </c>
      <c r="K42" s="2"/>
      <c r="L42" s="22" t="s">
        <v>206</v>
      </c>
      <c r="M42" s="23">
        <v>0</v>
      </c>
      <c r="N42" s="23">
        <v>0</v>
      </c>
      <c r="O42" s="21">
        <f t="shared" si="2"/>
        <v>0</v>
      </c>
      <c r="P42" s="2"/>
      <c r="Q42" s="29" t="s">
        <v>227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509</v>
      </c>
      <c r="C43" s="6">
        <v>7.1918889999999999E-3</v>
      </c>
      <c r="D43" s="6">
        <v>5</v>
      </c>
      <c r="E43" s="11">
        <f t="shared" si="0"/>
        <v>0.26315789473684209</v>
      </c>
      <c r="F43" s="2"/>
      <c r="G43" s="15" t="s">
        <v>458</v>
      </c>
      <c r="H43" s="16">
        <v>3.5040480000000001E-3</v>
      </c>
      <c r="I43" s="16">
        <v>48</v>
      </c>
      <c r="J43" s="14">
        <f t="shared" si="1"/>
        <v>0.62337662337662336</v>
      </c>
      <c r="K43" s="2"/>
      <c r="L43" s="22" t="s">
        <v>206</v>
      </c>
      <c r="M43" s="23">
        <v>0</v>
      </c>
      <c r="N43" s="23">
        <v>0</v>
      </c>
      <c r="O43" s="21">
        <f t="shared" si="2"/>
        <v>0</v>
      </c>
      <c r="P43" s="2"/>
      <c r="Q43" s="29" t="s">
        <v>227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177</v>
      </c>
      <c r="B44" s="5" t="s">
        <v>510</v>
      </c>
      <c r="C44" s="6">
        <v>6.8165680000000003E-3</v>
      </c>
      <c r="D44" s="6">
        <v>7</v>
      </c>
      <c r="E44" s="11">
        <f t="shared" si="0"/>
        <v>0.36842105263157893</v>
      </c>
      <c r="F44" s="2"/>
      <c r="G44" s="15" t="s">
        <v>459</v>
      </c>
      <c r="H44" s="16">
        <v>3.2274529999999999E-3</v>
      </c>
      <c r="I44" s="16">
        <v>28</v>
      </c>
      <c r="J44" s="14">
        <f t="shared" si="1"/>
        <v>0.36363636363636365</v>
      </c>
      <c r="K44" s="2"/>
      <c r="L44" s="22" t="s">
        <v>206</v>
      </c>
      <c r="M44" s="23">
        <v>0</v>
      </c>
      <c r="N44" s="23">
        <v>0</v>
      </c>
      <c r="O44" s="21">
        <f t="shared" si="2"/>
        <v>0</v>
      </c>
      <c r="P44" s="2"/>
      <c r="Q44" s="29" t="s">
        <v>227</v>
      </c>
      <c r="R44" s="30">
        <v>1.5624000000000001E-2</v>
      </c>
      <c r="S44" s="30">
        <v>0</v>
      </c>
      <c r="T44" s="28">
        <f t="shared" si="3"/>
        <v>0</v>
      </c>
    </row>
    <row r="45" spans="1:20" x14ac:dyDescent="0.25">
      <c r="A45" s="1" t="s">
        <v>178</v>
      </c>
      <c r="B45" s="5" t="s">
        <v>500</v>
      </c>
      <c r="C45" s="6">
        <v>6.8580550000000001E-3</v>
      </c>
      <c r="D45" s="6">
        <v>7</v>
      </c>
      <c r="E45" s="11">
        <f t="shared" si="0"/>
        <v>0.36842105263157893</v>
      </c>
      <c r="F45" s="2"/>
      <c r="G45" s="15" t="s">
        <v>460</v>
      </c>
      <c r="H45" s="16">
        <v>3.7769890000000001E-3</v>
      </c>
      <c r="I45" s="16">
        <v>16</v>
      </c>
      <c r="J45" s="14">
        <f t="shared" si="1"/>
        <v>0.20779220779220781</v>
      </c>
      <c r="K45" s="2"/>
      <c r="L45" s="22" t="s">
        <v>206</v>
      </c>
      <c r="M45" s="23">
        <v>0</v>
      </c>
      <c r="N45" s="23">
        <v>0</v>
      </c>
      <c r="O45" s="21">
        <f t="shared" si="2"/>
        <v>0</v>
      </c>
      <c r="P45" s="2"/>
      <c r="Q45" s="29" t="s">
        <v>227</v>
      </c>
      <c r="R45" s="30">
        <v>0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511</v>
      </c>
      <c r="C46" s="6">
        <v>6.3985709999999996E-3</v>
      </c>
      <c r="D46" s="6">
        <v>5</v>
      </c>
      <c r="E46" s="11">
        <f t="shared" si="0"/>
        <v>0.26315789473684209</v>
      </c>
      <c r="F46" s="2"/>
      <c r="G46" s="15" t="s">
        <v>461</v>
      </c>
      <c r="H46" s="16">
        <v>3.0874000000000001E-3</v>
      </c>
      <c r="I46" s="16">
        <v>53</v>
      </c>
      <c r="J46" s="14">
        <f t="shared" si="1"/>
        <v>0.68831168831168832</v>
      </c>
      <c r="K46" s="2"/>
      <c r="L46" s="22" t="s">
        <v>206</v>
      </c>
      <c r="M46" s="23">
        <v>0</v>
      </c>
      <c r="N46" s="23">
        <v>0</v>
      </c>
      <c r="O46" s="21">
        <f t="shared" si="2"/>
        <v>0</v>
      </c>
      <c r="P46" s="2"/>
      <c r="Q46" s="29" t="s">
        <v>227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180</v>
      </c>
      <c r="B47" s="5" t="s">
        <v>503</v>
      </c>
      <c r="C47" s="6">
        <v>6.7101649999999997E-3</v>
      </c>
      <c r="D47" s="6">
        <v>7</v>
      </c>
      <c r="E47" s="11">
        <f t="shared" si="0"/>
        <v>0.36842105263157893</v>
      </c>
      <c r="F47" s="2"/>
      <c r="G47" s="15" t="s">
        <v>462</v>
      </c>
      <c r="H47" s="16">
        <v>5.6139789999999998E-3</v>
      </c>
      <c r="I47" s="16">
        <v>47</v>
      </c>
      <c r="J47" s="14">
        <f t="shared" si="1"/>
        <v>0.61038961038961037</v>
      </c>
      <c r="K47" s="2"/>
      <c r="L47" s="22" t="s">
        <v>206</v>
      </c>
      <c r="M47" s="23">
        <v>0</v>
      </c>
      <c r="N47" s="23">
        <v>0</v>
      </c>
      <c r="O47" s="21">
        <f t="shared" si="2"/>
        <v>0</v>
      </c>
      <c r="P47" s="2"/>
      <c r="Q47" s="29" t="s">
        <v>227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181</v>
      </c>
      <c r="B48" s="7" t="s">
        <v>499</v>
      </c>
      <c r="C48" s="8">
        <v>7.8348359999999995E-3</v>
      </c>
      <c r="D48" s="8">
        <v>6</v>
      </c>
      <c r="E48" s="63">
        <f t="shared" si="0"/>
        <v>0.31578947368421051</v>
      </c>
      <c r="F48" s="4"/>
      <c r="G48" s="17" t="s">
        <v>463</v>
      </c>
      <c r="H48" s="18">
        <v>4.2434869999999998E-3</v>
      </c>
      <c r="I48" s="18">
        <v>32</v>
      </c>
      <c r="J48" s="64">
        <f t="shared" si="1"/>
        <v>0.41558441558441561</v>
      </c>
      <c r="K48" s="4"/>
      <c r="L48" s="24" t="s">
        <v>206</v>
      </c>
      <c r="M48" s="25">
        <v>1.5625E-2</v>
      </c>
      <c r="N48" s="25">
        <v>0</v>
      </c>
      <c r="O48" s="65">
        <f t="shared" si="2"/>
        <v>0</v>
      </c>
      <c r="P48" s="4"/>
      <c r="Q48" s="31" t="s">
        <v>227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182</v>
      </c>
      <c r="B49" s="9" t="s">
        <v>512</v>
      </c>
      <c r="C49" s="10">
        <v>6.9964399999999996E-3</v>
      </c>
      <c r="D49" s="10">
        <v>2</v>
      </c>
      <c r="E49" s="11">
        <f t="shared" si="0"/>
        <v>0.10526315789473684</v>
      </c>
      <c r="F49" s="2"/>
      <c r="G49" s="12" t="s">
        <v>464</v>
      </c>
      <c r="H49" s="13">
        <v>4.5183740000000003E-3</v>
      </c>
      <c r="I49" s="13">
        <v>8</v>
      </c>
      <c r="J49" s="14">
        <f t="shared" si="1"/>
        <v>0.1038961038961039</v>
      </c>
      <c r="K49" s="2"/>
      <c r="L49" s="19" t="s">
        <v>206</v>
      </c>
      <c r="M49" s="20">
        <v>0</v>
      </c>
      <c r="N49" s="20">
        <v>0</v>
      </c>
      <c r="O49" s="21">
        <f t="shared" si="2"/>
        <v>0</v>
      </c>
      <c r="P49" s="2"/>
      <c r="Q49" s="26" t="s">
        <v>227</v>
      </c>
      <c r="R49" s="27">
        <v>0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513</v>
      </c>
      <c r="C50" s="6">
        <v>6.902895E-3</v>
      </c>
      <c r="D50" s="6">
        <v>1</v>
      </c>
      <c r="E50" s="11">
        <f t="shared" si="0"/>
        <v>5.2631578947368418E-2</v>
      </c>
      <c r="F50" s="2"/>
      <c r="G50" s="15" t="s">
        <v>465</v>
      </c>
      <c r="H50" s="16">
        <v>3.4177740000000002E-3</v>
      </c>
      <c r="I50" s="16">
        <v>6</v>
      </c>
      <c r="J50" s="14">
        <f t="shared" si="1"/>
        <v>7.792207792207792E-2</v>
      </c>
      <c r="K50" s="2"/>
      <c r="L50" s="22" t="s">
        <v>206</v>
      </c>
      <c r="M50" s="23">
        <v>0</v>
      </c>
      <c r="N50" s="23">
        <v>0</v>
      </c>
      <c r="O50" s="21">
        <f t="shared" si="2"/>
        <v>0</v>
      </c>
      <c r="P50" s="2"/>
      <c r="Q50" s="29" t="s">
        <v>227</v>
      </c>
      <c r="R50" s="30">
        <v>0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514</v>
      </c>
      <c r="C51" s="6">
        <v>6.2481689999999996E-3</v>
      </c>
      <c r="D51" s="6">
        <v>2</v>
      </c>
      <c r="E51" s="11">
        <f t="shared" si="0"/>
        <v>0.10526315789473684</v>
      </c>
      <c r="F51" s="2"/>
      <c r="G51" s="15" t="s">
        <v>466</v>
      </c>
      <c r="H51" s="16">
        <v>4.049296E-3</v>
      </c>
      <c r="I51" s="16">
        <v>3</v>
      </c>
      <c r="J51" s="14">
        <f t="shared" si="1"/>
        <v>3.896103896103896E-2</v>
      </c>
      <c r="K51" s="2"/>
      <c r="L51" s="22" t="s">
        <v>206</v>
      </c>
      <c r="M51" s="23">
        <v>0</v>
      </c>
      <c r="N51" s="23">
        <v>0</v>
      </c>
      <c r="O51" s="21">
        <f t="shared" si="2"/>
        <v>0</v>
      </c>
      <c r="P51" s="2"/>
      <c r="Q51" s="29" t="s">
        <v>227</v>
      </c>
      <c r="R51" s="30">
        <v>0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514</v>
      </c>
      <c r="C52" s="6">
        <v>6.8871030000000003E-3</v>
      </c>
      <c r="D52" s="6">
        <v>2</v>
      </c>
      <c r="E52" s="11">
        <f t="shared" si="0"/>
        <v>0.10526315789473684</v>
      </c>
      <c r="F52" s="2"/>
      <c r="G52" s="15" t="s">
        <v>467</v>
      </c>
      <c r="H52" s="16">
        <v>3.4399169999999998E-3</v>
      </c>
      <c r="I52" s="16">
        <v>4</v>
      </c>
      <c r="J52" s="14">
        <f t="shared" si="1"/>
        <v>5.1948051948051951E-2</v>
      </c>
      <c r="K52" s="2"/>
      <c r="L52" s="22" t="s">
        <v>206</v>
      </c>
      <c r="M52" s="23">
        <v>1.5613999999999999E-2</v>
      </c>
      <c r="N52" s="23">
        <v>0</v>
      </c>
      <c r="O52" s="21">
        <f t="shared" si="2"/>
        <v>0</v>
      </c>
      <c r="P52" s="2"/>
      <c r="Q52" s="29" t="s">
        <v>227</v>
      </c>
      <c r="R52" s="30">
        <v>1.5626999999999999E-2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514</v>
      </c>
      <c r="C53" s="6">
        <v>6.8413019999999996E-3</v>
      </c>
      <c r="D53" s="6">
        <v>2</v>
      </c>
      <c r="E53" s="11">
        <f t="shared" si="0"/>
        <v>0.10526315789473684</v>
      </c>
      <c r="F53" s="2"/>
      <c r="G53" s="15" t="s">
        <v>468</v>
      </c>
      <c r="H53" s="16">
        <v>3.8867889999999999E-3</v>
      </c>
      <c r="I53" s="16">
        <v>3</v>
      </c>
      <c r="J53" s="14">
        <f t="shared" si="1"/>
        <v>3.896103896103896E-2</v>
      </c>
      <c r="K53" s="2"/>
      <c r="L53" s="22" t="s">
        <v>206</v>
      </c>
      <c r="M53" s="23">
        <v>0</v>
      </c>
      <c r="N53" s="23">
        <v>0</v>
      </c>
      <c r="O53" s="21">
        <f t="shared" si="2"/>
        <v>0</v>
      </c>
      <c r="P53" s="2"/>
      <c r="Q53" s="29" t="s">
        <v>227</v>
      </c>
      <c r="R53" s="30">
        <v>0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513</v>
      </c>
      <c r="C54" s="6">
        <v>7.6185009999999997E-3</v>
      </c>
      <c r="D54" s="6">
        <v>1</v>
      </c>
      <c r="E54" s="11">
        <f t="shared" si="0"/>
        <v>5.2631578947368418E-2</v>
      </c>
      <c r="F54" s="2"/>
      <c r="G54" s="15" t="s">
        <v>469</v>
      </c>
      <c r="H54" s="16">
        <v>3.5094290000000001E-3</v>
      </c>
      <c r="I54" s="16">
        <v>2</v>
      </c>
      <c r="J54" s="14">
        <f t="shared" si="1"/>
        <v>2.5974025974025976E-2</v>
      </c>
      <c r="K54" s="2"/>
      <c r="L54" s="22" t="s">
        <v>206</v>
      </c>
      <c r="M54" s="23">
        <v>0</v>
      </c>
      <c r="N54" s="23">
        <v>0</v>
      </c>
      <c r="O54" s="21">
        <f t="shared" si="2"/>
        <v>0</v>
      </c>
      <c r="P54" s="2"/>
      <c r="Q54" s="29" t="s">
        <v>227</v>
      </c>
      <c r="R54" s="30">
        <v>0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513</v>
      </c>
      <c r="C55" s="6">
        <v>8.4125380000000007E-3</v>
      </c>
      <c r="D55" s="6">
        <v>1</v>
      </c>
      <c r="E55" s="11">
        <f t="shared" si="0"/>
        <v>5.2631578947368418E-2</v>
      </c>
      <c r="F55" s="2"/>
      <c r="G55" s="15" t="s">
        <v>470</v>
      </c>
      <c r="H55" s="16">
        <v>4.2232099999999998E-3</v>
      </c>
      <c r="I55" s="16">
        <v>1</v>
      </c>
      <c r="J55" s="14">
        <f t="shared" si="1"/>
        <v>1.2987012987012988E-2</v>
      </c>
      <c r="K55" s="2"/>
      <c r="L55" s="22" t="s">
        <v>206</v>
      </c>
      <c r="M55" s="23">
        <v>0</v>
      </c>
      <c r="N55" s="23">
        <v>0</v>
      </c>
      <c r="O55" s="21">
        <f t="shared" si="2"/>
        <v>0</v>
      </c>
      <c r="P55" s="2"/>
      <c r="Q55" s="29" t="s">
        <v>227</v>
      </c>
      <c r="R55" s="30">
        <v>0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483</v>
      </c>
      <c r="C56" s="6">
        <v>7.5273459999999999E-3</v>
      </c>
      <c r="D56" s="6">
        <v>0</v>
      </c>
      <c r="E56" s="11">
        <f t="shared" si="0"/>
        <v>0</v>
      </c>
      <c r="F56" s="2"/>
      <c r="G56" s="15" t="s">
        <v>421</v>
      </c>
      <c r="H56" s="16">
        <v>4.3918569999999999E-3</v>
      </c>
      <c r="I56" s="16">
        <v>0</v>
      </c>
      <c r="J56" s="14">
        <f t="shared" si="1"/>
        <v>0</v>
      </c>
      <c r="K56" s="2"/>
      <c r="L56" s="22" t="s">
        <v>206</v>
      </c>
      <c r="M56" s="23">
        <v>0</v>
      </c>
      <c r="N56" s="23">
        <v>0</v>
      </c>
      <c r="O56" s="21">
        <f t="shared" si="2"/>
        <v>0</v>
      </c>
      <c r="P56" s="2"/>
      <c r="Q56" s="29" t="s">
        <v>227</v>
      </c>
      <c r="R56" s="30">
        <v>0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480</v>
      </c>
      <c r="C57" s="6">
        <v>6.4506629999999997E-3</v>
      </c>
      <c r="D57" s="6">
        <v>1</v>
      </c>
      <c r="E57" s="11">
        <f t="shared" si="0"/>
        <v>5.2631578947368418E-2</v>
      </c>
      <c r="F57" s="2"/>
      <c r="G57" s="15" t="s">
        <v>471</v>
      </c>
      <c r="H57" s="16">
        <v>5.0974619999999997E-3</v>
      </c>
      <c r="I57" s="16">
        <v>8</v>
      </c>
      <c r="J57" s="14">
        <f t="shared" si="1"/>
        <v>0.1038961038961039</v>
      </c>
      <c r="K57" s="2"/>
      <c r="L57" s="22" t="s">
        <v>206</v>
      </c>
      <c r="M57" s="23">
        <v>1.5637000000000002E-2</v>
      </c>
      <c r="N57" s="23">
        <v>0</v>
      </c>
      <c r="O57" s="21">
        <f t="shared" si="2"/>
        <v>0</v>
      </c>
      <c r="P57" s="2"/>
      <c r="Q57" s="29" t="s">
        <v>227</v>
      </c>
      <c r="R57" s="30">
        <v>0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480</v>
      </c>
      <c r="C58" s="6">
        <v>8.9887630000000003E-3</v>
      </c>
      <c r="D58" s="6">
        <v>1</v>
      </c>
      <c r="E58" s="11">
        <f t="shared" si="0"/>
        <v>5.2631578947368418E-2</v>
      </c>
      <c r="F58" s="2"/>
      <c r="G58" s="15" t="s">
        <v>472</v>
      </c>
      <c r="H58" s="16">
        <v>5.9406670000000002E-3</v>
      </c>
      <c r="I58" s="16">
        <v>14</v>
      </c>
      <c r="J58" s="14">
        <f t="shared" si="1"/>
        <v>0.18181818181818182</v>
      </c>
      <c r="K58" s="2"/>
      <c r="L58" s="22" t="s">
        <v>206</v>
      </c>
      <c r="M58" s="23">
        <v>0</v>
      </c>
      <c r="N58" s="23">
        <v>0</v>
      </c>
      <c r="O58" s="21">
        <f t="shared" si="2"/>
        <v>0</v>
      </c>
      <c r="P58" s="2"/>
      <c r="Q58" s="29" t="s">
        <v>228</v>
      </c>
      <c r="R58" s="30">
        <v>1.5636000000000001E-2</v>
      </c>
      <c r="S58" s="30">
        <v>14</v>
      </c>
      <c r="T58" s="28">
        <f t="shared" si="3"/>
        <v>0.7</v>
      </c>
    </row>
    <row r="59" spans="1:20" x14ac:dyDescent="0.25">
      <c r="A59" s="1" t="s">
        <v>192</v>
      </c>
      <c r="B59" s="5" t="s">
        <v>480</v>
      </c>
      <c r="C59" s="6">
        <v>7.9559160000000004E-3</v>
      </c>
      <c r="D59" s="6">
        <v>1</v>
      </c>
      <c r="E59" s="11">
        <f t="shared" si="0"/>
        <v>5.2631578947368418E-2</v>
      </c>
      <c r="F59" s="2"/>
      <c r="G59" s="15" t="s">
        <v>473</v>
      </c>
      <c r="H59" s="16">
        <v>3.63452E-3</v>
      </c>
      <c r="I59" s="16">
        <v>17</v>
      </c>
      <c r="J59" s="14">
        <f t="shared" si="1"/>
        <v>0.22077922077922077</v>
      </c>
      <c r="K59" s="2"/>
      <c r="L59" s="22" t="s">
        <v>206</v>
      </c>
      <c r="M59" s="23">
        <v>0</v>
      </c>
      <c r="N59" s="23">
        <v>0</v>
      </c>
      <c r="O59" s="21">
        <f t="shared" si="2"/>
        <v>0</v>
      </c>
      <c r="P59" s="2"/>
      <c r="Q59" s="29" t="s">
        <v>228</v>
      </c>
      <c r="R59" s="30">
        <v>0</v>
      </c>
      <c r="S59" s="30">
        <v>14</v>
      </c>
      <c r="T59" s="28">
        <f t="shared" si="3"/>
        <v>0.7</v>
      </c>
    </row>
    <row r="60" spans="1:20" x14ac:dyDescent="0.25">
      <c r="A60" s="1" t="s">
        <v>193</v>
      </c>
      <c r="B60" s="5" t="s">
        <v>480</v>
      </c>
      <c r="C60" s="6">
        <v>7.3978530000000002E-3</v>
      </c>
      <c r="D60" s="6">
        <v>1</v>
      </c>
      <c r="E60" s="11">
        <f t="shared" si="0"/>
        <v>5.2631578947368418E-2</v>
      </c>
      <c r="F60" s="2"/>
      <c r="G60" s="15" t="s">
        <v>474</v>
      </c>
      <c r="H60" s="16">
        <v>4.1283420000000001E-3</v>
      </c>
      <c r="I60" s="16">
        <v>22</v>
      </c>
      <c r="J60" s="14">
        <f t="shared" si="1"/>
        <v>0.2857142857142857</v>
      </c>
      <c r="K60" s="2"/>
      <c r="L60" s="22" t="s">
        <v>206</v>
      </c>
      <c r="M60" s="23">
        <v>0</v>
      </c>
      <c r="N60" s="23">
        <v>0</v>
      </c>
      <c r="O60" s="21">
        <f t="shared" si="2"/>
        <v>0</v>
      </c>
      <c r="P60" s="2"/>
      <c r="Q60" s="29" t="s">
        <v>228</v>
      </c>
      <c r="R60" s="30">
        <v>0</v>
      </c>
      <c r="S60" s="30">
        <v>14</v>
      </c>
      <c r="T60" s="28">
        <f t="shared" si="3"/>
        <v>0.7</v>
      </c>
    </row>
    <row r="61" spans="1:20" x14ac:dyDescent="0.25">
      <c r="A61" s="1" t="s">
        <v>194</v>
      </c>
      <c r="B61" s="5" t="s">
        <v>480</v>
      </c>
      <c r="C61" s="6">
        <v>7.7962719999999999E-3</v>
      </c>
      <c r="D61" s="6">
        <v>1</v>
      </c>
      <c r="E61" s="11">
        <f t="shared" si="0"/>
        <v>5.2631578947368418E-2</v>
      </c>
      <c r="F61" s="2"/>
      <c r="G61" s="15" t="s">
        <v>475</v>
      </c>
      <c r="H61" s="16">
        <v>3.3333439999999998E-3</v>
      </c>
      <c r="I61" s="16">
        <v>23</v>
      </c>
      <c r="J61" s="14">
        <f t="shared" si="1"/>
        <v>0.29870129870129869</v>
      </c>
      <c r="K61" s="2"/>
      <c r="L61" s="22" t="s">
        <v>206</v>
      </c>
      <c r="M61" s="23">
        <v>0</v>
      </c>
      <c r="N61" s="23">
        <v>0</v>
      </c>
      <c r="O61" s="21">
        <f t="shared" si="2"/>
        <v>0</v>
      </c>
      <c r="P61" s="2"/>
      <c r="Q61" s="29" t="s">
        <v>228</v>
      </c>
      <c r="R61" s="30">
        <v>0</v>
      </c>
      <c r="S61" s="30">
        <v>14</v>
      </c>
      <c r="T61" s="28">
        <f t="shared" si="3"/>
        <v>0.7</v>
      </c>
    </row>
    <row r="62" spans="1:20" x14ac:dyDescent="0.25">
      <c r="A62" s="1" t="s">
        <v>195</v>
      </c>
      <c r="B62" s="5" t="s">
        <v>515</v>
      </c>
      <c r="C62" s="6">
        <v>6.0574940000000001E-3</v>
      </c>
      <c r="D62" s="6">
        <v>3</v>
      </c>
      <c r="E62" s="11">
        <f t="shared" si="0"/>
        <v>0.15789473684210525</v>
      </c>
      <c r="F62" s="2"/>
      <c r="G62" s="15" t="s">
        <v>476</v>
      </c>
      <c r="H62" s="16">
        <v>4.382263E-3</v>
      </c>
      <c r="I62" s="16">
        <v>24</v>
      </c>
      <c r="J62" s="14">
        <f t="shared" si="1"/>
        <v>0.31168831168831168</v>
      </c>
      <c r="K62" s="2"/>
      <c r="L62" s="22" t="s">
        <v>206</v>
      </c>
      <c r="M62" s="23">
        <v>1.5675999999999999E-2</v>
      </c>
      <c r="N62" s="23">
        <v>0</v>
      </c>
      <c r="O62" s="21">
        <f t="shared" si="2"/>
        <v>0</v>
      </c>
      <c r="P62" s="2"/>
      <c r="Q62" s="29" t="s">
        <v>228</v>
      </c>
      <c r="R62" s="30">
        <v>0</v>
      </c>
      <c r="S62" s="30">
        <v>14</v>
      </c>
      <c r="T62" s="28">
        <f t="shared" si="3"/>
        <v>0.7</v>
      </c>
    </row>
    <row r="63" spans="1:20" x14ac:dyDescent="0.25">
      <c r="A63" s="1" t="s">
        <v>196</v>
      </c>
      <c r="B63" s="5" t="s">
        <v>516</v>
      </c>
      <c r="C63" s="6">
        <v>7.6648000000000003E-3</v>
      </c>
      <c r="D63" s="6">
        <v>4</v>
      </c>
      <c r="E63" s="11">
        <f t="shared" si="0"/>
        <v>0.21052631578947367</v>
      </c>
      <c r="F63" s="2"/>
      <c r="G63" s="15" t="s">
        <v>477</v>
      </c>
      <c r="H63" s="16">
        <v>3.346332E-3</v>
      </c>
      <c r="I63" s="16">
        <v>25</v>
      </c>
      <c r="J63" s="14">
        <f t="shared" si="1"/>
        <v>0.32467532467532467</v>
      </c>
      <c r="K63" s="2"/>
      <c r="L63" s="22" t="s">
        <v>208</v>
      </c>
      <c r="M63" s="23">
        <v>0</v>
      </c>
      <c r="N63" s="23">
        <v>28</v>
      </c>
      <c r="O63" s="21">
        <f t="shared" si="2"/>
        <v>1.4</v>
      </c>
      <c r="P63" s="2"/>
      <c r="Q63" s="29" t="s">
        <v>228</v>
      </c>
      <c r="R63" s="30">
        <v>0</v>
      </c>
      <c r="S63" s="30">
        <v>14</v>
      </c>
      <c r="T63" s="28">
        <f t="shared" si="3"/>
        <v>0.7</v>
      </c>
    </row>
    <row r="64" spans="1:20" x14ac:dyDescent="0.25">
      <c r="A64" s="1" t="s">
        <v>197</v>
      </c>
      <c r="B64" s="5" t="s">
        <v>516</v>
      </c>
      <c r="C64" s="6">
        <v>7.0750229999999997E-3</v>
      </c>
      <c r="D64" s="6">
        <v>4</v>
      </c>
      <c r="E64" s="11">
        <f t="shared" si="0"/>
        <v>0.21052631578947367</v>
      </c>
      <c r="F64" s="2"/>
      <c r="G64" s="15" t="s">
        <v>478</v>
      </c>
      <c r="H64" s="16">
        <v>4.2488860000000003E-3</v>
      </c>
      <c r="I64" s="16">
        <v>27</v>
      </c>
      <c r="J64" s="14">
        <f t="shared" si="1"/>
        <v>0.35064935064935066</v>
      </c>
      <c r="K64" s="2"/>
      <c r="L64" s="22" t="s">
        <v>208</v>
      </c>
      <c r="M64" s="23">
        <v>0</v>
      </c>
      <c r="N64" s="23">
        <v>28</v>
      </c>
      <c r="O64" s="21">
        <f t="shared" si="2"/>
        <v>1.4</v>
      </c>
      <c r="P64" s="2"/>
      <c r="Q64" s="29" t="s">
        <v>228</v>
      </c>
      <c r="R64" s="30">
        <v>1.5615E-2</v>
      </c>
      <c r="S64" s="30">
        <v>14</v>
      </c>
      <c r="T64" s="28">
        <f t="shared" si="3"/>
        <v>0.7</v>
      </c>
    </row>
    <row r="65" spans="1:20" ht="15.75" thickBot="1" x14ac:dyDescent="0.3">
      <c r="A65" s="3" t="s">
        <v>198</v>
      </c>
      <c r="B65" s="7" t="s">
        <v>516</v>
      </c>
      <c r="C65" s="8">
        <v>7.6582239999999999E-3</v>
      </c>
      <c r="D65" s="8">
        <v>4</v>
      </c>
      <c r="E65" s="63">
        <f t="shared" si="0"/>
        <v>0.21052631578947367</v>
      </c>
      <c r="F65" s="4"/>
      <c r="G65" s="17" t="s">
        <v>479</v>
      </c>
      <c r="H65" s="18">
        <v>3.522486E-3</v>
      </c>
      <c r="I65" s="18">
        <v>27</v>
      </c>
      <c r="J65" s="64">
        <f t="shared" si="1"/>
        <v>0.35064935064935066</v>
      </c>
      <c r="K65" s="4"/>
      <c r="L65" s="24" t="s">
        <v>209</v>
      </c>
      <c r="M65" s="25">
        <v>0</v>
      </c>
      <c r="N65" s="25">
        <v>33</v>
      </c>
      <c r="O65" s="65">
        <f t="shared" si="2"/>
        <v>1.65</v>
      </c>
      <c r="P65" s="4"/>
      <c r="Q65" s="31" t="s">
        <v>228</v>
      </c>
      <c r="R65" s="32">
        <v>0</v>
      </c>
      <c r="S65" s="32">
        <v>14</v>
      </c>
      <c r="T65" s="66">
        <f t="shared" si="3"/>
        <v>0.7</v>
      </c>
    </row>
    <row r="67" spans="1:20" x14ac:dyDescent="0.25">
      <c r="B67" s="33" t="s">
        <v>71</v>
      </c>
      <c r="C67">
        <f>SUM(C3:C65)</f>
        <v>0.43372281400000023</v>
      </c>
      <c r="G67" s="33" t="s">
        <v>71</v>
      </c>
      <c r="H67">
        <f>SUM(H3:H65)</f>
        <v>0.229804903</v>
      </c>
      <c r="L67" s="33" t="s">
        <v>71</v>
      </c>
      <c r="M67">
        <f>SUM(M3:M65)</f>
        <v>0.10943799999999999</v>
      </c>
      <c r="Q67" s="33" t="s">
        <v>71</v>
      </c>
      <c r="R67">
        <f>SUM(R3:R65)</f>
        <v>0.10584400000000001</v>
      </c>
    </row>
    <row r="68" spans="1:20" x14ac:dyDescent="0.25">
      <c r="B68" s="33" t="s">
        <v>72</v>
      </c>
      <c r="C68">
        <f>AVERAGE(C3:C65)</f>
        <v>6.8844891111111148E-3</v>
      </c>
      <c r="G68" s="33" t="s">
        <v>72</v>
      </c>
      <c r="H68">
        <f>AVERAGE(H3:H65)</f>
        <v>3.6476968730158729E-3</v>
      </c>
      <c r="L68" s="33" t="s">
        <v>72</v>
      </c>
      <c r="M68">
        <f>AVERAGE(M3:M65)</f>
        <v>1.7371111111111109E-3</v>
      </c>
      <c r="Q68" s="33" t="s">
        <v>72</v>
      </c>
      <c r="R68">
        <f>AVERAGE(R3:R65)</f>
        <v>1.6800634920634923E-3</v>
      </c>
    </row>
    <row r="69" spans="1:20" x14ac:dyDescent="0.25">
      <c r="D69">
        <f>MAX(D3:D65)</f>
        <v>17</v>
      </c>
      <c r="I69">
        <f>MAX(I3:I65)</f>
        <v>54</v>
      </c>
      <c r="N69">
        <f>MAX(N3:N65)</f>
        <v>35</v>
      </c>
      <c r="S69">
        <f>MAX(S3:S65)</f>
        <v>14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69"/>
  <sheetViews>
    <sheetView tabSelected="1" topLeftCell="F16" zoomScale="60" zoomScaleNormal="60" workbookViewId="0">
      <selection activeCell="T49" sqref="T49:T65"/>
    </sheetView>
  </sheetViews>
  <sheetFormatPr defaultRowHeight="15" x14ac:dyDescent="0.25"/>
  <cols>
    <col min="1" max="1" width="34.28515625" customWidth="1"/>
    <col min="2" max="2" width="26.7109375" customWidth="1"/>
    <col min="7" max="7" width="96.140625" customWidth="1"/>
    <col min="12" max="12" width="27" customWidth="1"/>
    <col min="17" max="17" width="27.7109375" customWidth="1"/>
  </cols>
  <sheetData>
    <row r="1" spans="1:20" x14ac:dyDescent="0.25">
      <c r="B1" s="70" t="s">
        <v>4</v>
      </c>
      <c r="C1" s="71"/>
      <c r="D1" s="71"/>
      <c r="E1" s="72"/>
      <c r="G1" s="73" t="s">
        <v>5</v>
      </c>
      <c r="H1" s="74"/>
      <c r="I1" s="74"/>
      <c r="J1" s="75"/>
      <c r="L1" s="76" t="s">
        <v>6</v>
      </c>
      <c r="M1" s="77"/>
      <c r="N1" s="77"/>
      <c r="O1" s="78"/>
      <c r="Q1" s="79" t="s">
        <v>7</v>
      </c>
      <c r="R1" s="80"/>
      <c r="S1" s="80"/>
      <c r="T1" s="8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ht="15.75" thickBot="1" x14ac:dyDescent="0.3">
      <c r="A3" s="46" t="s">
        <v>73</v>
      </c>
      <c r="B3" s="47" t="s">
        <v>289</v>
      </c>
      <c r="C3" s="48">
        <v>8.188486E-3</v>
      </c>
      <c r="D3" s="48">
        <v>30</v>
      </c>
      <c r="E3" s="49">
        <f>D3/(LEN(B3)-1)</f>
        <v>1.5</v>
      </c>
      <c r="F3" s="50"/>
      <c r="G3" s="51" t="s">
        <v>232</v>
      </c>
      <c r="H3" s="52">
        <v>5.3669080000000001E-3</v>
      </c>
      <c r="I3" s="52">
        <v>102</v>
      </c>
      <c r="J3" s="53">
        <f>I3/(LEN(G3)-1)</f>
        <v>1.3246753246753247</v>
      </c>
      <c r="K3" s="50"/>
      <c r="L3" s="54" t="s">
        <v>199</v>
      </c>
      <c r="M3" s="55">
        <v>0</v>
      </c>
      <c r="N3" s="56">
        <v>31</v>
      </c>
      <c r="O3" s="57">
        <f>N3/LEN(L3)</f>
        <v>1.55</v>
      </c>
      <c r="P3" s="50"/>
      <c r="Q3" s="58" t="s">
        <v>229</v>
      </c>
      <c r="R3" s="59">
        <v>0</v>
      </c>
      <c r="S3" s="59">
        <v>26</v>
      </c>
      <c r="T3" s="60">
        <f>S3/LEN(Q3)</f>
        <v>1.3</v>
      </c>
    </row>
    <row r="4" spans="1:20" ht="15.75" thickBot="1" x14ac:dyDescent="0.3">
      <c r="A4" s="1" t="s">
        <v>74</v>
      </c>
      <c r="B4" s="5" t="s">
        <v>290</v>
      </c>
      <c r="C4" s="6">
        <v>6.5985139999999998E-3</v>
      </c>
      <c r="D4" s="6">
        <v>30</v>
      </c>
      <c r="E4" s="49">
        <f t="shared" ref="E4:E65" si="0">D4/(LEN(B4)-1)</f>
        <v>1.5</v>
      </c>
      <c r="F4" s="2"/>
      <c r="G4" s="15" t="s">
        <v>233</v>
      </c>
      <c r="H4" s="16">
        <v>4.1016849999999999E-3</v>
      </c>
      <c r="I4" s="16">
        <v>96</v>
      </c>
      <c r="J4" s="14">
        <f t="shared" ref="J4:J65" si="1">I4/(LEN(G4)-1)</f>
        <v>1.2467532467532467</v>
      </c>
      <c r="K4" s="2"/>
      <c r="L4" s="22" t="s">
        <v>200</v>
      </c>
      <c r="M4" s="23">
        <v>1.5687E-2</v>
      </c>
      <c r="N4" s="23">
        <v>26</v>
      </c>
      <c r="O4" s="21">
        <f t="shared" ref="O4:O65" si="2">N4/LEN(L4)</f>
        <v>1.3</v>
      </c>
      <c r="P4" s="2"/>
      <c r="Q4" s="29" t="s">
        <v>229</v>
      </c>
      <c r="R4" s="30">
        <v>0</v>
      </c>
      <c r="S4" s="30">
        <v>26</v>
      </c>
      <c r="T4" s="28">
        <f t="shared" ref="T4:T65" si="3">S4/LEN(Q4)</f>
        <v>1.3</v>
      </c>
    </row>
    <row r="5" spans="1:20" ht="15.75" thickBot="1" x14ac:dyDescent="0.3">
      <c r="A5" s="1" t="s">
        <v>75</v>
      </c>
      <c r="B5" s="5" t="s">
        <v>290</v>
      </c>
      <c r="C5" s="6">
        <v>1.0564215E-2</v>
      </c>
      <c r="D5" s="6">
        <v>30</v>
      </c>
      <c r="E5" s="49">
        <f t="shared" si="0"/>
        <v>1.5</v>
      </c>
      <c r="F5" s="2"/>
      <c r="G5" s="15" t="s">
        <v>234</v>
      </c>
      <c r="H5" s="16">
        <v>7.670367E-3</v>
      </c>
      <c r="I5" s="16">
        <v>96</v>
      </c>
      <c r="J5" s="14">
        <f t="shared" si="1"/>
        <v>1.2467532467532467</v>
      </c>
      <c r="K5" s="2"/>
      <c r="L5" s="22" t="s">
        <v>201</v>
      </c>
      <c r="M5" s="23">
        <v>0</v>
      </c>
      <c r="N5" s="23">
        <v>32</v>
      </c>
      <c r="O5" s="21">
        <f t="shared" si="2"/>
        <v>1.6</v>
      </c>
      <c r="P5" s="2"/>
      <c r="Q5" s="29" t="s">
        <v>229</v>
      </c>
      <c r="R5" s="30">
        <v>1.5636000000000001E-2</v>
      </c>
      <c r="S5" s="30">
        <v>26</v>
      </c>
      <c r="T5" s="28">
        <f t="shared" si="3"/>
        <v>1.3</v>
      </c>
    </row>
    <row r="6" spans="1:20" ht="15.75" thickBot="1" x14ac:dyDescent="0.3">
      <c r="A6" s="61" t="s">
        <v>76</v>
      </c>
      <c r="B6" s="67" t="s">
        <v>291</v>
      </c>
      <c r="C6" s="68">
        <v>6.8890569999999996E-3</v>
      </c>
      <c r="D6" s="68">
        <v>0</v>
      </c>
      <c r="E6" s="49">
        <f t="shared" si="0"/>
        <v>0</v>
      </c>
      <c r="F6" s="62"/>
      <c r="G6" s="67" t="s">
        <v>235</v>
      </c>
      <c r="H6" s="68">
        <v>3.9285750000000001E-3</v>
      </c>
      <c r="I6" s="68">
        <v>0</v>
      </c>
      <c r="J6" s="69">
        <f t="shared" si="1"/>
        <v>0</v>
      </c>
      <c r="K6" s="62"/>
      <c r="L6" s="67" t="s">
        <v>202</v>
      </c>
      <c r="M6" s="68">
        <v>1.5626000000000001E-2</v>
      </c>
      <c r="N6" s="68">
        <v>0</v>
      </c>
      <c r="O6" s="69">
        <f t="shared" si="2"/>
        <v>0</v>
      </c>
      <c r="P6" s="62"/>
      <c r="Q6" s="67" t="s">
        <v>230</v>
      </c>
      <c r="R6" s="68">
        <v>0</v>
      </c>
      <c r="S6" s="68">
        <v>0</v>
      </c>
      <c r="T6" s="69">
        <f t="shared" si="3"/>
        <v>0</v>
      </c>
    </row>
    <row r="7" spans="1:20" ht="15.75" thickBot="1" x14ac:dyDescent="0.3">
      <c r="A7" s="46" t="s">
        <v>77</v>
      </c>
      <c r="B7" s="47" t="s">
        <v>292</v>
      </c>
      <c r="C7" s="48">
        <v>5.8911110000000001E-3</v>
      </c>
      <c r="D7" s="48">
        <v>3</v>
      </c>
      <c r="E7" s="49">
        <f t="shared" si="0"/>
        <v>0.15789473684210525</v>
      </c>
      <c r="F7" s="50"/>
      <c r="G7" s="51" t="s">
        <v>236</v>
      </c>
      <c r="H7" s="52">
        <v>3.1431839999999998E-3</v>
      </c>
      <c r="I7" s="52">
        <v>6</v>
      </c>
      <c r="J7" s="53">
        <f t="shared" si="1"/>
        <v>7.792207792207792E-2</v>
      </c>
      <c r="K7" s="50"/>
      <c r="L7" s="54" t="s">
        <v>202</v>
      </c>
      <c r="M7" s="56">
        <v>0</v>
      </c>
      <c r="N7" s="56">
        <v>0</v>
      </c>
      <c r="O7" s="57">
        <f t="shared" si="2"/>
        <v>0</v>
      </c>
      <c r="P7" s="50"/>
      <c r="Q7" s="58" t="s">
        <v>230</v>
      </c>
      <c r="R7" s="59">
        <v>0</v>
      </c>
      <c r="S7" s="59">
        <v>0</v>
      </c>
      <c r="T7" s="60">
        <f t="shared" si="3"/>
        <v>0</v>
      </c>
    </row>
    <row r="8" spans="1:20" ht="15.75" thickBot="1" x14ac:dyDescent="0.3">
      <c r="A8" s="1" t="s">
        <v>78</v>
      </c>
      <c r="B8" s="5" t="s">
        <v>293</v>
      </c>
      <c r="C8" s="6">
        <v>6.6733460000000001E-3</v>
      </c>
      <c r="D8" s="6">
        <v>3</v>
      </c>
      <c r="E8" s="49">
        <f t="shared" si="0"/>
        <v>0.15789473684210525</v>
      </c>
      <c r="F8" s="2"/>
      <c r="G8" s="15" t="s">
        <v>237</v>
      </c>
      <c r="H8" s="16">
        <v>3.6416349999999998E-3</v>
      </c>
      <c r="I8" s="16">
        <v>38</v>
      </c>
      <c r="J8" s="14">
        <f t="shared" si="1"/>
        <v>0.4935064935064935</v>
      </c>
      <c r="K8" s="2"/>
      <c r="L8" s="22" t="s">
        <v>202</v>
      </c>
      <c r="M8" s="23">
        <v>0</v>
      </c>
      <c r="N8" s="23">
        <v>0</v>
      </c>
      <c r="O8" s="21">
        <f t="shared" si="2"/>
        <v>0</v>
      </c>
      <c r="P8" s="2"/>
      <c r="Q8" s="29" t="s">
        <v>230</v>
      </c>
      <c r="R8" s="30">
        <v>0</v>
      </c>
      <c r="S8" s="30">
        <v>0</v>
      </c>
      <c r="T8" s="28">
        <f t="shared" si="3"/>
        <v>0</v>
      </c>
    </row>
    <row r="9" spans="1:20" ht="15.75" thickBot="1" x14ac:dyDescent="0.3">
      <c r="A9" s="1" t="s">
        <v>79</v>
      </c>
      <c r="B9" s="5" t="s">
        <v>294</v>
      </c>
      <c r="C9" s="6">
        <v>5.013478E-3</v>
      </c>
      <c r="D9" s="6">
        <v>9</v>
      </c>
      <c r="E9" s="49">
        <f t="shared" si="0"/>
        <v>0.47368421052631576</v>
      </c>
      <c r="F9" s="2"/>
      <c r="G9" s="15" t="s">
        <v>238</v>
      </c>
      <c r="H9" s="16">
        <v>3.2555169999999999E-3</v>
      </c>
      <c r="I9" s="16">
        <v>31</v>
      </c>
      <c r="J9" s="14">
        <f t="shared" si="1"/>
        <v>0.40259740259740262</v>
      </c>
      <c r="K9" s="2"/>
      <c r="L9" s="22" t="s">
        <v>202</v>
      </c>
      <c r="M9" s="23">
        <v>0</v>
      </c>
      <c r="N9" s="23">
        <v>0</v>
      </c>
      <c r="O9" s="21">
        <f t="shared" si="2"/>
        <v>0</v>
      </c>
      <c r="P9" s="2"/>
      <c r="Q9" s="29" t="s">
        <v>230</v>
      </c>
      <c r="R9" s="30">
        <v>0</v>
      </c>
      <c r="S9" s="30">
        <v>0</v>
      </c>
      <c r="T9" s="28">
        <f t="shared" si="3"/>
        <v>0</v>
      </c>
    </row>
    <row r="10" spans="1:20" ht="15.75" thickBot="1" x14ac:dyDescent="0.3">
      <c r="A10" s="1" t="s">
        <v>80</v>
      </c>
      <c r="B10" s="5" t="s">
        <v>295</v>
      </c>
      <c r="C10" s="6">
        <v>6.1473530000000004E-3</v>
      </c>
      <c r="D10" s="6">
        <v>2</v>
      </c>
      <c r="E10" s="49">
        <f t="shared" si="0"/>
        <v>0.10526315789473684</v>
      </c>
      <c r="F10" s="2"/>
      <c r="G10" s="15" t="s">
        <v>239</v>
      </c>
      <c r="H10" s="16">
        <v>3.4137289999999999E-3</v>
      </c>
      <c r="I10" s="16">
        <v>6</v>
      </c>
      <c r="J10" s="14">
        <f t="shared" si="1"/>
        <v>7.792207792207792E-2</v>
      </c>
      <c r="K10" s="2"/>
      <c r="L10" s="22" t="s">
        <v>202</v>
      </c>
      <c r="M10" s="23">
        <v>0</v>
      </c>
      <c r="N10" s="23">
        <v>0</v>
      </c>
      <c r="O10" s="21">
        <f t="shared" si="2"/>
        <v>0</v>
      </c>
      <c r="P10" s="2"/>
      <c r="Q10" s="29" t="s">
        <v>230</v>
      </c>
      <c r="R10" s="30">
        <v>1.5625E-2</v>
      </c>
      <c r="S10" s="30">
        <v>0</v>
      </c>
      <c r="T10" s="28">
        <f t="shared" si="3"/>
        <v>0</v>
      </c>
    </row>
    <row r="11" spans="1:20" ht="15.75" thickBot="1" x14ac:dyDescent="0.3">
      <c r="A11" s="1" t="s">
        <v>81</v>
      </c>
      <c r="B11" s="5" t="s">
        <v>296</v>
      </c>
      <c r="C11" s="6">
        <v>6.5723539999999999E-3</v>
      </c>
      <c r="D11" s="6">
        <v>10</v>
      </c>
      <c r="E11" s="49">
        <f t="shared" si="0"/>
        <v>0.52631578947368418</v>
      </c>
      <c r="F11" s="2"/>
      <c r="G11" s="15" t="s">
        <v>240</v>
      </c>
      <c r="H11" s="16">
        <v>3.4439750000000002E-3</v>
      </c>
      <c r="I11" s="16">
        <v>38</v>
      </c>
      <c r="J11" s="14">
        <f t="shared" si="1"/>
        <v>0.4935064935064935</v>
      </c>
      <c r="K11" s="2"/>
      <c r="L11" s="22" t="s">
        <v>202</v>
      </c>
      <c r="M11" s="23">
        <v>0</v>
      </c>
      <c r="N11" s="23">
        <v>0</v>
      </c>
      <c r="O11" s="21">
        <f t="shared" si="2"/>
        <v>0</v>
      </c>
      <c r="P11" s="2"/>
      <c r="Q11" s="29" t="s">
        <v>231</v>
      </c>
      <c r="R11" s="30">
        <v>0</v>
      </c>
      <c r="S11" s="30">
        <v>10</v>
      </c>
      <c r="T11" s="28">
        <f t="shared" si="3"/>
        <v>0.5</v>
      </c>
    </row>
    <row r="12" spans="1:20" ht="15.75" thickBot="1" x14ac:dyDescent="0.3">
      <c r="A12" s="1" t="s">
        <v>82</v>
      </c>
      <c r="B12" s="5" t="s">
        <v>297</v>
      </c>
      <c r="C12" s="6">
        <v>7.0181769999999996E-3</v>
      </c>
      <c r="D12" s="6">
        <v>6</v>
      </c>
      <c r="E12" s="49">
        <f t="shared" si="0"/>
        <v>0.31578947368421051</v>
      </c>
      <c r="F12" s="2"/>
      <c r="G12" s="15" t="s">
        <v>241</v>
      </c>
      <c r="H12" s="16">
        <v>3.8506109999999999E-3</v>
      </c>
      <c r="I12" s="16">
        <v>24</v>
      </c>
      <c r="J12" s="14">
        <f t="shared" si="1"/>
        <v>0.31168831168831168</v>
      </c>
      <c r="K12" s="2"/>
      <c r="L12" s="22" t="s">
        <v>202</v>
      </c>
      <c r="M12" s="23">
        <v>0</v>
      </c>
      <c r="N12" s="23">
        <v>0</v>
      </c>
      <c r="O12" s="21">
        <f t="shared" si="2"/>
        <v>0</v>
      </c>
      <c r="P12" s="2"/>
      <c r="Q12" s="29" t="s">
        <v>231</v>
      </c>
      <c r="R12" s="30">
        <v>0</v>
      </c>
      <c r="S12" s="30">
        <v>10</v>
      </c>
      <c r="T12" s="28">
        <f t="shared" si="3"/>
        <v>0.5</v>
      </c>
    </row>
    <row r="13" spans="1:20" ht="15.75" thickBot="1" x14ac:dyDescent="0.3">
      <c r="A13" s="1" t="s">
        <v>83</v>
      </c>
      <c r="B13" s="5" t="s">
        <v>298</v>
      </c>
      <c r="C13" s="6">
        <v>7.2838649999999996E-3</v>
      </c>
      <c r="D13" s="6">
        <v>2</v>
      </c>
      <c r="E13" s="49">
        <f t="shared" si="0"/>
        <v>0.10526315789473684</v>
      </c>
      <c r="F13" s="2"/>
      <c r="G13" s="15" t="s">
        <v>242</v>
      </c>
      <c r="H13" s="16">
        <v>3.1533640000000001E-3</v>
      </c>
      <c r="I13" s="16">
        <v>39</v>
      </c>
      <c r="J13" s="14">
        <f t="shared" si="1"/>
        <v>0.50649350649350644</v>
      </c>
      <c r="K13" s="2"/>
      <c r="L13" s="22" t="s">
        <v>202</v>
      </c>
      <c r="M13" s="23">
        <v>0</v>
      </c>
      <c r="N13" s="23">
        <v>0</v>
      </c>
      <c r="O13" s="21">
        <f t="shared" si="2"/>
        <v>0</v>
      </c>
      <c r="P13" s="2"/>
      <c r="Q13" s="29" t="s">
        <v>231</v>
      </c>
      <c r="R13" s="30">
        <v>0</v>
      </c>
      <c r="S13" s="30">
        <v>10</v>
      </c>
      <c r="T13" s="28">
        <f t="shared" si="3"/>
        <v>0.5</v>
      </c>
    </row>
    <row r="14" spans="1:20" ht="15.75" thickBot="1" x14ac:dyDescent="0.3">
      <c r="A14" s="1" t="s">
        <v>84</v>
      </c>
      <c r="B14" s="5" t="s">
        <v>299</v>
      </c>
      <c r="C14" s="6">
        <v>6.7842479999999997E-3</v>
      </c>
      <c r="D14" s="6">
        <v>5</v>
      </c>
      <c r="E14" s="49">
        <f t="shared" si="0"/>
        <v>0.26315789473684209</v>
      </c>
      <c r="F14" s="2"/>
      <c r="G14" s="15" t="s">
        <v>243</v>
      </c>
      <c r="H14" s="16">
        <v>3.2243839999999998E-3</v>
      </c>
      <c r="I14" s="16">
        <v>46</v>
      </c>
      <c r="J14" s="14">
        <f t="shared" si="1"/>
        <v>0.59740259740259738</v>
      </c>
      <c r="K14" s="2"/>
      <c r="L14" s="22" t="s">
        <v>202</v>
      </c>
      <c r="M14" s="23">
        <v>0</v>
      </c>
      <c r="N14" s="23">
        <v>0</v>
      </c>
      <c r="O14" s="21">
        <f t="shared" si="2"/>
        <v>0</v>
      </c>
      <c r="P14" s="2"/>
      <c r="Q14" s="29" t="s">
        <v>231</v>
      </c>
      <c r="R14" s="30">
        <v>0</v>
      </c>
      <c r="S14" s="30">
        <v>10</v>
      </c>
      <c r="T14" s="28">
        <f t="shared" si="3"/>
        <v>0.5</v>
      </c>
    </row>
    <row r="15" spans="1:20" ht="15.75" thickBot="1" x14ac:dyDescent="0.3">
      <c r="A15" s="1" t="s">
        <v>85</v>
      </c>
      <c r="B15" s="5" t="s">
        <v>300</v>
      </c>
      <c r="C15" s="6">
        <v>6.1685159999999998E-3</v>
      </c>
      <c r="D15" s="6">
        <v>14</v>
      </c>
      <c r="E15" s="49">
        <f t="shared" si="0"/>
        <v>0.73684210526315785</v>
      </c>
      <c r="F15" s="2"/>
      <c r="G15" s="15" t="s">
        <v>244</v>
      </c>
      <c r="H15" s="16">
        <v>3.3046569999999999E-3</v>
      </c>
      <c r="I15" s="16">
        <v>53</v>
      </c>
      <c r="J15" s="14">
        <f t="shared" si="1"/>
        <v>0.68831168831168832</v>
      </c>
      <c r="K15" s="2"/>
      <c r="L15" s="22" t="s">
        <v>202</v>
      </c>
      <c r="M15" s="23">
        <v>0</v>
      </c>
      <c r="N15" s="23">
        <v>0</v>
      </c>
      <c r="O15" s="21">
        <f t="shared" si="2"/>
        <v>0</v>
      </c>
      <c r="P15" s="2"/>
      <c r="Q15" s="29" t="s">
        <v>231</v>
      </c>
      <c r="R15" s="30">
        <v>0</v>
      </c>
      <c r="S15" s="30">
        <v>10</v>
      </c>
      <c r="T15" s="28">
        <f t="shared" si="3"/>
        <v>0.5</v>
      </c>
    </row>
    <row r="16" spans="1:20" ht="15.75" thickBot="1" x14ac:dyDescent="0.3">
      <c r="A16" s="1" t="s">
        <v>86</v>
      </c>
      <c r="B16" s="5" t="s">
        <v>301</v>
      </c>
      <c r="C16" s="6">
        <v>6.4293629999999996E-3</v>
      </c>
      <c r="D16" s="6">
        <v>13</v>
      </c>
      <c r="E16" s="49">
        <f t="shared" si="0"/>
        <v>0.68421052631578949</v>
      </c>
      <c r="F16" s="2"/>
      <c r="G16" s="15" t="s">
        <v>245</v>
      </c>
      <c r="H16" s="16">
        <v>2.9138570000000002E-3</v>
      </c>
      <c r="I16" s="16">
        <v>48</v>
      </c>
      <c r="J16" s="14">
        <f t="shared" si="1"/>
        <v>0.62337662337662336</v>
      </c>
      <c r="K16" s="2"/>
      <c r="L16" s="22" t="s">
        <v>202</v>
      </c>
      <c r="M16" s="23">
        <v>0</v>
      </c>
      <c r="N16" s="23">
        <v>0</v>
      </c>
      <c r="O16" s="21">
        <f t="shared" si="2"/>
        <v>0</v>
      </c>
      <c r="P16" s="2"/>
      <c r="Q16" s="29" t="s">
        <v>231</v>
      </c>
      <c r="R16" s="30">
        <v>0</v>
      </c>
      <c r="S16" s="30">
        <v>10</v>
      </c>
      <c r="T16" s="28">
        <f t="shared" si="3"/>
        <v>0.5</v>
      </c>
    </row>
    <row r="17" spans="1:20" ht="15.75" thickBot="1" x14ac:dyDescent="0.3">
      <c r="A17" s="1" t="s">
        <v>87</v>
      </c>
      <c r="B17" s="5" t="s">
        <v>302</v>
      </c>
      <c r="C17" s="6">
        <v>7.8769689999999993E-3</v>
      </c>
      <c r="D17" s="6">
        <v>12</v>
      </c>
      <c r="E17" s="49">
        <f t="shared" si="0"/>
        <v>0.63157894736842102</v>
      </c>
      <c r="F17" s="2"/>
      <c r="G17" s="15" t="s">
        <v>240</v>
      </c>
      <c r="H17" s="16">
        <v>3.7266780000000002E-3</v>
      </c>
      <c r="I17" s="16">
        <v>38</v>
      </c>
      <c r="J17" s="14">
        <f t="shared" si="1"/>
        <v>0.4935064935064935</v>
      </c>
      <c r="K17" s="2"/>
      <c r="L17" s="22" t="s">
        <v>202</v>
      </c>
      <c r="M17" s="23">
        <v>0</v>
      </c>
      <c r="N17" s="23">
        <v>0</v>
      </c>
      <c r="O17" s="21">
        <f t="shared" si="2"/>
        <v>0</v>
      </c>
      <c r="P17" s="2"/>
      <c r="Q17" s="29" t="s">
        <v>231</v>
      </c>
      <c r="R17" s="30">
        <v>0</v>
      </c>
      <c r="S17" s="30">
        <v>10</v>
      </c>
      <c r="T17" s="28">
        <f t="shared" si="3"/>
        <v>0.5</v>
      </c>
    </row>
    <row r="18" spans="1:20" ht="15.75" thickBot="1" x14ac:dyDescent="0.3">
      <c r="A18" s="1" t="s">
        <v>88</v>
      </c>
      <c r="B18" s="5" t="s">
        <v>303</v>
      </c>
      <c r="C18" s="6">
        <v>6.5306310000000003E-3</v>
      </c>
      <c r="D18" s="6">
        <v>12</v>
      </c>
      <c r="E18" s="49">
        <f t="shared" si="0"/>
        <v>0.63157894736842102</v>
      </c>
      <c r="F18" s="2"/>
      <c r="G18" s="15" t="s">
        <v>246</v>
      </c>
      <c r="H18" s="16">
        <v>3.1242919999999999E-3</v>
      </c>
      <c r="I18" s="16">
        <v>37</v>
      </c>
      <c r="J18" s="14">
        <f t="shared" si="1"/>
        <v>0.48051948051948051</v>
      </c>
      <c r="K18" s="2"/>
      <c r="L18" s="22" t="s">
        <v>202</v>
      </c>
      <c r="M18" s="23">
        <v>1.5625E-2</v>
      </c>
      <c r="N18" s="23">
        <v>0</v>
      </c>
      <c r="O18" s="21">
        <f t="shared" si="2"/>
        <v>0</v>
      </c>
      <c r="P18" s="2"/>
      <c r="Q18" s="29" t="s">
        <v>231</v>
      </c>
      <c r="R18" s="30">
        <v>0</v>
      </c>
      <c r="S18" s="30">
        <v>10</v>
      </c>
      <c r="T18" s="28">
        <f t="shared" si="3"/>
        <v>0.5</v>
      </c>
    </row>
    <row r="19" spans="1:20" ht="15.75" thickBot="1" x14ac:dyDescent="0.3">
      <c r="A19" s="1" t="s">
        <v>89</v>
      </c>
      <c r="B19" s="5" t="s">
        <v>304</v>
      </c>
      <c r="C19" s="6">
        <v>6.0369070000000002E-3</v>
      </c>
      <c r="D19" s="6">
        <v>7</v>
      </c>
      <c r="E19" s="49">
        <f t="shared" si="0"/>
        <v>0.36842105263157893</v>
      </c>
      <c r="F19" s="2"/>
      <c r="G19" s="15" t="s">
        <v>247</v>
      </c>
      <c r="H19" s="16">
        <v>3.9973179999999997E-3</v>
      </c>
      <c r="I19" s="16">
        <v>32</v>
      </c>
      <c r="J19" s="14">
        <f t="shared" si="1"/>
        <v>0.41558441558441561</v>
      </c>
      <c r="K19" s="2"/>
      <c r="L19" s="22" t="s">
        <v>202</v>
      </c>
      <c r="M19" s="23">
        <v>1.201E-3</v>
      </c>
      <c r="N19" s="23">
        <v>0</v>
      </c>
      <c r="O19" s="21">
        <f t="shared" si="2"/>
        <v>0</v>
      </c>
      <c r="P19" s="2"/>
      <c r="Q19" s="29" t="s">
        <v>231</v>
      </c>
      <c r="R19" s="30">
        <v>0</v>
      </c>
      <c r="S19" s="30">
        <v>10</v>
      </c>
      <c r="T19" s="28">
        <f t="shared" si="3"/>
        <v>0.5</v>
      </c>
    </row>
    <row r="20" spans="1:20" ht="15.75" thickBot="1" x14ac:dyDescent="0.3">
      <c r="A20" s="1" t="s">
        <v>90</v>
      </c>
      <c r="B20" s="5" t="s">
        <v>305</v>
      </c>
      <c r="C20" s="6">
        <v>6.5659910000000002E-3</v>
      </c>
      <c r="D20" s="6">
        <v>6</v>
      </c>
      <c r="E20" s="49">
        <f t="shared" si="0"/>
        <v>0.31578947368421051</v>
      </c>
      <c r="F20" s="2"/>
      <c r="G20" s="15" t="s">
        <v>248</v>
      </c>
      <c r="H20" s="16">
        <v>3.9370919999999997E-3</v>
      </c>
      <c r="I20" s="16">
        <v>27</v>
      </c>
      <c r="J20" s="14">
        <f t="shared" si="1"/>
        <v>0.35064935064935066</v>
      </c>
      <c r="K20" s="2"/>
      <c r="L20" s="22" t="s">
        <v>202</v>
      </c>
      <c r="M20" s="23">
        <v>0</v>
      </c>
      <c r="N20" s="23">
        <v>0</v>
      </c>
      <c r="O20" s="21">
        <f t="shared" si="2"/>
        <v>0</v>
      </c>
      <c r="P20" s="2"/>
      <c r="Q20" s="29" t="s">
        <v>231</v>
      </c>
      <c r="R20" s="30">
        <v>0</v>
      </c>
      <c r="S20" s="30">
        <v>10</v>
      </c>
      <c r="T20" s="28">
        <f t="shared" si="3"/>
        <v>0.5</v>
      </c>
    </row>
    <row r="21" spans="1:20" ht="15.75" thickBot="1" x14ac:dyDescent="0.3">
      <c r="A21" s="1" t="s">
        <v>91</v>
      </c>
      <c r="B21" s="5" t="s">
        <v>292</v>
      </c>
      <c r="C21" s="6">
        <v>5.5131939999999999E-3</v>
      </c>
      <c r="D21" s="6">
        <v>3</v>
      </c>
      <c r="E21" s="49">
        <f t="shared" si="0"/>
        <v>0.15789473684210525</v>
      </c>
      <c r="F21" s="2"/>
      <c r="G21" s="15" t="s">
        <v>249</v>
      </c>
      <c r="H21" s="16">
        <v>3.3231580000000001E-3</v>
      </c>
      <c r="I21" s="16">
        <v>7</v>
      </c>
      <c r="J21" s="14">
        <f t="shared" si="1"/>
        <v>9.0909090909090912E-2</v>
      </c>
      <c r="K21" s="2"/>
      <c r="L21" s="22" t="s">
        <v>202</v>
      </c>
      <c r="M21" s="23">
        <v>0</v>
      </c>
      <c r="N21" s="23">
        <v>0</v>
      </c>
      <c r="O21" s="21">
        <f t="shared" si="2"/>
        <v>0</v>
      </c>
      <c r="P21" s="2"/>
      <c r="Q21" s="29" t="s">
        <v>231</v>
      </c>
      <c r="R21" s="30">
        <v>0</v>
      </c>
      <c r="S21" s="30">
        <v>10</v>
      </c>
      <c r="T21" s="28">
        <f t="shared" si="3"/>
        <v>0.5</v>
      </c>
    </row>
    <row r="22" spans="1:20" ht="15.75" thickBot="1" x14ac:dyDescent="0.3">
      <c r="A22" s="1" t="s">
        <v>92</v>
      </c>
      <c r="B22" s="5" t="s">
        <v>295</v>
      </c>
      <c r="C22" s="6">
        <v>5.8987550000000003E-3</v>
      </c>
      <c r="D22" s="6">
        <v>2</v>
      </c>
      <c r="E22" s="49">
        <f t="shared" si="0"/>
        <v>0.10526315789473684</v>
      </c>
      <c r="F22" s="2"/>
      <c r="G22" s="15" t="s">
        <v>250</v>
      </c>
      <c r="H22" s="16">
        <v>4.0186559999999998E-3</v>
      </c>
      <c r="I22" s="16">
        <v>4</v>
      </c>
      <c r="J22" s="14">
        <f t="shared" si="1"/>
        <v>5.1948051948051951E-2</v>
      </c>
      <c r="K22" s="2"/>
      <c r="L22" s="22" t="s">
        <v>202</v>
      </c>
      <c r="M22" s="23">
        <v>0</v>
      </c>
      <c r="N22" s="23">
        <v>0</v>
      </c>
      <c r="O22" s="21">
        <f t="shared" si="2"/>
        <v>0</v>
      </c>
      <c r="P22" s="2"/>
      <c r="Q22" s="29" t="s">
        <v>231</v>
      </c>
      <c r="R22" s="30">
        <v>0</v>
      </c>
      <c r="S22" s="30">
        <v>10</v>
      </c>
      <c r="T22" s="28">
        <f t="shared" si="3"/>
        <v>0.5</v>
      </c>
    </row>
    <row r="23" spans="1:20" ht="15.75" thickBot="1" x14ac:dyDescent="0.3">
      <c r="A23" s="1" t="s">
        <v>93</v>
      </c>
      <c r="B23" s="5" t="s">
        <v>302</v>
      </c>
      <c r="C23" s="6">
        <v>5.9515050000000002E-3</v>
      </c>
      <c r="D23" s="6">
        <v>12</v>
      </c>
      <c r="E23" s="49">
        <f t="shared" si="0"/>
        <v>0.63157894736842102</v>
      </c>
      <c r="F23" s="2"/>
      <c r="G23" s="15" t="s">
        <v>251</v>
      </c>
      <c r="H23" s="16">
        <v>4.3662019999999996E-3</v>
      </c>
      <c r="I23" s="16">
        <v>38</v>
      </c>
      <c r="J23" s="14">
        <f t="shared" si="1"/>
        <v>0.4935064935064935</v>
      </c>
      <c r="K23" s="2"/>
      <c r="L23" s="22" t="s">
        <v>202</v>
      </c>
      <c r="M23" s="23">
        <v>0</v>
      </c>
      <c r="N23" s="23">
        <v>0</v>
      </c>
      <c r="O23" s="21">
        <f t="shared" si="2"/>
        <v>0</v>
      </c>
      <c r="P23" s="2"/>
      <c r="Q23" s="29" t="s">
        <v>231</v>
      </c>
      <c r="R23" s="30">
        <v>0</v>
      </c>
      <c r="S23" s="30">
        <v>10</v>
      </c>
      <c r="T23" s="28">
        <f t="shared" si="3"/>
        <v>0.5</v>
      </c>
    </row>
    <row r="24" spans="1:20" ht="15.75" thickBot="1" x14ac:dyDescent="0.3">
      <c r="A24" s="1" t="s">
        <v>94</v>
      </c>
      <c r="B24" s="5" t="s">
        <v>306</v>
      </c>
      <c r="C24" s="6">
        <v>7.2382729999999999E-3</v>
      </c>
      <c r="D24" s="6">
        <v>8</v>
      </c>
      <c r="E24" s="49">
        <f t="shared" si="0"/>
        <v>0.42105263157894735</v>
      </c>
      <c r="F24" s="2"/>
      <c r="G24" s="15" t="s">
        <v>252</v>
      </c>
      <c r="H24" s="16">
        <v>3.152041E-3</v>
      </c>
      <c r="I24" s="16">
        <v>26</v>
      </c>
      <c r="J24" s="14">
        <f t="shared" si="1"/>
        <v>0.33766233766233766</v>
      </c>
      <c r="K24" s="2"/>
      <c r="L24" s="22" t="s">
        <v>202</v>
      </c>
      <c r="M24" s="23">
        <v>0</v>
      </c>
      <c r="N24" s="23">
        <v>0</v>
      </c>
      <c r="O24" s="21">
        <f t="shared" si="2"/>
        <v>0</v>
      </c>
      <c r="P24" s="2"/>
      <c r="Q24" s="29" t="s">
        <v>231</v>
      </c>
      <c r="R24" s="30">
        <v>0</v>
      </c>
      <c r="S24" s="30">
        <v>10</v>
      </c>
      <c r="T24" s="28">
        <f t="shared" si="3"/>
        <v>0.5</v>
      </c>
    </row>
    <row r="25" spans="1:20" ht="15.75" thickBot="1" x14ac:dyDescent="0.3">
      <c r="A25" s="1" t="s">
        <v>95</v>
      </c>
      <c r="B25" s="5" t="s">
        <v>292</v>
      </c>
      <c r="C25" s="6">
        <v>7.5317589999999998E-3</v>
      </c>
      <c r="D25" s="6">
        <v>3</v>
      </c>
      <c r="E25" s="49">
        <f t="shared" si="0"/>
        <v>0.15789473684210525</v>
      </c>
      <c r="F25" s="2"/>
      <c r="G25" s="15" t="s">
        <v>253</v>
      </c>
      <c r="H25" s="16">
        <v>4.7969409999999999E-3</v>
      </c>
      <c r="I25" s="16">
        <v>7</v>
      </c>
      <c r="J25" s="14">
        <f t="shared" si="1"/>
        <v>9.0909090909090912E-2</v>
      </c>
      <c r="K25" s="2"/>
      <c r="L25" s="22" t="s">
        <v>202</v>
      </c>
      <c r="M25" s="23">
        <v>0</v>
      </c>
      <c r="N25" s="23">
        <v>0</v>
      </c>
      <c r="O25" s="21">
        <f t="shared" si="2"/>
        <v>0</v>
      </c>
      <c r="P25" s="2"/>
      <c r="Q25" s="29" t="s">
        <v>231</v>
      </c>
      <c r="R25" s="30">
        <v>0</v>
      </c>
      <c r="S25" s="30">
        <v>10</v>
      </c>
      <c r="T25" s="28">
        <f t="shared" si="3"/>
        <v>0.5</v>
      </c>
    </row>
    <row r="26" spans="1:20" ht="15.75" thickBot="1" x14ac:dyDescent="0.3">
      <c r="A26" s="1" t="s">
        <v>96</v>
      </c>
      <c r="B26" s="5" t="s">
        <v>307</v>
      </c>
      <c r="C26" s="6">
        <v>5.2806509999999999E-3</v>
      </c>
      <c r="D26" s="6">
        <v>13</v>
      </c>
      <c r="E26" s="49">
        <f t="shared" si="0"/>
        <v>0.68421052631578949</v>
      </c>
      <c r="F26" s="2"/>
      <c r="G26" s="15" t="s">
        <v>254</v>
      </c>
      <c r="H26" s="16">
        <v>3.1574210000000001E-3</v>
      </c>
      <c r="I26" s="16">
        <v>41</v>
      </c>
      <c r="J26" s="14">
        <f t="shared" si="1"/>
        <v>0.53246753246753242</v>
      </c>
      <c r="K26" s="2"/>
      <c r="L26" s="22" t="s">
        <v>202</v>
      </c>
      <c r="M26" s="23">
        <v>0</v>
      </c>
      <c r="N26" s="23">
        <v>0</v>
      </c>
      <c r="O26" s="21">
        <f t="shared" si="2"/>
        <v>0</v>
      </c>
      <c r="P26" s="2"/>
      <c r="Q26" s="29" t="s">
        <v>231</v>
      </c>
      <c r="R26" s="30">
        <v>0</v>
      </c>
      <c r="S26" s="30">
        <v>10</v>
      </c>
      <c r="T26" s="28">
        <f t="shared" si="3"/>
        <v>0.5</v>
      </c>
    </row>
    <row r="27" spans="1:20" ht="15.75" thickBot="1" x14ac:dyDescent="0.3">
      <c r="A27" s="3" t="s">
        <v>97</v>
      </c>
      <c r="B27" s="7" t="s">
        <v>304</v>
      </c>
      <c r="C27" s="8">
        <v>6.9871969999999997E-3</v>
      </c>
      <c r="D27" s="8">
        <v>7</v>
      </c>
      <c r="E27" s="49">
        <f t="shared" si="0"/>
        <v>0.36842105263157893</v>
      </c>
      <c r="F27" s="4"/>
      <c r="G27" s="17" t="s">
        <v>255</v>
      </c>
      <c r="H27" s="18">
        <v>3.8112129999999999E-3</v>
      </c>
      <c r="I27" s="18">
        <v>31</v>
      </c>
      <c r="J27" s="64">
        <f t="shared" si="1"/>
        <v>0.40259740259740262</v>
      </c>
      <c r="K27" s="4"/>
      <c r="L27" s="24" t="s">
        <v>202</v>
      </c>
      <c r="M27" s="25">
        <v>0</v>
      </c>
      <c r="N27" s="25">
        <v>0</v>
      </c>
      <c r="O27" s="65">
        <f t="shared" si="2"/>
        <v>0</v>
      </c>
      <c r="P27" s="4"/>
      <c r="Q27" s="31" t="s">
        <v>231</v>
      </c>
      <c r="R27" s="32">
        <v>1.5611E-2</v>
      </c>
      <c r="S27" s="32">
        <v>10</v>
      </c>
      <c r="T27" s="66">
        <f t="shared" si="3"/>
        <v>0.5</v>
      </c>
    </row>
    <row r="28" spans="1:20" ht="15.75" thickBot="1" x14ac:dyDescent="0.3">
      <c r="A28" s="46" t="s">
        <v>98</v>
      </c>
      <c r="B28" s="47" t="s">
        <v>308</v>
      </c>
      <c r="C28" s="48">
        <v>9.580669E-3</v>
      </c>
      <c r="D28" s="48">
        <v>7</v>
      </c>
      <c r="E28" s="49">
        <f t="shared" si="0"/>
        <v>0.36842105263157893</v>
      </c>
      <c r="F28" s="50"/>
      <c r="G28" s="51" t="s">
        <v>238</v>
      </c>
      <c r="H28" s="52">
        <v>4.2186699999999999E-3</v>
      </c>
      <c r="I28" s="52">
        <v>31</v>
      </c>
      <c r="J28" s="53">
        <f t="shared" si="1"/>
        <v>0.40259740259740262</v>
      </c>
      <c r="K28" s="50"/>
      <c r="L28" s="54" t="s">
        <v>202</v>
      </c>
      <c r="M28" s="56">
        <v>0</v>
      </c>
      <c r="N28" s="56">
        <v>0</v>
      </c>
      <c r="O28" s="57">
        <f t="shared" si="2"/>
        <v>0</v>
      </c>
      <c r="P28" s="50"/>
      <c r="Q28" s="58" t="s">
        <v>230</v>
      </c>
      <c r="R28" s="59">
        <v>0</v>
      </c>
      <c r="S28" s="59">
        <v>0</v>
      </c>
      <c r="T28" s="60">
        <f t="shared" si="3"/>
        <v>0</v>
      </c>
    </row>
    <row r="29" spans="1:20" ht="15.75" thickBot="1" x14ac:dyDescent="0.3">
      <c r="A29" s="1" t="s">
        <v>99</v>
      </c>
      <c r="B29" s="5" t="s">
        <v>292</v>
      </c>
      <c r="C29" s="6">
        <v>7.9548299999999995E-3</v>
      </c>
      <c r="D29" s="6">
        <v>3</v>
      </c>
      <c r="E29" s="49">
        <f t="shared" si="0"/>
        <v>0.15789473684210525</v>
      </c>
      <c r="F29" s="2"/>
      <c r="G29" s="15" t="s">
        <v>256</v>
      </c>
      <c r="H29" s="16">
        <v>3.306448E-3</v>
      </c>
      <c r="I29" s="16">
        <v>12</v>
      </c>
      <c r="J29" s="14">
        <f t="shared" si="1"/>
        <v>0.15584415584415584</v>
      </c>
      <c r="K29" s="2"/>
      <c r="L29" s="22" t="s">
        <v>202</v>
      </c>
      <c r="M29" s="23">
        <v>0</v>
      </c>
      <c r="N29" s="23">
        <v>0</v>
      </c>
      <c r="O29" s="21">
        <f t="shared" si="2"/>
        <v>0</v>
      </c>
      <c r="P29" s="2"/>
      <c r="Q29" s="29" t="s">
        <v>230</v>
      </c>
      <c r="R29" s="30">
        <v>0</v>
      </c>
      <c r="S29" s="30">
        <v>0</v>
      </c>
      <c r="T29" s="28">
        <f t="shared" si="3"/>
        <v>0</v>
      </c>
    </row>
    <row r="30" spans="1:20" ht="15.75" thickBot="1" x14ac:dyDescent="0.3">
      <c r="A30" s="1" t="s">
        <v>100</v>
      </c>
      <c r="B30" s="5" t="s">
        <v>309</v>
      </c>
      <c r="C30" s="6">
        <v>6.3257230000000001E-3</v>
      </c>
      <c r="D30" s="6">
        <v>13</v>
      </c>
      <c r="E30" s="49">
        <f t="shared" si="0"/>
        <v>0.68421052631578949</v>
      </c>
      <c r="F30" s="2"/>
      <c r="G30" s="15" t="s">
        <v>257</v>
      </c>
      <c r="H30" s="16">
        <v>4.1137409999999998E-3</v>
      </c>
      <c r="I30" s="16">
        <v>40</v>
      </c>
      <c r="J30" s="14">
        <f t="shared" si="1"/>
        <v>0.51948051948051943</v>
      </c>
      <c r="K30" s="2"/>
      <c r="L30" s="22" t="s">
        <v>202</v>
      </c>
      <c r="M30" s="23">
        <v>0</v>
      </c>
      <c r="N30" s="23">
        <v>0</v>
      </c>
      <c r="O30" s="21">
        <f t="shared" si="2"/>
        <v>0</v>
      </c>
      <c r="P30" s="2"/>
      <c r="Q30" s="29" t="s">
        <v>230</v>
      </c>
      <c r="R30" s="30">
        <v>0</v>
      </c>
      <c r="S30" s="30">
        <v>0</v>
      </c>
      <c r="T30" s="28">
        <f t="shared" si="3"/>
        <v>0</v>
      </c>
    </row>
    <row r="31" spans="1:20" ht="15.75" thickBot="1" x14ac:dyDescent="0.3">
      <c r="A31" s="1" t="s">
        <v>101</v>
      </c>
      <c r="B31" s="5" t="s">
        <v>310</v>
      </c>
      <c r="C31" s="6">
        <v>5.9406889999999999E-3</v>
      </c>
      <c r="D31" s="6">
        <v>6</v>
      </c>
      <c r="E31" s="49">
        <f t="shared" si="0"/>
        <v>0.31578947368421051</v>
      </c>
      <c r="F31" s="2"/>
      <c r="G31" s="15" t="s">
        <v>258</v>
      </c>
      <c r="H31" s="16">
        <v>3.3070840000000001E-3</v>
      </c>
      <c r="I31" s="16">
        <v>24</v>
      </c>
      <c r="J31" s="14">
        <f t="shared" si="1"/>
        <v>0.31168831168831168</v>
      </c>
      <c r="K31" s="2"/>
      <c r="L31" s="22" t="s">
        <v>202</v>
      </c>
      <c r="M31" s="23">
        <v>1.2737999999999999E-2</v>
      </c>
      <c r="N31" s="23">
        <v>0</v>
      </c>
      <c r="O31" s="21">
        <f t="shared" si="2"/>
        <v>0</v>
      </c>
      <c r="P31" s="2"/>
      <c r="Q31" s="29" t="s">
        <v>230</v>
      </c>
      <c r="R31" s="30">
        <v>0</v>
      </c>
      <c r="S31" s="30">
        <v>0</v>
      </c>
      <c r="T31" s="28">
        <f t="shared" si="3"/>
        <v>0</v>
      </c>
    </row>
    <row r="32" spans="1:20" ht="15.75" thickBot="1" x14ac:dyDescent="0.3">
      <c r="A32" s="1" t="s">
        <v>102</v>
      </c>
      <c r="B32" s="5" t="s">
        <v>311</v>
      </c>
      <c r="C32" s="6">
        <v>6.3467460000000003E-3</v>
      </c>
      <c r="D32" s="6">
        <v>4</v>
      </c>
      <c r="E32" s="49">
        <f t="shared" si="0"/>
        <v>0.21052631578947367</v>
      </c>
      <c r="F32" s="2"/>
      <c r="G32" s="15" t="s">
        <v>259</v>
      </c>
      <c r="H32" s="16">
        <v>4.0294450000000004E-3</v>
      </c>
      <c r="I32" s="16">
        <v>2</v>
      </c>
      <c r="J32" s="14">
        <f t="shared" si="1"/>
        <v>2.5974025974025976E-2</v>
      </c>
      <c r="K32" s="2"/>
      <c r="L32" s="22" t="s">
        <v>202</v>
      </c>
      <c r="M32" s="23">
        <v>2.0839999999999999E-3</v>
      </c>
      <c r="N32" s="23">
        <v>0</v>
      </c>
      <c r="O32" s="21">
        <f t="shared" si="2"/>
        <v>0</v>
      </c>
      <c r="P32" s="2"/>
      <c r="Q32" s="29" t="s">
        <v>230</v>
      </c>
      <c r="R32" s="30">
        <v>0</v>
      </c>
      <c r="S32" s="30">
        <v>0</v>
      </c>
      <c r="T32" s="28">
        <f t="shared" si="3"/>
        <v>0</v>
      </c>
    </row>
    <row r="33" spans="1:20" ht="15.75" thickBot="1" x14ac:dyDescent="0.3">
      <c r="A33" s="1" t="s">
        <v>103</v>
      </c>
      <c r="B33" s="5" t="s">
        <v>312</v>
      </c>
      <c r="C33" s="6">
        <v>6.28219E-3</v>
      </c>
      <c r="D33" s="6">
        <v>9</v>
      </c>
      <c r="E33" s="49">
        <f t="shared" si="0"/>
        <v>0.47368421052631576</v>
      </c>
      <c r="F33" s="2"/>
      <c r="G33" s="15" t="s">
        <v>260</v>
      </c>
      <c r="H33" s="16">
        <v>3.4641390000000002E-3</v>
      </c>
      <c r="I33" s="16">
        <v>34</v>
      </c>
      <c r="J33" s="14">
        <f t="shared" si="1"/>
        <v>0.44155844155844154</v>
      </c>
      <c r="K33" s="2"/>
      <c r="L33" s="22" t="s">
        <v>202</v>
      </c>
      <c r="M33" s="23">
        <v>1.0219999999999999E-3</v>
      </c>
      <c r="N33" s="23">
        <v>0</v>
      </c>
      <c r="O33" s="21">
        <f t="shared" si="2"/>
        <v>0</v>
      </c>
      <c r="P33" s="2"/>
      <c r="Q33" s="29" t="s">
        <v>230</v>
      </c>
      <c r="R33" s="30">
        <v>0</v>
      </c>
      <c r="S33" s="30">
        <v>0</v>
      </c>
      <c r="T33" s="28">
        <f t="shared" si="3"/>
        <v>0</v>
      </c>
    </row>
    <row r="34" spans="1:20" ht="15.75" thickBot="1" x14ac:dyDescent="0.3">
      <c r="A34" s="1" t="s">
        <v>104</v>
      </c>
      <c r="B34" s="5" t="s">
        <v>313</v>
      </c>
      <c r="C34" s="6">
        <v>5.9117179999999998E-3</v>
      </c>
      <c r="D34" s="6">
        <v>5</v>
      </c>
      <c r="E34" s="49">
        <f t="shared" si="0"/>
        <v>0.26315789473684209</v>
      </c>
      <c r="F34" s="2"/>
      <c r="G34" s="15" t="s">
        <v>261</v>
      </c>
      <c r="H34" s="16">
        <v>3.3825819999999999E-3</v>
      </c>
      <c r="I34" s="16">
        <v>15</v>
      </c>
      <c r="J34" s="14">
        <f t="shared" si="1"/>
        <v>0.19480519480519481</v>
      </c>
      <c r="K34" s="2"/>
      <c r="L34" s="22" t="s">
        <v>202</v>
      </c>
      <c r="M34" s="23">
        <v>9.7900000000000005E-4</v>
      </c>
      <c r="N34" s="23">
        <v>0</v>
      </c>
      <c r="O34" s="21">
        <f t="shared" si="2"/>
        <v>0</v>
      </c>
      <c r="P34" s="2"/>
      <c r="Q34" s="29" t="s">
        <v>230</v>
      </c>
      <c r="R34" s="30">
        <v>0</v>
      </c>
      <c r="S34" s="30">
        <v>0</v>
      </c>
      <c r="T34" s="28">
        <f t="shared" si="3"/>
        <v>0</v>
      </c>
    </row>
    <row r="35" spans="1:20" ht="15.75" thickBot="1" x14ac:dyDescent="0.3">
      <c r="A35" s="1" t="s">
        <v>105</v>
      </c>
      <c r="B35" s="5" t="s">
        <v>314</v>
      </c>
      <c r="C35" s="6">
        <v>5.9417539999999996E-3</v>
      </c>
      <c r="D35" s="6">
        <v>4</v>
      </c>
      <c r="E35" s="49">
        <f t="shared" si="0"/>
        <v>0.21052631578947367</v>
      </c>
      <c r="F35" s="2"/>
      <c r="G35" s="15" t="s">
        <v>262</v>
      </c>
      <c r="H35" s="16">
        <v>3.5513060000000002E-3</v>
      </c>
      <c r="I35" s="16">
        <v>36</v>
      </c>
      <c r="J35" s="14">
        <f t="shared" si="1"/>
        <v>0.46753246753246752</v>
      </c>
      <c r="K35" s="2"/>
      <c r="L35" s="22" t="s">
        <v>202</v>
      </c>
      <c r="M35" s="23">
        <v>1.0009999999999999E-3</v>
      </c>
      <c r="N35" s="23">
        <v>0</v>
      </c>
      <c r="O35" s="21">
        <f t="shared" si="2"/>
        <v>0</v>
      </c>
      <c r="P35" s="2"/>
      <c r="Q35" s="29" t="s">
        <v>230</v>
      </c>
      <c r="R35" s="30">
        <v>0</v>
      </c>
      <c r="S35" s="30">
        <v>0</v>
      </c>
      <c r="T35" s="28">
        <f t="shared" si="3"/>
        <v>0</v>
      </c>
    </row>
    <row r="36" spans="1:20" ht="15.75" thickBot="1" x14ac:dyDescent="0.3">
      <c r="A36" s="1" t="s">
        <v>106</v>
      </c>
      <c r="B36" s="5" t="s">
        <v>315</v>
      </c>
      <c r="C36" s="6">
        <v>5.4003239999999997E-3</v>
      </c>
      <c r="D36" s="6">
        <v>7</v>
      </c>
      <c r="E36" s="49">
        <f t="shared" si="0"/>
        <v>0.36842105263157893</v>
      </c>
      <c r="F36" s="2"/>
      <c r="G36" s="15" t="s">
        <v>263</v>
      </c>
      <c r="H36" s="16">
        <v>3.0746269999999999E-3</v>
      </c>
      <c r="I36" s="16">
        <v>22</v>
      </c>
      <c r="J36" s="14">
        <f t="shared" si="1"/>
        <v>0.2857142857142857</v>
      </c>
      <c r="K36" s="2"/>
      <c r="L36" s="22" t="s">
        <v>202</v>
      </c>
      <c r="M36" s="23">
        <v>1.763E-3</v>
      </c>
      <c r="N36" s="23">
        <v>0</v>
      </c>
      <c r="O36" s="21">
        <f t="shared" si="2"/>
        <v>0</v>
      </c>
      <c r="P36" s="2"/>
      <c r="Q36" s="29" t="s">
        <v>230</v>
      </c>
      <c r="R36" s="30">
        <v>0</v>
      </c>
      <c r="S36" s="30">
        <v>0</v>
      </c>
      <c r="T36" s="28">
        <f t="shared" si="3"/>
        <v>0</v>
      </c>
    </row>
    <row r="37" spans="1:20" ht="15.75" thickBot="1" x14ac:dyDescent="0.3">
      <c r="A37" s="1" t="s">
        <v>107</v>
      </c>
      <c r="B37" s="5" t="s">
        <v>292</v>
      </c>
      <c r="C37" s="6">
        <v>6.7319069999999996E-3</v>
      </c>
      <c r="D37" s="6">
        <v>3</v>
      </c>
      <c r="E37" s="49">
        <f t="shared" si="0"/>
        <v>0.15789473684210525</v>
      </c>
      <c r="F37" s="2"/>
      <c r="G37" s="15" t="s">
        <v>264</v>
      </c>
      <c r="H37" s="16">
        <v>3.3112319999999999E-3</v>
      </c>
      <c r="I37" s="16">
        <v>5</v>
      </c>
      <c r="J37" s="14">
        <f t="shared" si="1"/>
        <v>6.4935064935064929E-2</v>
      </c>
      <c r="K37" s="2"/>
      <c r="L37" s="22" t="s">
        <v>202</v>
      </c>
      <c r="M37" s="23">
        <v>1.2459999999999999E-3</v>
      </c>
      <c r="N37" s="23">
        <v>0</v>
      </c>
      <c r="O37" s="21">
        <f t="shared" si="2"/>
        <v>0</v>
      </c>
      <c r="P37" s="2"/>
      <c r="Q37" s="29" t="s">
        <v>230</v>
      </c>
      <c r="R37" s="30">
        <v>0</v>
      </c>
      <c r="S37" s="30">
        <v>0</v>
      </c>
      <c r="T37" s="28">
        <f t="shared" si="3"/>
        <v>0</v>
      </c>
    </row>
    <row r="38" spans="1:20" ht="15.75" thickBot="1" x14ac:dyDescent="0.3">
      <c r="A38" s="1" t="s">
        <v>108</v>
      </c>
      <c r="B38" s="5" t="s">
        <v>316</v>
      </c>
      <c r="C38" s="6">
        <v>6.6206859999999998E-3</v>
      </c>
      <c r="D38" s="6">
        <v>7</v>
      </c>
      <c r="E38" s="49">
        <f t="shared" si="0"/>
        <v>0.36842105263157893</v>
      </c>
      <c r="F38" s="2"/>
      <c r="G38" s="15" t="s">
        <v>265</v>
      </c>
      <c r="H38" s="16">
        <v>2.7771340000000001E-3</v>
      </c>
      <c r="I38" s="16">
        <v>32</v>
      </c>
      <c r="J38" s="14">
        <f t="shared" si="1"/>
        <v>0.41558441558441561</v>
      </c>
      <c r="K38" s="2"/>
      <c r="L38" s="22" t="s">
        <v>202</v>
      </c>
      <c r="M38" s="23">
        <v>1E-3</v>
      </c>
      <c r="N38" s="23">
        <v>0</v>
      </c>
      <c r="O38" s="21">
        <f t="shared" si="2"/>
        <v>0</v>
      </c>
      <c r="P38" s="2"/>
      <c r="Q38" s="29" t="s">
        <v>230</v>
      </c>
      <c r="R38" s="30">
        <v>0</v>
      </c>
      <c r="S38" s="30">
        <v>0</v>
      </c>
      <c r="T38" s="28">
        <f t="shared" si="3"/>
        <v>0</v>
      </c>
    </row>
    <row r="39" spans="1:20" ht="15.75" thickBot="1" x14ac:dyDescent="0.3">
      <c r="A39" s="1" t="s">
        <v>109</v>
      </c>
      <c r="B39" s="5" t="s">
        <v>317</v>
      </c>
      <c r="C39" s="6">
        <v>7.079007E-3</v>
      </c>
      <c r="D39" s="6">
        <v>4</v>
      </c>
      <c r="E39" s="49">
        <f t="shared" si="0"/>
        <v>0.21052631578947367</v>
      </c>
      <c r="F39" s="2"/>
      <c r="G39" s="15" t="s">
        <v>266</v>
      </c>
      <c r="H39" s="16">
        <v>4.1518320000000003E-3</v>
      </c>
      <c r="I39" s="16">
        <v>28</v>
      </c>
      <c r="J39" s="14">
        <f t="shared" si="1"/>
        <v>0.36363636363636365</v>
      </c>
      <c r="K39" s="2"/>
      <c r="L39" s="22" t="s">
        <v>202</v>
      </c>
      <c r="M39" s="23">
        <v>1.0009999999999999E-3</v>
      </c>
      <c r="N39" s="23">
        <v>0</v>
      </c>
      <c r="O39" s="21">
        <f t="shared" si="2"/>
        <v>0</v>
      </c>
      <c r="P39" s="2"/>
      <c r="Q39" s="29" t="s">
        <v>230</v>
      </c>
      <c r="R39" s="30">
        <v>0</v>
      </c>
      <c r="S39" s="30">
        <v>0</v>
      </c>
      <c r="T39" s="28">
        <f t="shared" si="3"/>
        <v>0</v>
      </c>
    </row>
    <row r="40" spans="1:20" ht="15.75" thickBot="1" x14ac:dyDescent="0.3">
      <c r="A40" s="1" t="s">
        <v>110</v>
      </c>
      <c r="B40" s="5" t="s">
        <v>318</v>
      </c>
      <c r="C40" s="6">
        <v>6.9162410000000001E-3</v>
      </c>
      <c r="D40" s="6">
        <v>8</v>
      </c>
      <c r="E40" s="49">
        <f t="shared" si="0"/>
        <v>0.42105263157894735</v>
      </c>
      <c r="F40" s="2"/>
      <c r="G40" s="15" t="s">
        <v>267</v>
      </c>
      <c r="H40" s="16">
        <v>3.4237249999999999E-3</v>
      </c>
      <c r="I40" s="16">
        <v>24</v>
      </c>
      <c r="J40" s="14">
        <f t="shared" si="1"/>
        <v>0.31168831168831168</v>
      </c>
      <c r="K40" s="2"/>
      <c r="L40" s="22" t="s">
        <v>202</v>
      </c>
      <c r="M40" s="23">
        <v>1.013E-3</v>
      </c>
      <c r="N40" s="23">
        <v>0</v>
      </c>
      <c r="O40" s="21">
        <f t="shared" si="2"/>
        <v>0</v>
      </c>
      <c r="P40" s="2"/>
      <c r="Q40" s="29" t="s">
        <v>230</v>
      </c>
      <c r="R40" s="30">
        <v>0</v>
      </c>
      <c r="S40" s="30">
        <v>0</v>
      </c>
      <c r="T40" s="28">
        <f t="shared" si="3"/>
        <v>0</v>
      </c>
    </row>
    <row r="41" spans="1:20" ht="15.75" thickBot="1" x14ac:dyDescent="0.3">
      <c r="A41" s="1" t="s">
        <v>111</v>
      </c>
      <c r="B41" s="5" t="s">
        <v>311</v>
      </c>
      <c r="C41" s="6">
        <v>6.0265839999999998E-3</v>
      </c>
      <c r="D41" s="6">
        <v>4</v>
      </c>
      <c r="E41" s="49">
        <f t="shared" si="0"/>
        <v>0.21052631578947367</v>
      </c>
      <c r="F41" s="2"/>
      <c r="G41" s="15" t="s">
        <v>268</v>
      </c>
      <c r="H41" s="16">
        <v>3.9545689999999998E-3</v>
      </c>
      <c r="I41" s="16">
        <v>14</v>
      </c>
      <c r="J41" s="14">
        <f t="shared" si="1"/>
        <v>0.18181818181818182</v>
      </c>
      <c r="K41" s="2"/>
      <c r="L41" s="22" t="s">
        <v>202</v>
      </c>
      <c r="M41" s="23">
        <v>1.9710000000000001E-3</v>
      </c>
      <c r="N41" s="23">
        <v>0</v>
      </c>
      <c r="O41" s="21">
        <f t="shared" si="2"/>
        <v>0</v>
      </c>
      <c r="P41" s="2"/>
      <c r="Q41" s="29" t="s">
        <v>230</v>
      </c>
      <c r="R41" s="30">
        <v>1.5624000000000001E-2</v>
      </c>
      <c r="S41" s="30">
        <v>0</v>
      </c>
      <c r="T41" s="28">
        <f t="shared" si="3"/>
        <v>0</v>
      </c>
    </row>
    <row r="42" spans="1:20" ht="15.75" thickBot="1" x14ac:dyDescent="0.3">
      <c r="A42" s="1" t="s">
        <v>112</v>
      </c>
      <c r="B42" s="5" t="s">
        <v>319</v>
      </c>
      <c r="C42" s="6">
        <v>6.1919899999999996E-3</v>
      </c>
      <c r="D42" s="6">
        <v>8</v>
      </c>
      <c r="E42" s="49">
        <f t="shared" si="0"/>
        <v>0.42105263157894735</v>
      </c>
      <c r="F42" s="2"/>
      <c r="G42" s="15" t="s">
        <v>269</v>
      </c>
      <c r="H42" s="16">
        <v>3.3535380000000001E-3</v>
      </c>
      <c r="I42" s="16">
        <v>36</v>
      </c>
      <c r="J42" s="14">
        <f t="shared" si="1"/>
        <v>0.46753246753246752</v>
      </c>
      <c r="K42" s="2"/>
      <c r="L42" s="22" t="s">
        <v>202</v>
      </c>
      <c r="M42" s="23">
        <v>1.1479999999999999E-3</v>
      </c>
      <c r="N42" s="23">
        <v>0</v>
      </c>
      <c r="O42" s="21">
        <f t="shared" si="2"/>
        <v>0</v>
      </c>
      <c r="P42" s="2"/>
      <c r="Q42" s="29" t="s">
        <v>230</v>
      </c>
      <c r="R42" s="30">
        <v>0</v>
      </c>
      <c r="S42" s="30">
        <v>0</v>
      </c>
      <c r="T42" s="28">
        <f t="shared" si="3"/>
        <v>0</v>
      </c>
    </row>
    <row r="43" spans="1:20" ht="15.75" thickBot="1" x14ac:dyDescent="0.3">
      <c r="A43" s="1" t="s">
        <v>113</v>
      </c>
      <c r="B43" s="5" t="s">
        <v>320</v>
      </c>
      <c r="C43" s="6">
        <v>6.5896119999999999E-3</v>
      </c>
      <c r="D43" s="6">
        <v>1</v>
      </c>
      <c r="E43" s="49">
        <f t="shared" si="0"/>
        <v>5.2631578947368418E-2</v>
      </c>
      <c r="F43" s="2"/>
      <c r="G43" s="15" t="s">
        <v>270</v>
      </c>
      <c r="H43" s="16">
        <v>3.7939169999999999E-3</v>
      </c>
      <c r="I43" s="16">
        <v>21</v>
      </c>
      <c r="J43" s="14">
        <f t="shared" si="1"/>
        <v>0.27272727272727271</v>
      </c>
      <c r="K43" s="2"/>
      <c r="L43" s="22" t="s">
        <v>202</v>
      </c>
      <c r="M43" s="23">
        <v>0</v>
      </c>
      <c r="N43" s="23">
        <v>0</v>
      </c>
      <c r="O43" s="21">
        <f t="shared" si="2"/>
        <v>0</v>
      </c>
      <c r="P43" s="2"/>
      <c r="Q43" s="29" t="s">
        <v>230</v>
      </c>
      <c r="R43" s="30">
        <v>0</v>
      </c>
      <c r="S43" s="30">
        <v>0</v>
      </c>
      <c r="T43" s="28">
        <f t="shared" si="3"/>
        <v>0</v>
      </c>
    </row>
    <row r="44" spans="1:20" ht="15.75" thickBot="1" x14ac:dyDescent="0.3">
      <c r="A44" s="1" t="s">
        <v>114</v>
      </c>
      <c r="B44" s="5" t="s">
        <v>317</v>
      </c>
      <c r="C44" s="6">
        <v>6.6871650000000001E-3</v>
      </c>
      <c r="D44" s="6">
        <v>4</v>
      </c>
      <c r="E44" s="49">
        <f t="shared" si="0"/>
        <v>0.21052631578947367</v>
      </c>
      <c r="F44" s="2"/>
      <c r="G44" s="15" t="s">
        <v>271</v>
      </c>
      <c r="H44" s="16">
        <v>3.5202879999999999E-3</v>
      </c>
      <c r="I44" s="16">
        <v>5</v>
      </c>
      <c r="J44" s="14">
        <f t="shared" si="1"/>
        <v>6.4935064935064929E-2</v>
      </c>
      <c r="K44" s="2"/>
      <c r="L44" s="22" t="s">
        <v>202</v>
      </c>
      <c r="M44" s="23">
        <v>0</v>
      </c>
      <c r="N44" s="23">
        <v>0</v>
      </c>
      <c r="O44" s="21">
        <f t="shared" si="2"/>
        <v>0</v>
      </c>
      <c r="P44" s="2"/>
      <c r="Q44" s="29" t="s">
        <v>230</v>
      </c>
      <c r="R44" s="30">
        <v>0</v>
      </c>
      <c r="S44" s="30">
        <v>0</v>
      </c>
      <c r="T44" s="28">
        <f t="shared" si="3"/>
        <v>0</v>
      </c>
    </row>
    <row r="45" spans="1:20" ht="15.75" thickBot="1" x14ac:dyDescent="0.3">
      <c r="A45" s="1" t="s">
        <v>115</v>
      </c>
      <c r="B45" s="5" t="s">
        <v>313</v>
      </c>
      <c r="C45" s="6">
        <v>6.5056480000000002E-3</v>
      </c>
      <c r="D45" s="6">
        <v>5</v>
      </c>
      <c r="E45" s="49">
        <f t="shared" si="0"/>
        <v>0.26315789473684209</v>
      </c>
      <c r="F45" s="2"/>
      <c r="G45" s="15" t="s">
        <v>272</v>
      </c>
      <c r="H45" s="16">
        <v>3.7925400000000001E-3</v>
      </c>
      <c r="I45" s="16">
        <v>18</v>
      </c>
      <c r="J45" s="14">
        <f t="shared" si="1"/>
        <v>0.23376623376623376</v>
      </c>
      <c r="K45" s="2"/>
      <c r="L45" s="22" t="s">
        <v>202</v>
      </c>
      <c r="M45" s="23">
        <v>0</v>
      </c>
      <c r="N45" s="23">
        <v>0</v>
      </c>
      <c r="O45" s="21">
        <f t="shared" si="2"/>
        <v>0</v>
      </c>
      <c r="P45" s="2"/>
      <c r="Q45" s="29" t="s">
        <v>230</v>
      </c>
      <c r="R45" s="30">
        <v>0</v>
      </c>
      <c r="S45" s="30">
        <v>0</v>
      </c>
      <c r="T45" s="28">
        <f t="shared" si="3"/>
        <v>0</v>
      </c>
    </row>
    <row r="46" spans="1:20" ht="15.75" thickBot="1" x14ac:dyDescent="0.3">
      <c r="A46" s="1" t="s">
        <v>116</v>
      </c>
      <c r="B46" s="5" t="s">
        <v>321</v>
      </c>
      <c r="C46" s="6">
        <v>6.350741E-3</v>
      </c>
      <c r="D46" s="6">
        <v>1</v>
      </c>
      <c r="E46" s="49">
        <f t="shared" si="0"/>
        <v>5.2631578947368418E-2</v>
      </c>
      <c r="F46" s="2"/>
      <c r="G46" s="15" t="s">
        <v>273</v>
      </c>
      <c r="H46" s="16">
        <v>3.2337260000000001E-3</v>
      </c>
      <c r="I46" s="16">
        <v>29</v>
      </c>
      <c r="J46" s="14">
        <f t="shared" si="1"/>
        <v>0.37662337662337664</v>
      </c>
      <c r="K46" s="2"/>
      <c r="L46" s="22" t="s">
        <v>202</v>
      </c>
      <c r="M46" s="23">
        <v>0</v>
      </c>
      <c r="N46" s="23">
        <v>0</v>
      </c>
      <c r="O46" s="21">
        <f t="shared" si="2"/>
        <v>0</v>
      </c>
      <c r="P46" s="2"/>
      <c r="Q46" s="29" t="s">
        <v>230</v>
      </c>
      <c r="R46" s="30">
        <v>0</v>
      </c>
      <c r="S46" s="30">
        <v>0</v>
      </c>
      <c r="T46" s="28">
        <f t="shared" si="3"/>
        <v>0</v>
      </c>
    </row>
    <row r="47" spans="1:20" ht="15.75" thickBot="1" x14ac:dyDescent="0.3">
      <c r="A47" s="1" t="s">
        <v>117</v>
      </c>
      <c r="B47" s="5" t="s">
        <v>322</v>
      </c>
      <c r="C47" s="6">
        <v>7.0432230000000004E-3</v>
      </c>
      <c r="D47" s="6">
        <v>2</v>
      </c>
      <c r="E47" s="49">
        <f t="shared" si="0"/>
        <v>0.10526315789473684</v>
      </c>
      <c r="F47" s="2"/>
      <c r="G47" s="15" t="s">
        <v>274</v>
      </c>
      <c r="H47" s="16">
        <v>3.8614140000000001E-3</v>
      </c>
      <c r="I47" s="16">
        <v>21</v>
      </c>
      <c r="J47" s="14">
        <f t="shared" si="1"/>
        <v>0.27272727272727271</v>
      </c>
      <c r="K47" s="2"/>
      <c r="L47" s="22" t="s">
        <v>202</v>
      </c>
      <c r="M47" s="23">
        <v>0</v>
      </c>
      <c r="N47" s="23">
        <v>0</v>
      </c>
      <c r="O47" s="21">
        <f t="shared" si="2"/>
        <v>0</v>
      </c>
      <c r="P47" s="2"/>
      <c r="Q47" s="29" t="s">
        <v>230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118</v>
      </c>
      <c r="B48" s="7" t="s">
        <v>292</v>
      </c>
      <c r="C48" s="8">
        <v>7.1415020000000001E-3</v>
      </c>
      <c r="D48" s="8">
        <v>3</v>
      </c>
      <c r="E48" s="49">
        <f t="shared" si="0"/>
        <v>0.15789473684210525</v>
      </c>
      <c r="F48" s="4"/>
      <c r="G48" s="17" t="s">
        <v>275</v>
      </c>
      <c r="H48" s="18">
        <v>3.9056719999999998E-3</v>
      </c>
      <c r="I48" s="18">
        <v>4</v>
      </c>
      <c r="J48" s="64">
        <f t="shared" si="1"/>
        <v>5.1948051948051951E-2</v>
      </c>
      <c r="K48" s="4"/>
      <c r="L48" s="24" t="s">
        <v>202</v>
      </c>
      <c r="M48" s="25">
        <v>0</v>
      </c>
      <c r="N48" s="25">
        <v>0</v>
      </c>
      <c r="O48" s="65">
        <f t="shared" si="2"/>
        <v>0</v>
      </c>
      <c r="P48" s="4"/>
      <c r="Q48" s="31" t="s">
        <v>230</v>
      </c>
      <c r="R48" s="32">
        <v>0</v>
      </c>
      <c r="S48" s="32">
        <v>0</v>
      </c>
      <c r="T48" s="66">
        <f t="shared" si="3"/>
        <v>0</v>
      </c>
    </row>
    <row r="49" spans="1:20" ht="15.75" thickBot="1" x14ac:dyDescent="0.3">
      <c r="A49" s="1" t="s">
        <v>119</v>
      </c>
      <c r="B49" s="9" t="s">
        <v>291</v>
      </c>
      <c r="C49" s="10">
        <v>7.7957269999999997E-3</v>
      </c>
      <c r="D49" s="10">
        <v>0</v>
      </c>
      <c r="E49" s="49">
        <f t="shared" si="0"/>
        <v>0</v>
      </c>
      <c r="F49" s="2"/>
      <c r="G49" s="12" t="s">
        <v>276</v>
      </c>
      <c r="H49" s="13">
        <v>4.1498630000000002E-3</v>
      </c>
      <c r="I49" s="13">
        <v>11</v>
      </c>
      <c r="J49" s="14">
        <f t="shared" si="1"/>
        <v>0.14285714285714285</v>
      </c>
      <c r="K49" s="2"/>
      <c r="L49" s="19" t="s">
        <v>202</v>
      </c>
      <c r="M49" s="20">
        <v>0</v>
      </c>
      <c r="N49" s="20">
        <v>0</v>
      </c>
      <c r="O49" s="21">
        <f t="shared" si="2"/>
        <v>0</v>
      </c>
      <c r="P49" s="2"/>
      <c r="Q49" s="26" t="s">
        <v>230</v>
      </c>
      <c r="R49" s="27">
        <v>0</v>
      </c>
      <c r="S49" s="27">
        <v>0</v>
      </c>
      <c r="T49" s="28">
        <f t="shared" si="3"/>
        <v>0</v>
      </c>
    </row>
    <row r="50" spans="1:20" ht="15.75" thickBot="1" x14ac:dyDescent="0.3">
      <c r="A50" s="1" t="s">
        <v>120</v>
      </c>
      <c r="B50" s="5" t="s">
        <v>291</v>
      </c>
      <c r="C50" s="6">
        <v>6.7976479999999999E-3</v>
      </c>
      <c r="D50" s="6">
        <v>0</v>
      </c>
      <c r="E50" s="49">
        <f t="shared" si="0"/>
        <v>0</v>
      </c>
      <c r="F50" s="2"/>
      <c r="G50" s="15" t="s">
        <v>277</v>
      </c>
      <c r="H50" s="16">
        <v>3.8082110000000001E-3</v>
      </c>
      <c r="I50" s="16">
        <v>12</v>
      </c>
      <c r="J50" s="14">
        <f t="shared" si="1"/>
        <v>0.15584415584415584</v>
      </c>
      <c r="K50" s="2"/>
      <c r="L50" s="22" t="s">
        <v>202</v>
      </c>
      <c r="M50" s="23">
        <v>1.5695000000000001E-2</v>
      </c>
      <c r="N50" s="23">
        <v>0</v>
      </c>
      <c r="O50" s="21">
        <f t="shared" si="2"/>
        <v>0</v>
      </c>
      <c r="P50" s="2"/>
      <c r="Q50" s="29" t="s">
        <v>230</v>
      </c>
      <c r="R50" s="30">
        <v>1.5630999999999999E-2</v>
      </c>
      <c r="S50" s="30">
        <v>0</v>
      </c>
      <c r="T50" s="28">
        <f t="shared" si="3"/>
        <v>0</v>
      </c>
    </row>
    <row r="51" spans="1:20" ht="15.75" thickBot="1" x14ac:dyDescent="0.3">
      <c r="A51" s="1" t="s">
        <v>121</v>
      </c>
      <c r="B51" s="5" t="s">
        <v>291</v>
      </c>
      <c r="C51" s="6">
        <v>6.7543689999999997E-3</v>
      </c>
      <c r="D51" s="6">
        <v>0</v>
      </c>
      <c r="E51" s="49">
        <f t="shared" si="0"/>
        <v>0</v>
      </c>
      <c r="F51" s="2"/>
      <c r="G51" s="15" t="s">
        <v>276</v>
      </c>
      <c r="H51" s="16">
        <v>4.3008780000000002E-3</v>
      </c>
      <c r="I51" s="16">
        <v>11</v>
      </c>
      <c r="J51" s="14">
        <f t="shared" si="1"/>
        <v>0.14285714285714285</v>
      </c>
      <c r="K51" s="2"/>
      <c r="L51" s="22" t="s">
        <v>202</v>
      </c>
      <c r="M51" s="23">
        <v>0</v>
      </c>
      <c r="N51" s="23">
        <v>0</v>
      </c>
      <c r="O51" s="21">
        <f t="shared" si="2"/>
        <v>0</v>
      </c>
      <c r="P51" s="2"/>
      <c r="Q51" s="29" t="s">
        <v>231</v>
      </c>
      <c r="R51" s="30">
        <v>0</v>
      </c>
      <c r="S51" s="30">
        <v>10</v>
      </c>
      <c r="T51" s="28">
        <f t="shared" si="3"/>
        <v>0.5</v>
      </c>
    </row>
    <row r="52" spans="1:20" ht="15.75" thickBot="1" x14ac:dyDescent="0.3">
      <c r="A52" s="1" t="s">
        <v>122</v>
      </c>
      <c r="B52" s="5" t="s">
        <v>291</v>
      </c>
      <c r="C52" s="6">
        <v>7.5301609999999996E-3</v>
      </c>
      <c r="D52" s="6">
        <v>0</v>
      </c>
      <c r="E52" s="49">
        <f t="shared" si="0"/>
        <v>0</v>
      </c>
      <c r="F52" s="2"/>
      <c r="G52" s="15" t="s">
        <v>278</v>
      </c>
      <c r="H52" s="16">
        <v>4.2695579999999997E-3</v>
      </c>
      <c r="I52" s="16">
        <v>10</v>
      </c>
      <c r="J52" s="14">
        <f t="shared" si="1"/>
        <v>0.12987012987012986</v>
      </c>
      <c r="K52" s="2"/>
      <c r="L52" s="22" t="s">
        <v>202</v>
      </c>
      <c r="M52" s="23">
        <v>0</v>
      </c>
      <c r="N52" s="23">
        <v>0</v>
      </c>
      <c r="O52" s="21">
        <f t="shared" si="2"/>
        <v>0</v>
      </c>
      <c r="P52" s="2"/>
      <c r="Q52" s="29" t="s">
        <v>231</v>
      </c>
      <c r="R52" s="30">
        <v>0</v>
      </c>
      <c r="S52" s="30">
        <v>10</v>
      </c>
      <c r="T52" s="28">
        <f t="shared" si="3"/>
        <v>0.5</v>
      </c>
    </row>
    <row r="53" spans="1:20" ht="15.75" thickBot="1" x14ac:dyDescent="0.3">
      <c r="A53" s="1" t="s">
        <v>123</v>
      </c>
      <c r="B53" s="5" t="s">
        <v>291</v>
      </c>
      <c r="C53" s="6">
        <v>6.6812529999999998E-3</v>
      </c>
      <c r="D53" s="6">
        <v>0</v>
      </c>
      <c r="E53" s="49">
        <f t="shared" si="0"/>
        <v>0</v>
      </c>
      <c r="F53" s="2"/>
      <c r="G53" s="15" t="s">
        <v>279</v>
      </c>
      <c r="H53" s="16">
        <v>4.4898610000000004E-3</v>
      </c>
      <c r="I53" s="16">
        <v>11</v>
      </c>
      <c r="J53" s="14">
        <f t="shared" si="1"/>
        <v>0.14285714285714285</v>
      </c>
      <c r="K53" s="2"/>
      <c r="L53" s="22" t="s">
        <v>202</v>
      </c>
      <c r="M53" s="23">
        <v>1.5620999999999999E-2</v>
      </c>
      <c r="N53" s="23">
        <v>0</v>
      </c>
      <c r="O53" s="21">
        <f t="shared" si="2"/>
        <v>0</v>
      </c>
      <c r="P53" s="2"/>
      <c r="Q53" s="29" t="s">
        <v>231</v>
      </c>
      <c r="R53" s="30">
        <v>0</v>
      </c>
      <c r="S53" s="30">
        <v>10</v>
      </c>
      <c r="T53" s="28">
        <f t="shared" si="3"/>
        <v>0.5</v>
      </c>
    </row>
    <row r="54" spans="1:20" ht="15.75" thickBot="1" x14ac:dyDescent="0.3">
      <c r="A54" s="1" t="s">
        <v>124</v>
      </c>
      <c r="B54" s="5" t="s">
        <v>291</v>
      </c>
      <c r="C54" s="6">
        <v>7.1974109999999999E-3</v>
      </c>
      <c r="D54" s="6">
        <v>0</v>
      </c>
      <c r="E54" s="49">
        <f t="shared" si="0"/>
        <v>0</v>
      </c>
      <c r="F54" s="2"/>
      <c r="G54" s="15" t="s">
        <v>278</v>
      </c>
      <c r="H54" s="16">
        <v>3.4584849999999999E-3</v>
      </c>
      <c r="I54" s="16">
        <v>10</v>
      </c>
      <c r="J54" s="14">
        <f t="shared" si="1"/>
        <v>0.12987012987012986</v>
      </c>
      <c r="K54" s="2"/>
      <c r="L54" s="22" t="s">
        <v>202</v>
      </c>
      <c r="M54" s="23">
        <v>0</v>
      </c>
      <c r="N54" s="23">
        <v>0</v>
      </c>
      <c r="O54" s="21">
        <f t="shared" si="2"/>
        <v>0</v>
      </c>
      <c r="P54" s="2"/>
      <c r="Q54" s="29" t="s">
        <v>231</v>
      </c>
      <c r="R54" s="30">
        <v>0</v>
      </c>
      <c r="S54" s="30">
        <v>10</v>
      </c>
      <c r="T54" s="28">
        <f t="shared" si="3"/>
        <v>0.5</v>
      </c>
    </row>
    <row r="55" spans="1:20" ht="15.75" thickBot="1" x14ac:dyDescent="0.3">
      <c r="A55" s="1" t="s">
        <v>125</v>
      </c>
      <c r="B55" s="5" t="s">
        <v>291</v>
      </c>
      <c r="C55" s="6">
        <v>8.0097610000000007E-3</v>
      </c>
      <c r="D55" s="6">
        <v>0</v>
      </c>
      <c r="E55" s="49">
        <f t="shared" si="0"/>
        <v>0</v>
      </c>
      <c r="F55" s="2"/>
      <c r="G55" s="15" t="s">
        <v>280</v>
      </c>
      <c r="H55" s="16">
        <v>4.583663E-3</v>
      </c>
      <c r="I55" s="16">
        <v>9</v>
      </c>
      <c r="J55" s="14">
        <f t="shared" si="1"/>
        <v>0.11688311688311688</v>
      </c>
      <c r="K55" s="2"/>
      <c r="L55" s="22" t="s">
        <v>202</v>
      </c>
      <c r="M55" s="23">
        <v>0</v>
      </c>
      <c r="N55" s="23">
        <v>0</v>
      </c>
      <c r="O55" s="21">
        <f t="shared" si="2"/>
        <v>0</v>
      </c>
      <c r="P55" s="2"/>
      <c r="Q55" s="29" t="s">
        <v>230</v>
      </c>
      <c r="R55" s="30">
        <v>0</v>
      </c>
      <c r="S55" s="30">
        <v>0</v>
      </c>
      <c r="T55" s="28">
        <f t="shared" si="3"/>
        <v>0</v>
      </c>
    </row>
    <row r="56" spans="1:20" ht="15.75" thickBot="1" x14ac:dyDescent="0.3">
      <c r="A56" s="1" t="s">
        <v>126</v>
      </c>
      <c r="B56" s="5" t="s">
        <v>291</v>
      </c>
      <c r="C56" s="6">
        <v>7.2708540000000002E-3</v>
      </c>
      <c r="D56" s="6">
        <v>0</v>
      </c>
      <c r="E56" s="49">
        <f t="shared" si="0"/>
        <v>0</v>
      </c>
      <c r="F56" s="2"/>
      <c r="G56" s="15" t="s">
        <v>281</v>
      </c>
      <c r="H56" s="16">
        <v>4.6930410000000002E-3</v>
      </c>
      <c r="I56" s="16">
        <v>1</v>
      </c>
      <c r="J56" s="14">
        <f t="shared" si="1"/>
        <v>1.2987012987012988E-2</v>
      </c>
      <c r="K56" s="2"/>
      <c r="L56" s="22" t="s">
        <v>202</v>
      </c>
      <c r="M56" s="23">
        <v>0</v>
      </c>
      <c r="N56" s="23">
        <v>0</v>
      </c>
      <c r="O56" s="21">
        <f t="shared" si="2"/>
        <v>0</v>
      </c>
      <c r="P56" s="2"/>
      <c r="Q56" s="29" t="s">
        <v>230</v>
      </c>
      <c r="R56" s="30">
        <v>0</v>
      </c>
      <c r="S56" s="30">
        <v>0</v>
      </c>
      <c r="T56" s="28">
        <f t="shared" si="3"/>
        <v>0</v>
      </c>
    </row>
    <row r="57" spans="1:20" ht="15.75" thickBot="1" x14ac:dyDescent="0.3">
      <c r="A57" s="1" t="s">
        <v>127</v>
      </c>
      <c r="B57" s="5" t="s">
        <v>291</v>
      </c>
      <c r="C57" s="6">
        <v>5.8070700000000001E-3</v>
      </c>
      <c r="D57" s="6">
        <v>0</v>
      </c>
      <c r="E57" s="49">
        <f t="shared" si="0"/>
        <v>0</v>
      </c>
      <c r="F57" s="2"/>
      <c r="G57" s="15" t="s">
        <v>282</v>
      </c>
      <c r="H57" s="16">
        <v>3.7020849999999999E-3</v>
      </c>
      <c r="I57" s="16">
        <v>6</v>
      </c>
      <c r="J57" s="14">
        <f t="shared" si="1"/>
        <v>7.792207792207792E-2</v>
      </c>
      <c r="K57" s="2"/>
      <c r="L57" s="22" t="s">
        <v>202</v>
      </c>
      <c r="M57" s="23">
        <v>1.5620999999999999E-2</v>
      </c>
      <c r="N57" s="23">
        <v>0</v>
      </c>
      <c r="O57" s="21">
        <f t="shared" si="2"/>
        <v>0</v>
      </c>
      <c r="P57" s="2"/>
      <c r="Q57" s="29" t="s">
        <v>231</v>
      </c>
      <c r="R57" s="30">
        <v>1.5633000000000001E-2</v>
      </c>
      <c r="S57" s="30">
        <v>10</v>
      </c>
      <c r="T57" s="28">
        <f t="shared" si="3"/>
        <v>0.5</v>
      </c>
    </row>
    <row r="58" spans="1:20" ht="15.75" thickBot="1" x14ac:dyDescent="0.3">
      <c r="A58" s="1" t="s">
        <v>128</v>
      </c>
      <c r="B58" s="5" t="s">
        <v>291</v>
      </c>
      <c r="C58" s="6">
        <v>7.2170170000000001E-3</v>
      </c>
      <c r="D58" s="6">
        <v>0</v>
      </c>
      <c r="E58" s="49">
        <f t="shared" si="0"/>
        <v>0</v>
      </c>
      <c r="F58" s="2"/>
      <c r="G58" s="15" t="s">
        <v>283</v>
      </c>
      <c r="H58" s="16">
        <v>4.2318770000000002E-3</v>
      </c>
      <c r="I58" s="16">
        <v>6</v>
      </c>
      <c r="J58" s="14">
        <f t="shared" si="1"/>
        <v>7.792207792207792E-2</v>
      </c>
      <c r="K58" s="2"/>
      <c r="L58" s="22" t="s">
        <v>203</v>
      </c>
      <c r="M58" s="23">
        <v>0</v>
      </c>
      <c r="N58" s="23">
        <v>15</v>
      </c>
      <c r="O58" s="21">
        <f t="shared" si="2"/>
        <v>0.75</v>
      </c>
      <c r="P58" s="2"/>
      <c r="Q58" s="29" t="s">
        <v>231</v>
      </c>
      <c r="R58" s="30">
        <v>0</v>
      </c>
      <c r="S58" s="30">
        <v>10</v>
      </c>
      <c r="T58" s="28">
        <f t="shared" si="3"/>
        <v>0.5</v>
      </c>
    </row>
    <row r="59" spans="1:20" ht="15.75" thickBot="1" x14ac:dyDescent="0.3">
      <c r="A59" s="1" t="s">
        <v>129</v>
      </c>
      <c r="B59" s="5" t="s">
        <v>291</v>
      </c>
      <c r="C59" s="6">
        <v>7.1195479999999998E-3</v>
      </c>
      <c r="D59" s="6">
        <v>0</v>
      </c>
      <c r="E59" s="49">
        <f t="shared" si="0"/>
        <v>0</v>
      </c>
      <c r="F59" s="2"/>
      <c r="G59" s="15" t="s">
        <v>284</v>
      </c>
      <c r="H59" s="16">
        <v>4.2768820000000001E-3</v>
      </c>
      <c r="I59" s="16">
        <v>9</v>
      </c>
      <c r="J59" s="14">
        <f t="shared" si="1"/>
        <v>0.11688311688311688</v>
      </c>
      <c r="K59" s="2"/>
      <c r="L59" s="22" t="s">
        <v>203</v>
      </c>
      <c r="M59" s="23">
        <v>0</v>
      </c>
      <c r="N59" s="23">
        <v>15</v>
      </c>
      <c r="O59" s="21">
        <f t="shared" si="2"/>
        <v>0.75</v>
      </c>
      <c r="P59" s="2"/>
      <c r="Q59" s="29" t="s">
        <v>231</v>
      </c>
      <c r="R59" s="30">
        <v>0</v>
      </c>
      <c r="S59" s="30">
        <v>10</v>
      </c>
      <c r="T59" s="28">
        <f t="shared" si="3"/>
        <v>0.5</v>
      </c>
    </row>
    <row r="60" spans="1:20" ht="15.75" thickBot="1" x14ac:dyDescent="0.3">
      <c r="A60" s="1" t="s">
        <v>130</v>
      </c>
      <c r="B60" s="5" t="s">
        <v>291</v>
      </c>
      <c r="C60" s="6">
        <v>7.130506E-3</v>
      </c>
      <c r="D60" s="6">
        <v>0</v>
      </c>
      <c r="E60" s="49">
        <f t="shared" si="0"/>
        <v>0</v>
      </c>
      <c r="F60" s="2"/>
      <c r="G60" s="15" t="s">
        <v>285</v>
      </c>
      <c r="H60" s="16">
        <v>4.7539770000000004E-3</v>
      </c>
      <c r="I60" s="16">
        <v>13</v>
      </c>
      <c r="J60" s="14">
        <f t="shared" si="1"/>
        <v>0.16883116883116883</v>
      </c>
      <c r="K60" s="2"/>
      <c r="L60" s="22" t="s">
        <v>203</v>
      </c>
      <c r="M60" s="23">
        <v>1.5626000000000001E-2</v>
      </c>
      <c r="N60" s="23">
        <v>15</v>
      </c>
      <c r="O60" s="21">
        <f t="shared" si="2"/>
        <v>0.75</v>
      </c>
      <c r="P60" s="2"/>
      <c r="Q60" s="29" t="s">
        <v>231</v>
      </c>
      <c r="R60" s="30">
        <v>1.5613999999999999E-2</v>
      </c>
      <c r="S60" s="30">
        <v>10</v>
      </c>
      <c r="T60" s="28">
        <f t="shared" si="3"/>
        <v>0.5</v>
      </c>
    </row>
    <row r="61" spans="1:20" ht="15.75" thickBot="1" x14ac:dyDescent="0.3">
      <c r="A61" s="1" t="s">
        <v>131</v>
      </c>
      <c r="B61" s="5" t="s">
        <v>323</v>
      </c>
      <c r="C61" s="6">
        <v>7.9629049999999993E-3</v>
      </c>
      <c r="D61" s="6">
        <v>1</v>
      </c>
      <c r="E61" s="49">
        <f t="shared" si="0"/>
        <v>5.2631578947368418E-2</v>
      </c>
      <c r="F61" s="2"/>
      <c r="G61" s="15" t="s">
        <v>286</v>
      </c>
      <c r="H61" s="16">
        <v>3.636546E-3</v>
      </c>
      <c r="I61" s="16">
        <v>14</v>
      </c>
      <c r="J61" s="14">
        <f t="shared" si="1"/>
        <v>0.18181818181818182</v>
      </c>
      <c r="K61" s="2"/>
      <c r="L61" s="22" t="s">
        <v>203</v>
      </c>
      <c r="M61" s="23">
        <v>0</v>
      </c>
      <c r="N61" s="23">
        <v>15</v>
      </c>
      <c r="O61" s="21">
        <f t="shared" si="2"/>
        <v>0.75</v>
      </c>
      <c r="P61" s="2"/>
      <c r="Q61" s="29" t="s">
        <v>231</v>
      </c>
      <c r="R61" s="30">
        <v>0</v>
      </c>
      <c r="S61" s="30">
        <v>10</v>
      </c>
      <c r="T61" s="28">
        <f t="shared" si="3"/>
        <v>0.5</v>
      </c>
    </row>
    <row r="62" spans="1:20" ht="15.75" thickBot="1" x14ac:dyDescent="0.3">
      <c r="A62" s="1" t="s">
        <v>132</v>
      </c>
      <c r="B62" s="5" t="s">
        <v>291</v>
      </c>
      <c r="C62" s="6">
        <v>6.777384E-3</v>
      </c>
      <c r="D62" s="6">
        <v>0</v>
      </c>
      <c r="E62" s="49">
        <f t="shared" si="0"/>
        <v>0</v>
      </c>
      <c r="F62" s="2"/>
      <c r="G62" s="15" t="s">
        <v>286</v>
      </c>
      <c r="H62" s="16">
        <v>4.4339180000000002E-3</v>
      </c>
      <c r="I62" s="16">
        <v>14</v>
      </c>
      <c r="J62" s="14">
        <f t="shared" si="1"/>
        <v>0.18181818181818182</v>
      </c>
      <c r="K62" s="2"/>
      <c r="L62" s="22" t="s">
        <v>203</v>
      </c>
      <c r="M62" s="23">
        <v>0</v>
      </c>
      <c r="N62" s="23">
        <v>15</v>
      </c>
      <c r="O62" s="21">
        <f t="shared" si="2"/>
        <v>0.75</v>
      </c>
      <c r="P62" s="2"/>
      <c r="Q62" s="29" t="s">
        <v>231</v>
      </c>
      <c r="R62" s="30">
        <v>0</v>
      </c>
      <c r="S62" s="30">
        <v>10</v>
      </c>
      <c r="T62" s="28">
        <f t="shared" si="3"/>
        <v>0.5</v>
      </c>
    </row>
    <row r="63" spans="1:20" ht="15.75" thickBot="1" x14ac:dyDescent="0.3">
      <c r="A63" s="1" t="s">
        <v>133</v>
      </c>
      <c r="B63" s="5" t="s">
        <v>291</v>
      </c>
      <c r="C63" s="6">
        <v>7.9734409999999995E-3</v>
      </c>
      <c r="D63" s="6">
        <v>0</v>
      </c>
      <c r="E63" s="49">
        <f t="shared" si="0"/>
        <v>0</v>
      </c>
      <c r="F63" s="2"/>
      <c r="G63" s="15" t="s">
        <v>287</v>
      </c>
      <c r="H63" s="16">
        <v>4.0176420000000001E-3</v>
      </c>
      <c r="I63" s="16">
        <v>15</v>
      </c>
      <c r="J63" s="14">
        <f t="shared" si="1"/>
        <v>0.19480519480519481</v>
      </c>
      <c r="K63" s="2"/>
      <c r="L63" s="22" t="s">
        <v>203</v>
      </c>
      <c r="M63" s="23">
        <v>1.5636000000000001E-2</v>
      </c>
      <c r="N63" s="23">
        <v>15</v>
      </c>
      <c r="O63" s="21">
        <f t="shared" si="2"/>
        <v>0.75</v>
      </c>
      <c r="P63" s="2"/>
      <c r="Q63" s="29" t="s">
        <v>231</v>
      </c>
      <c r="R63" s="30">
        <v>0</v>
      </c>
      <c r="S63" s="30">
        <v>10</v>
      </c>
      <c r="T63" s="28">
        <f t="shared" si="3"/>
        <v>0.5</v>
      </c>
    </row>
    <row r="64" spans="1:20" ht="15.75" thickBot="1" x14ac:dyDescent="0.3">
      <c r="A64" s="1" t="s">
        <v>134</v>
      </c>
      <c r="B64" s="5" t="s">
        <v>291</v>
      </c>
      <c r="C64" s="6">
        <v>7.2807339999999996E-3</v>
      </c>
      <c r="D64" s="6">
        <v>0</v>
      </c>
      <c r="E64" s="49">
        <f t="shared" si="0"/>
        <v>0</v>
      </c>
      <c r="F64" s="2"/>
      <c r="G64" s="15" t="s">
        <v>287</v>
      </c>
      <c r="H64" s="16">
        <v>4.4854550000000002E-3</v>
      </c>
      <c r="I64" s="16">
        <v>15</v>
      </c>
      <c r="J64" s="14">
        <f t="shared" si="1"/>
        <v>0.19480519480519481</v>
      </c>
      <c r="K64" s="2"/>
      <c r="L64" s="22" t="s">
        <v>203</v>
      </c>
      <c r="M64" s="23">
        <v>0</v>
      </c>
      <c r="N64" s="23">
        <v>15</v>
      </c>
      <c r="O64" s="21">
        <f t="shared" si="2"/>
        <v>0.75</v>
      </c>
      <c r="P64" s="2"/>
      <c r="Q64" s="29" t="s">
        <v>231</v>
      </c>
      <c r="R64" s="30">
        <v>1.5633999999999999E-2</v>
      </c>
      <c r="S64" s="30">
        <v>10</v>
      </c>
      <c r="T64" s="28">
        <f t="shared" si="3"/>
        <v>0.5</v>
      </c>
    </row>
    <row r="65" spans="1:20" ht="15.75" thickBot="1" x14ac:dyDescent="0.3">
      <c r="A65" s="3" t="s">
        <v>135</v>
      </c>
      <c r="B65" s="7" t="s">
        <v>323</v>
      </c>
      <c r="C65" s="8">
        <v>7.7371860000000001E-3</v>
      </c>
      <c r="D65" s="8">
        <v>1</v>
      </c>
      <c r="E65" s="49">
        <f t="shared" si="0"/>
        <v>5.2631578947368418E-2</v>
      </c>
      <c r="F65" s="4"/>
      <c r="G65" s="17" t="s">
        <v>288</v>
      </c>
      <c r="H65" s="18">
        <v>3.7826859999999999E-3</v>
      </c>
      <c r="I65" s="18">
        <v>17</v>
      </c>
      <c r="J65" s="64">
        <f t="shared" si="1"/>
        <v>0.22077922077922077</v>
      </c>
      <c r="K65" s="4"/>
      <c r="L65" s="24" t="s">
        <v>204</v>
      </c>
      <c r="M65" s="25">
        <v>0</v>
      </c>
      <c r="N65" s="25">
        <v>14</v>
      </c>
      <c r="O65" s="65">
        <f t="shared" si="2"/>
        <v>0.7</v>
      </c>
      <c r="P65" s="4"/>
      <c r="Q65" s="31" t="s">
        <v>231</v>
      </c>
      <c r="R65" s="32">
        <v>0</v>
      </c>
      <c r="S65" s="32">
        <v>10</v>
      </c>
      <c r="T65" s="66">
        <f t="shared" si="3"/>
        <v>0.5</v>
      </c>
    </row>
    <row r="67" spans="1:20" x14ac:dyDescent="0.25">
      <c r="B67" s="33" t="s">
        <v>71</v>
      </c>
      <c r="C67">
        <f>SUM(C3:C65)</f>
        <v>0.43024583899999985</v>
      </c>
      <c r="G67" s="33" t="s">
        <v>71</v>
      </c>
      <c r="H67">
        <f>SUM(H3:H65)</f>
        <v>0.24242571699999999</v>
      </c>
      <c r="L67" s="33" t="s">
        <v>71</v>
      </c>
      <c r="M67">
        <f>SUM(M3:M65)</f>
        <v>0.153304</v>
      </c>
      <c r="Q67" s="33" t="s">
        <v>71</v>
      </c>
      <c r="R67">
        <f>SUM(R3:R65)</f>
        <v>0.12500800000000001</v>
      </c>
    </row>
    <row r="68" spans="1:20" x14ac:dyDescent="0.25">
      <c r="B68" s="33" t="s">
        <v>72</v>
      </c>
      <c r="C68">
        <f>AVERAGE(C3:C65)</f>
        <v>6.829299031746029E-3</v>
      </c>
      <c r="G68" s="33" t="s">
        <v>72</v>
      </c>
      <c r="H68">
        <f>AVERAGE(H3:H65)</f>
        <v>3.8480272539682539E-3</v>
      </c>
      <c r="L68" s="33" t="s">
        <v>72</v>
      </c>
      <c r="M68">
        <f>AVERAGE(M3:M65)</f>
        <v>2.4333968253968255E-3</v>
      </c>
      <c r="Q68" s="33" t="s">
        <v>72</v>
      </c>
      <c r="R68">
        <f>AVERAGE(R3:R65)</f>
        <v>1.9842539682539684E-3</v>
      </c>
    </row>
    <row r="69" spans="1:20" x14ac:dyDescent="0.25">
      <c r="D69">
        <f>MAX(D3:D65)</f>
        <v>30</v>
      </c>
      <c r="I69">
        <f>MAX(I3:I65)</f>
        <v>102</v>
      </c>
      <c r="N69">
        <f>MAX(N3:N65)</f>
        <v>32</v>
      </c>
      <c r="S69">
        <f>MAX(S3:S65)</f>
        <v>26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9"/>
  <sheetViews>
    <sheetView topLeftCell="A52" zoomScale="120" zoomScaleNormal="120" workbookViewId="0">
      <selection activeCell="C70" sqref="C70:F72"/>
    </sheetView>
  </sheetViews>
  <sheetFormatPr defaultRowHeight="15" x14ac:dyDescent="0.25"/>
  <sheetData>
    <row r="1" spans="1:20" ht="15.75" thickBot="1" x14ac:dyDescent="0.3">
      <c r="A1" s="103"/>
      <c r="B1" s="104"/>
      <c r="C1" s="96" t="s">
        <v>4</v>
      </c>
      <c r="D1" s="97" t="s">
        <v>5</v>
      </c>
      <c r="E1" s="97" t="s">
        <v>6</v>
      </c>
      <c r="F1" s="98" t="s">
        <v>7</v>
      </c>
      <c r="H1" s="105"/>
      <c r="I1" s="106"/>
      <c r="J1" s="96" t="s">
        <v>4</v>
      </c>
      <c r="K1" s="97" t="s">
        <v>5</v>
      </c>
      <c r="L1" s="97" t="s">
        <v>6</v>
      </c>
      <c r="M1" s="98" t="s">
        <v>7</v>
      </c>
      <c r="O1" s="107"/>
      <c r="P1" s="108"/>
      <c r="Q1" s="96" t="s">
        <v>4</v>
      </c>
      <c r="R1" s="97" t="s">
        <v>5</v>
      </c>
      <c r="S1" s="97" t="s">
        <v>6</v>
      </c>
      <c r="T1" s="98" t="s">
        <v>7</v>
      </c>
    </row>
    <row r="2" spans="1:20" x14ac:dyDescent="0.25">
      <c r="A2" s="1" t="s">
        <v>517</v>
      </c>
      <c r="B2" s="2"/>
      <c r="C2" s="2">
        <v>30</v>
      </c>
      <c r="D2" s="2">
        <v>102</v>
      </c>
      <c r="E2" s="2">
        <v>31</v>
      </c>
      <c r="F2" s="93">
        <v>26</v>
      </c>
      <c r="H2" s="1" t="s">
        <v>581</v>
      </c>
      <c r="I2" s="2"/>
      <c r="J2" s="2">
        <v>1</v>
      </c>
      <c r="K2" s="2">
        <v>4</v>
      </c>
      <c r="L2" s="2">
        <v>21</v>
      </c>
      <c r="M2" s="93">
        <v>0</v>
      </c>
      <c r="O2" s="1" t="s">
        <v>613</v>
      </c>
      <c r="P2" s="2"/>
      <c r="Q2" s="2">
        <v>0</v>
      </c>
      <c r="R2" s="2">
        <v>10</v>
      </c>
      <c r="S2" s="2">
        <v>0</v>
      </c>
      <c r="T2" s="93">
        <v>0</v>
      </c>
    </row>
    <row r="3" spans="1:20" x14ac:dyDescent="0.25">
      <c r="A3" s="1" t="s">
        <v>518</v>
      </c>
      <c r="B3" s="2"/>
      <c r="C3" s="2">
        <v>30</v>
      </c>
      <c r="D3" s="2">
        <v>96</v>
      </c>
      <c r="E3" s="2">
        <v>26</v>
      </c>
      <c r="F3" s="93">
        <v>26</v>
      </c>
      <c r="H3" s="1" t="s">
        <v>582</v>
      </c>
      <c r="I3" s="2"/>
      <c r="J3" s="2">
        <v>4</v>
      </c>
      <c r="K3" s="2">
        <v>16</v>
      </c>
      <c r="L3" s="2">
        <v>0</v>
      </c>
      <c r="M3" s="93">
        <v>0</v>
      </c>
      <c r="O3" s="1" t="s">
        <v>614</v>
      </c>
      <c r="P3" s="2"/>
      <c r="Q3" s="2">
        <v>0</v>
      </c>
      <c r="R3" s="2">
        <v>4</v>
      </c>
      <c r="S3" s="2">
        <v>17</v>
      </c>
      <c r="T3" s="93">
        <v>9</v>
      </c>
    </row>
    <row r="4" spans="1:20" x14ac:dyDescent="0.25">
      <c r="A4" s="1" t="s">
        <v>519</v>
      </c>
      <c r="B4" s="2"/>
      <c r="C4" s="2">
        <v>30</v>
      </c>
      <c r="D4" s="2">
        <v>96</v>
      </c>
      <c r="E4" s="2">
        <v>32</v>
      </c>
      <c r="F4" s="93">
        <v>26</v>
      </c>
      <c r="H4" s="1" t="s">
        <v>583</v>
      </c>
      <c r="I4" s="2"/>
      <c r="J4" s="2">
        <v>3</v>
      </c>
      <c r="K4" s="2">
        <v>14</v>
      </c>
      <c r="L4" s="2">
        <v>35</v>
      </c>
      <c r="M4" s="93">
        <v>0</v>
      </c>
      <c r="O4" s="1" t="s">
        <v>615</v>
      </c>
      <c r="P4" s="2"/>
      <c r="Q4" s="2">
        <v>0</v>
      </c>
      <c r="R4" s="2">
        <v>1</v>
      </c>
      <c r="S4" s="2">
        <v>0</v>
      </c>
      <c r="T4" s="93">
        <v>0</v>
      </c>
    </row>
    <row r="5" spans="1:20" x14ac:dyDescent="0.25">
      <c r="A5" s="61" t="s">
        <v>520</v>
      </c>
      <c r="B5" s="62"/>
      <c r="C5" s="62">
        <v>0</v>
      </c>
      <c r="D5" s="62">
        <v>0</v>
      </c>
      <c r="E5" s="62">
        <v>0</v>
      </c>
      <c r="F5" s="94">
        <v>0</v>
      </c>
      <c r="H5" s="61" t="s">
        <v>584</v>
      </c>
      <c r="I5" s="62"/>
      <c r="J5" s="62">
        <v>0</v>
      </c>
      <c r="K5" s="62">
        <v>0</v>
      </c>
      <c r="L5" s="62">
        <v>0</v>
      </c>
      <c r="M5" s="94">
        <v>0</v>
      </c>
      <c r="O5" s="61" t="s">
        <v>616</v>
      </c>
      <c r="P5" s="62"/>
      <c r="Q5" s="62">
        <v>0</v>
      </c>
      <c r="R5" s="62">
        <v>0</v>
      </c>
      <c r="S5" s="62">
        <v>0</v>
      </c>
      <c r="T5" s="94">
        <v>0</v>
      </c>
    </row>
    <row r="6" spans="1:20" x14ac:dyDescent="0.25">
      <c r="A6" s="1" t="s">
        <v>521</v>
      </c>
      <c r="B6" s="2"/>
      <c r="C6" s="2">
        <v>3</v>
      </c>
      <c r="D6" s="2">
        <v>6</v>
      </c>
      <c r="E6" s="2">
        <v>0</v>
      </c>
      <c r="F6" s="93">
        <v>0</v>
      </c>
      <c r="H6" s="1" t="s">
        <v>585</v>
      </c>
      <c r="I6" s="2"/>
      <c r="J6" s="2">
        <v>9</v>
      </c>
      <c r="K6" s="2">
        <v>36</v>
      </c>
      <c r="L6" s="2">
        <v>0</v>
      </c>
      <c r="M6" s="93">
        <v>0</v>
      </c>
      <c r="O6" s="1" t="s">
        <v>617</v>
      </c>
      <c r="P6" s="2"/>
      <c r="Q6" s="2">
        <v>3</v>
      </c>
      <c r="R6" s="2">
        <v>14</v>
      </c>
      <c r="S6" s="2">
        <v>17</v>
      </c>
      <c r="T6" s="93">
        <v>9</v>
      </c>
    </row>
    <row r="7" spans="1:20" x14ac:dyDescent="0.25">
      <c r="A7" s="1" t="s">
        <v>522</v>
      </c>
      <c r="B7" s="2"/>
      <c r="C7" s="2">
        <v>3</v>
      </c>
      <c r="D7" s="2">
        <v>38</v>
      </c>
      <c r="E7" s="2">
        <v>0</v>
      </c>
      <c r="F7" s="93">
        <v>0</v>
      </c>
      <c r="H7" s="1" t="s">
        <v>586</v>
      </c>
      <c r="I7" s="2"/>
      <c r="J7" s="2">
        <v>9</v>
      </c>
      <c r="K7" s="2">
        <v>20</v>
      </c>
      <c r="L7" s="2">
        <v>0</v>
      </c>
      <c r="M7" s="93">
        <v>0</v>
      </c>
      <c r="O7" s="1" t="s">
        <v>618</v>
      </c>
      <c r="P7" s="2"/>
      <c r="Q7" s="2">
        <v>3</v>
      </c>
      <c r="R7" s="2">
        <v>18</v>
      </c>
      <c r="S7" s="2">
        <v>17</v>
      </c>
      <c r="T7" s="93">
        <v>9</v>
      </c>
    </row>
    <row r="8" spans="1:20" x14ac:dyDescent="0.25">
      <c r="A8" s="1" t="s">
        <v>523</v>
      </c>
      <c r="B8" s="2"/>
      <c r="C8" s="2">
        <v>9</v>
      </c>
      <c r="D8" s="2">
        <v>31</v>
      </c>
      <c r="E8" s="2">
        <v>0</v>
      </c>
      <c r="F8" s="93">
        <v>0</v>
      </c>
      <c r="H8" s="1" t="s">
        <v>587</v>
      </c>
      <c r="I8" s="2"/>
      <c r="J8" s="2">
        <v>10</v>
      </c>
      <c r="K8" s="2">
        <v>16</v>
      </c>
      <c r="L8" s="2">
        <v>0</v>
      </c>
      <c r="M8" s="93">
        <v>0</v>
      </c>
      <c r="O8" s="1" t="s">
        <v>619</v>
      </c>
      <c r="P8" s="2"/>
      <c r="Q8" s="2">
        <v>3</v>
      </c>
      <c r="R8" s="2">
        <v>15</v>
      </c>
      <c r="S8" s="2">
        <v>17</v>
      </c>
      <c r="T8" s="93">
        <v>9</v>
      </c>
    </row>
    <row r="9" spans="1:20" x14ac:dyDescent="0.25">
      <c r="A9" s="1" t="s">
        <v>524</v>
      </c>
      <c r="B9" s="2"/>
      <c r="C9" s="2">
        <v>2</v>
      </c>
      <c r="D9" s="2">
        <v>6</v>
      </c>
      <c r="E9" s="2">
        <v>0</v>
      </c>
      <c r="F9" s="93">
        <v>0</v>
      </c>
      <c r="H9" s="1" t="s">
        <v>588</v>
      </c>
      <c r="I9" s="2"/>
      <c r="J9" s="2">
        <v>9</v>
      </c>
      <c r="K9" s="2">
        <v>32</v>
      </c>
      <c r="L9" s="2">
        <v>0</v>
      </c>
      <c r="M9" s="93">
        <v>0</v>
      </c>
      <c r="O9" s="1" t="s">
        <v>620</v>
      </c>
      <c r="P9" s="2"/>
      <c r="Q9" s="2">
        <v>1</v>
      </c>
      <c r="R9" s="2">
        <v>15</v>
      </c>
      <c r="S9" s="2">
        <v>17</v>
      </c>
      <c r="T9" s="93">
        <v>9</v>
      </c>
    </row>
    <row r="10" spans="1:20" x14ac:dyDescent="0.25">
      <c r="A10" s="1" t="s">
        <v>525</v>
      </c>
      <c r="B10" s="2"/>
      <c r="C10" s="2">
        <v>10</v>
      </c>
      <c r="D10" s="2">
        <v>38</v>
      </c>
      <c r="E10" s="2">
        <v>0</v>
      </c>
      <c r="F10" s="93">
        <v>10</v>
      </c>
      <c r="H10" s="1" t="s">
        <v>589</v>
      </c>
      <c r="I10" s="2"/>
      <c r="J10" s="2">
        <v>15</v>
      </c>
      <c r="K10" s="2">
        <v>17</v>
      </c>
      <c r="L10" s="2">
        <v>0</v>
      </c>
      <c r="M10" s="93">
        <v>0</v>
      </c>
      <c r="O10" s="1" t="s">
        <v>621</v>
      </c>
      <c r="P10" s="2"/>
      <c r="Q10" s="2">
        <v>3</v>
      </c>
      <c r="R10" s="2">
        <v>18</v>
      </c>
      <c r="S10" s="2">
        <v>17</v>
      </c>
      <c r="T10" s="93">
        <v>9</v>
      </c>
    </row>
    <row r="11" spans="1:20" x14ac:dyDescent="0.25">
      <c r="A11" s="1" t="s">
        <v>526</v>
      </c>
      <c r="B11" s="2"/>
      <c r="C11" s="2">
        <v>6</v>
      </c>
      <c r="D11" s="2">
        <v>24</v>
      </c>
      <c r="E11" s="2">
        <v>0</v>
      </c>
      <c r="F11" s="93">
        <v>10</v>
      </c>
      <c r="H11" s="1" t="s">
        <v>590</v>
      </c>
      <c r="I11" s="2"/>
      <c r="J11" s="2">
        <v>10</v>
      </c>
      <c r="K11" s="2">
        <v>16</v>
      </c>
      <c r="L11" s="2">
        <v>0</v>
      </c>
      <c r="M11" s="93">
        <v>0</v>
      </c>
      <c r="O11" s="1" t="s">
        <v>622</v>
      </c>
      <c r="P11" s="2"/>
      <c r="Q11" s="2">
        <v>2</v>
      </c>
      <c r="R11" s="2">
        <v>11</v>
      </c>
      <c r="S11" s="2">
        <v>17</v>
      </c>
      <c r="T11" s="93">
        <v>9</v>
      </c>
    </row>
    <row r="12" spans="1:20" x14ac:dyDescent="0.25">
      <c r="A12" s="1" t="s">
        <v>527</v>
      </c>
      <c r="B12" s="2"/>
      <c r="C12" s="2">
        <v>7</v>
      </c>
      <c r="D12" s="2">
        <v>32</v>
      </c>
      <c r="E12" s="2">
        <v>0</v>
      </c>
      <c r="F12" s="93">
        <v>0</v>
      </c>
      <c r="H12" s="1" t="s">
        <v>591</v>
      </c>
      <c r="I12" s="2"/>
      <c r="J12" s="2">
        <v>11</v>
      </c>
      <c r="K12" s="2">
        <v>18</v>
      </c>
      <c r="L12" s="2">
        <v>0</v>
      </c>
      <c r="M12" s="93">
        <v>0</v>
      </c>
      <c r="O12" s="1" t="s">
        <v>623</v>
      </c>
      <c r="P12" s="2"/>
      <c r="Q12" s="2">
        <v>3</v>
      </c>
      <c r="R12" s="2">
        <v>14</v>
      </c>
      <c r="S12" s="2">
        <v>0</v>
      </c>
      <c r="T12" s="93">
        <v>0</v>
      </c>
    </row>
    <row r="13" spans="1:20" x14ac:dyDescent="0.25">
      <c r="A13" s="1" t="s">
        <v>528</v>
      </c>
      <c r="B13" s="2"/>
      <c r="C13" s="2">
        <v>4</v>
      </c>
      <c r="D13" s="2">
        <v>28</v>
      </c>
      <c r="E13" s="2">
        <v>0</v>
      </c>
      <c r="F13" s="93">
        <v>0</v>
      </c>
      <c r="H13" s="1" t="s">
        <v>592</v>
      </c>
      <c r="I13" s="2"/>
      <c r="J13" s="2">
        <v>9</v>
      </c>
      <c r="K13" s="2">
        <v>49</v>
      </c>
      <c r="L13" s="2">
        <v>0</v>
      </c>
      <c r="M13" s="93">
        <v>0</v>
      </c>
      <c r="O13" s="1" t="s">
        <v>624</v>
      </c>
      <c r="P13" s="2"/>
      <c r="Q13" s="2">
        <v>2</v>
      </c>
      <c r="R13" s="2">
        <v>33</v>
      </c>
      <c r="S13" s="2">
        <v>0</v>
      </c>
      <c r="T13" s="93">
        <v>0</v>
      </c>
    </row>
    <row r="14" spans="1:20" x14ac:dyDescent="0.25">
      <c r="A14" s="1" t="s">
        <v>529</v>
      </c>
      <c r="B14" s="2"/>
      <c r="C14" s="2">
        <v>8</v>
      </c>
      <c r="D14" s="2">
        <v>24</v>
      </c>
      <c r="E14" s="2">
        <v>0</v>
      </c>
      <c r="F14" s="93">
        <v>0</v>
      </c>
      <c r="H14" s="1" t="s">
        <v>593</v>
      </c>
      <c r="I14" s="2"/>
      <c r="J14" s="2">
        <v>11</v>
      </c>
      <c r="K14" s="2">
        <v>36</v>
      </c>
      <c r="L14" s="2">
        <v>0</v>
      </c>
      <c r="M14" s="93">
        <v>0</v>
      </c>
      <c r="O14" s="1" t="s">
        <v>625</v>
      </c>
      <c r="P14" s="2"/>
      <c r="Q14" s="2">
        <v>5</v>
      </c>
      <c r="R14" s="2">
        <v>19</v>
      </c>
      <c r="S14" s="2">
        <v>0</v>
      </c>
      <c r="T14" s="93">
        <v>0</v>
      </c>
    </row>
    <row r="15" spans="1:20" x14ac:dyDescent="0.25">
      <c r="A15" s="1" t="s">
        <v>530</v>
      </c>
      <c r="B15" s="2"/>
      <c r="C15" s="2">
        <v>4</v>
      </c>
      <c r="D15" s="2">
        <v>14</v>
      </c>
      <c r="E15" s="2">
        <v>0</v>
      </c>
      <c r="F15" s="93">
        <v>0</v>
      </c>
      <c r="H15" s="1" t="s">
        <v>594</v>
      </c>
      <c r="I15" s="2"/>
      <c r="J15" s="2">
        <v>7</v>
      </c>
      <c r="K15" s="2">
        <v>16</v>
      </c>
      <c r="L15" s="2">
        <v>0</v>
      </c>
      <c r="M15" s="93">
        <v>0</v>
      </c>
      <c r="O15" s="1" t="s">
        <v>626</v>
      </c>
      <c r="P15" s="2"/>
      <c r="Q15" s="2">
        <v>1</v>
      </c>
      <c r="R15" s="2">
        <v>8</v>
      </c>
      <c r="S15" s="2">
        <v>0</v>
      </c>
      <c r="T15" s="93">
        <v>0</v>
      </c>
    </row>
    <row r="16" spans="1:20" x14ac:dyDescent="0.25">
      <c r="A16" s="1" t="s">
        <v>531</v>
      </c>
      <c r="B16" s="2"/>
      <c r="C16" s="2">
        <v>8</v>
      </c>
      <c r="D16" s="2">
        <v>36</v>
      </c>
      <c r="E16" s="2">
        <v>0</v>
      </c>
      <c r="F16" s="93">
        <v>0</v>
      </c>
      <c r="H16" s="1" t="s">
        <v>595</v>
      </c>
      <c r="I16" s="2"/>
      <c r="J16" s="2">
        <v>12</v>
      </c>
      <c r="K16" s="2">
        <v>16</v>
      </c>
      <c r="L16" s="2">
        <v>0</v>
      </c>
      <c r="M16" s="93">
        <v>0</v>
      </c>
      <c r="O16" s="1" t="s">
        <v>627</v>
      </c>
      <c r="P16" s="2"/>
      <c r="Q16" s="2">
        <v>4</v>
      </c>
      <c r="R16" s="2">
        <v>17</v>
      </c>
      <c r="S16" s="2">
        <v>0</v>
      </c>
      <c r="T16" s="93">
        <v>0</v>
      </c>
    </row>
    <row r="17" spans="1:20" x14ac:dyDescent="0.25">
      <c r="A17" s="1" t="s">
        <v>532</v>
      </c>
      <c r="B17" s="2"/>
      <c r="C17" s="2">
        <v>1</v>
      </c>
      <c r="D17" s="2">
        <v>21</v>
      </c>
      <c r="E17" s="2">
        <v>0</v>
      </c>
      <c r="F17" s="93">
        <v>0</v>
      </c>
      <c r="H17" s="1" t="s">
        <v>596</v>
      </c>
      <c r="I17" s="2"/>
      <c r="J17" s="2">
        <v>5</v>
      </c>
      <c r="K17" s="2">
        <v>48</v>
      </c>
      <c r="L17" s="2">
        <v>0</v>
      </c>
      <c r="M17" s="93">
        <v>0</v>
      </c>
      <c r="O17" s="1" t="s">
        <v>628</v>
      </c>
      <c r="P17" s="2"/>
      <c r="Q17" s="2">
        <v>3</v>
      </c>
      <c r="R17" s="2">
        <v>33</v>
      </c>
      <c r="S17" s="2">
        <v>0</v>
      </c>
      <c r="T17" s="93">
        <v>0</v>
      </c>
    </row>
    <row r="18" spans="1:20" x14ac:dyDescent="0.25">
      <c r="A18" s="1" t="s">
        <v>533</v>
      </c>
      <c r="B18" s="2"/>
      <c r="C18" s="2">
        <v>4</v>
      </c>
      <c r="D18" s="2">
        <v>5</v>
      </c>
      <c r="E18" s="2">
        <v>0</v>
      </c>
      <c r="F18" s="93">
        <v>0</v>
      </c>
      <c r="H18" s="1" t="s">
        <v>597</v>
      </c>
      <c r="I18" s="2"/>
      <c r="J18" s="2">
        <v>7</v>
      </c>
      <c r="K18" s="2">
        <v>28</v>
      </c>
      <c r="L18" s="2">
        <v>0</v>
      </c>
      <c r="M18" s="93">
        <v>0</v>
      </c>
      <c r="O18" s="1" t="s">
        <v>629</v>
      </c>
      <c r="P18" s="2"/>
      <c r="Q18" s="2">
        <v>2</v>
      </c>
      <c r="R18" s="2">
        <v>14</v>
      </c>
      <c r="S18" s="2">
        <v>0</v>
      </c>
      <c r="T18" s="93">
        <v>0</v>
      </c>
    </row>
    <row r="19" spans="1:20" x14ac:dyDescent="0.25">
      <c r="A19" s="1" t="s">
        <v>534</v>
      </c>
      <c r="B19" s="2"/>
      <c r="C19" s="2">
        <v>5</v>
      </c>
      <c r="D19" s="2">
        <v>18</v>
      </c>
      <c r="E19" s="2">
        <v>0</v>
      </c>
      <c r="F19" s="93">
        <v>0</v>
      </c>
      <c r="H19" s="1" t="s">
        <v>598</v>
      </c>
      <c r="I19" s="2"/>
      <c r="J19" s="2">
        <v>7</v>
      </c>
      <c r="K19" s="2">
        <v>16</v>
      </c>
      <c r="L19" s="2">
        <v>0</v>
      </c>
      <c r="M19" s="93">
        <v>0</v>
      </c>
      <c r="O19" s="1" t="s">
        <v>630</v>
      </c>
      <c r="P19" s="2"/>
      <c r="Q19" s="2">
        <v>3</v>
      </c>
      <c r="R19" s="2">
        <v>9</v>
      </c>
      <c r="S19" s="2">
        <v>0</v>
      </c>
      <c r="T19" s="93">
        <v>0</v>
      </c>
    </row>
    <row r="20" spans="1:20" x14ac:dyDescent="0.25">
      <c r="A20" s="1" t="s">
        <v>535</v>
      </c>
      <c r="B20" s="2"/>
      <c r="C20" s="2">
        <v>1</v>
      </c>
      <c r="D20" s="2">
        <v>29</v>
      </c>
      <c r="E20" s="2">
        <v>0</v>
      </c>
      <c r="F20" s="93">
        <v>0</v>
      </c>
      <c r="H20" s="1" t="s">
        <v>599</v>
      </c>
      <c r="I20" s="2"/>
      <c r="J20" s="2">
        <v>5</v>
      </c>
      <c r="K20" s="2">
        <v>53</v>
      </c>
      <c r="L20" s="2">
        <v>0</v>
      </c>
      <c r="M20" s="93">
        <v>0</v>
      </c>
      <c r="O20" s="1" t="s">
        <v>631</v>
      </c>
      <c r="P20" s="2"/>
      <c r="Q20" s="2">
        <v>2</v>
      </c>
      <c r="R20" s="2">
        <v>35</v>
      </c>
      <c r="S20" s="2">
        <v>0</v>
      </c>
      <c r="T20" s="93">
        <v>0</v>
      </c>
    </row>
    <row r="21" spans="1:20" x14ac:dyDescent="0.25">
      <c r="A21" s="1" t="s">
        <v>536</v>
      </c>
      <c r="B21" s="2"/>
      <c r="C21" s="2">
        <v>2</v>
      </c>
      <c r="D21" s="2">
        <v>21</v>
      </c>
      <c r="E21" s="2">
        <v>0</v>
      </c>
      <c r="F21" s="93">
        <v>0</v>
      </c>
      <c r="H21" s="1" t="s">
        <v>600</v>
      </c>
      <c r="I21" s="2"/>
      <c r="J21" s="2">
        <v>7</v>
      </c>
      <c r="K21" s="2">
        <v>47</v>
      </c>
      <c r="L21" s="2">
        <v>0</v>
      </c>
      <c r="M21" s="93">
        <v>0</v>
      </c>
      <c r="O21" s="1" t="s">
        <v>632</v>
      </c>
      <c r="P21" s="2"/>
      <c r="Q21" s="2">
        <v>1</v>
      </c>
      <c r="R21" s="2">
        <v>28</v>
      </c>
      <c r="S21" s="2">
        <v>0</v>
      </c>
      <c r="T21" s="93">
        <v>0</v>
      </c>
    </row>
    <row r="22" spans="1:20" x14ac:dyDescent="0.25">
      <c r="A22" s="1" t="s">
        <v>537</v>
      </c>
      <c r="B22" s="2"/>
      <c r="C22" s="2">
        <v>3</v>
      </c>
      <c r="D22" s="2">
        <v>4</v>
      </c>
      <c r="E22" s="2">
        <v>0</v>
      </c>
      <c r="F22" s="93">
        <v>0</v>
      </c>
      <c r="H22" s="1" t="s">
        <v>601</v>
      </c>
      <c r="I22" s="2"/>
      <c r="J22" s="2">
        <v>6</v>
      </c>
      <c r="K22" s="2">
        <v>32</v>
      </c>
      <c r="L22" s="2">
        <v>0</v>
      </c>
      <c r="M22" s="93">
        <v>0</v>
      </c>
      <c r="O22" s="1" t="s">
        <v>633</v>
      </c>
      <c r="P22" s="2"/>
      <c r="Q22" s="2">
        <v>0</v>
      </c>
      <c r="R22" s="2">
        <v>17</v>
      </c>
      <c r="S22" s="2">
        <v>18</v>
      </c>
      <c r="T22" s="93">
        <v>0</v>
      </c>
    </row>
    <row r="23" spans="1:20" x14ac:dyDescent="0.25">
      <c r="A23" s="1" t="s">
        <v>538</v>
      </c>
      <c r="B23" s="2"/>
      <c r="C23" s="2">
        <v>0</v>
      </c>
      <c r="D23" s="2">
        <v>9</v>
      </c>
      <c r="E23" s="2">
        <v>0</v>
      </c>
      <c r="F23" s="93">
        <v>0</v>
      </c>
      <c r="H23" s="1" t="s">
        <v>602</v>
      </c>
      <c r="I23" s="2"/>
      <c r="J23" s="2">
        <v>1</v>
      </c>
      <c r="K23" s="2">
        <v>1</v>
      </c>
      <c r="L23" s="2">
        <v>0</v>
      </c>
      <c r="M23" s="93">
        <v>0</v>
      </c>
      <c r="O23" s="1" t="s">
        <v>634</v>
      </c>
      <c r="P23" s="2"/>
      <c r="Q23" s="2">
        <v>2</v>
      </c>
      <c r="R23" s="2">
        <v>7</v>
      </c>
      <c r="S23" s="2">
        <v>0</v>
      </c>
      <c r="T23" s="93">
        <v>0</v>
      </c>
    </row>
    <row r="24" spans="1:20" x14ac:dyDescent="0.25">
      <c r="A24" s="1" t="s">
        <v>539</v>
      </c>
      <c r="B24" s="2"/>
      <c r="C24" s="2">
        <v>0</v>
      </c>
      <c r="D24" s="2">
        <v>1</v>
      </c>
      <c r="E24" s="2">
        <v>0</v>
      </c>
      <c r="F24" s="93">
        <v>0</v>
      </c>
      <c r="H24" s="1" t="s">
        <v>603</v>
      </c>
      <c r="I24" s="2"/>
      <c r="J24" s="2">
        <v>0</v>
      </c>
      <c r="K24" s="2">
        <v>0</v>
      </c>
      <c r="L24" s="2">
        <v>0</v>
      </c>
      <c r="M24" s="93">
        <v>0</v>
      </c>
      <c r="O24" s="1" t="s">
        <v>635</v>
      </c>
      <c r="P24" s="2"/>
      <c r="Q24" s="2">
        <v>0</v>
      </c>
      <c r="R24" s="2">
        <v>0</v>
      </c>
      <c r="S24" s="2">
        <v>0</v>
      </c>
      <c r="T24" s="93">
        <v>0</v>
      </c>
    </row>
    <row r="25" spans="1:20" x14ac:dyDescent="0.25">
      <c r="A25" s="1" t="s">
        <v>540</v>
      </c>
      <c r="B25" s="2"/>
      <c r="C25" s="2">
        <v>0</v>
      </c>
      <c r="D25" s="2">
        <v>6</v>
      </c>
      <c r="E25" s="2">
        <v>0</v>
      </c>
      <c r="F25" s="93">
        <v>10</v>
      </c>
      <c r="H25" s="1" t="s">
        <v>604</v>
      </c>
      <c r="I25" s="2"/>
      <c r="J25" s="2">
        <v>1</v>
      </c>
      <c r="K25" s="2">
        <v>8</v>
      </c>
      <c r="L25" s="2">
        <v>0</v>
      </c>
      <c r="M25" s="93">
        <v>0</v>
      </c>
      <c r="O25" s="1" t="s">
        <v>636</v>
      </c>
      <c r="P25" s="2"/>
      <c r="Q25" s="2">
        <v>1</v>
      </c>
      <c r="R25" s="2">
        <v>12</v>
      </c>
      <c r="S25" s="2">
        <v>0</v>
      </c>
      <c r="T25" s="93">
        <v>6</v>
      </c>
    </row>
    <row r="26" spans="1:20" x14ac:dyDescent="0.25">
      <c r="A26" s="1" t="s">
        <v>541</v>
      </c>
      <c r="B26" s="2"/>
      <c r="C26" s="2">
        <v>0</v>
      </c>
      <c r="D26" s="2">
        <v>6</v>
      </c>
      <c r="E26" s="2">
        <v>15</v>
      </c>
      <c r="F26" s="93">
        <v>10</v>
      </c>
      <c r="H26" s="1" t="s">
        <v>605</v>
      </c>
      <c r="I26" s="2"/>
      <c r="J26" s="2">
        <v>1</v>
      </c>
      <c r="K26" s="2">
        <v>14</v>
      </c>
      <c r="L26" s="2">
        <v>0</v>
      </c>
      <c r="M26" s="93">
        <v>14</v>
      </c>
      <c r="O26" s="1" t="s">
        <v>637</v>
      </c>
      <c r="P26" s="2"/>
      <c r="Q26" s="2">
        <v>2</v>
      </c>
      <c r="R26" s="2">
        <v>21</v>
      </c>
      <c r="S26" s="2">
        <v>33</v>
      </c>
      <c r="T26" s="93">
        <v>26</v>
      </c>
    </row>
    <row r="27" spans="1:20" x14ac:dyDescent="0.25">
      <c r="A27" s="1" t="s">
        <v>542</v>
      </c>
      <c r="B27" s="2"/>
      <c r="C27" s="2">
        <v>0</v>
      </c>
      <c r="D27" s="2">
        <v>9</v>
      </c>
      <c r="E27" s="2">
        <v>15</v>
      </c>
      <c r="F27" s="93">
        <v>10</v>
      </c>
      <c r="H27" s="1" t="s">
        <v>606</v>
      </c>
      <c r="I27" s="2"/>
      <c r="J27" s="2">
        <v>1</v>
      </c>
      <c r="K27" s="2">
        <v>17</v>
      </c>
      <c r="L27" s="2">
        <v>0</v>
      </c>
      <c r="M27" s="93">
        <v>14</v>
      </c>
      <c r="O27" s="1" t="s">
        <v>638</v>
      </c>
      <c r="P27" s="2"/>
      <c r="Q27" s="2">
        <v>4</v>
      </c>
      <c r="R27" s="2">
        <v>32</v>
      </c>
      <c r="S27" s="2">
        <v>31</v>
      </c>
      <c r="T27" s="93">
        <v>23</v>
      </c>
    </row>
    <row r="28" spans="1:20" x14ac:dyDescent="0.25">
      <c r="A28" s="1" t="s">
        <v>543</v>
      </c>
      <c r="B28" s="2"/>
      <c r="C28" s="2">
        <v>0</v>
      </c>
      <c r="D28" s="2">
        <v>13</v>
      </c>
      <c r="E28" s="2">
        <v>15</v>
      </c>
      <c r="F28" s="93">
        <v>10</v>
      </c>
      <c r="H28" s="1" t="s">
        <v>607</v>
      </c>
      <c r="I28" s="2"/>
      <c r="J28" s="2">
        <v>1</v>
      </c>
      <c r="K28" s="2">
        <v>22</v>
      </c>
      <c r="L28" s="2">
        <v>0</v>
      </c>
      <c r="M28" s="93">
        <v>14</v>
      </c>
      <c r="O28" s="1" t="s">
        <v>639</v>
      </c>
      <c r="P28" s="2"/>
      <c r="Q28" s="2">
        <v>5</v>
      </c>
      <c r="R28" s="2">
        <v>40</v>
      </c>
      <c r="S28" s="2">
        <v>29</v>
      </c>
      <c r="T28" s="93">
        <v>22</v>
      </c>
    </row>
    <row r="29" spans="1:20" x14ac:dyDescent="0.25">
      <c r="A29" s="1" t="s">
        <v>544</v>
      </c>
      <c r="B29" s="2"/>
      <c r="C29" s="2">
        <v>1</v>
      </c>
      <c r="D29" s="2">
        <v>14</v>
      </c>
      <c r="E29" s="2">
        <v>15</v>
      </c>
      <c r="F29" s="93">
        <v>10</v>
      </c>
      <c r="H29" s="1" t="s">
        <v>608</v>
      </c>
      <c r="I29" s="2"/>
      <c r="J29" s="2">
        <v>1</v>
      </c>
      <c r="K29" s="2">
        <v>23</v>
      </c>
      <c r="L29" s="2">
        <v>0</v>
      </c>
      <c r="M29" s="93">
        <v>14</v>
      </c>
      <c r="O29" s="1" t="s">
        <v>640</v>
      </c>
      <c r="P29" s="2"/>
      <c r="Q29" s="2">
        <v>5</v>
      </c>
      <c r="R29" s="2">
        <v>50</v>
      </c>
      <c r="S29" s="2">
        <v>26</v>
      </c>
      <c r="T29" s="93">
        <v>22</v>
      </c>
    </row>
    <row r="30" spans="1:20" x14ac:dyDescent="0.25">
      <c r="A30" s="1" t="s">
        <v>545</v>
      </c>
      <c r="B30" s="2"/>
      <c r="C30" s="2">
        <v>0</v>
      </c>
      <c r="D30" s="2">
        <v>14</v>
      </c>
      <c r="E30" s="2">
        <v>15</v>
      </c>
      <c r="F30" s="93">
        <v>10</v>
      </c>
      <c r="H30" s="1" t="s">
        <v>609</v>
      </c>
      <c r="I30" s="2"/>
      <c r="J30" s="2">
        <v>3</v>
      </c>
      <c r="K30" s="2">
        <v>24</v>
      </c>
      <c r="L30" s="2">
        <v>0</v>
      </c>
      <c r="M30" s="93">
        <v>14</v>
      </c>
      <c r="O30" s="1" t="s">
        <v>641</v>
      </c>
      <c r="P30" s="2"/>
      <c r="Q30" s="2">
        <v>4</v>
      </c>
      <c r="R30" s="2">
        <v>50</v>
      </c>
      <c r="S30" s="2">
        <v>26</v>
      </c>
      <c r="T30" s="93">
        <v>28</v>
      </c>
    </row>
    <row r="31" spans="1:20" x14ac:dyDescent="0.25">
      <c r="A31" s="1" t="s">
        <v>546</v>
      </c>
      <c r="B31" s="2"/>
      <c r="C31" s="2">
        <v>0</v>
      </c>
      <c r="D31" s="2">
        <v>15</v>
      </c>
      <c r="E31" s="2">
        <v>15</v>
      </c>
      <c r="F31" s="93">
        <v>10</v>
      </c>
      <c r="H31" s="1" t="s">
        <v>610</v>
      </c>
      <c r="I31" s="2"/>
      <c r="J31" s="2">
        <v>4</v>
      </c>
      <c r="K31" s="2">
        <v>25</v>
      </c>
      <c r="L31" s="2">
        <v>28</v>
      </c>
      <c r="M31" s="93">
        <v>14</v>
      </c>
      <c r="O31" s="1" t="s">
        <v>642</v>
      </c>
      <c r="P31" s="2"/>
      <c r="Q31" s="2">
        <v>4</v>
      </c>
      <c r="R31" s="2">
        <v>54</v>
      </c>
      <c r="S31" s="2">
        <v>26</v>
      </c>
      <c r="T31" s="93">
        <v>30</v>
      </c>
    </row>
    <row r="32" spans="1:20" x14ac:dyDescent="0.25">
      <c r="A32" s="1" t="s">
        <v>547</v>
      </c>
      <c r="B32" s="2"/>
      <c r="C32" s="2">
        <v>0</v>
      </c>
      <c r="D32" s="2">
        <v>15</v>
      </c>
      <c r="E32" s="2">
        <v>15</v>
      </c>
      <c r="F32" s="93">
        <v>10</v>
      </c>
      <c r="H32" s="1" t="s">
        <v>611</v>
      </c>
      <c r="I32" s="2"/>
      <c r="J32" s="2">
        <v>4</v>
      </c>
      <c r="K32" s="2">
        <v>27</v>
      </c>
      <c r="L32" s="2">
        <v>28</v>
      </c>
      <c r="M32" s="93">
        <v>14</v>
      </c>
      <c r="O32" s="1" t="s">
        <v>643</v>
      </c>
      <c r="P32" s="2"/>
      <c r="Q32" s="2">
        <v>5</v>
      </c>
      <c r="R32" s="2">
        <v>52</v>
      </c>
      <c r="S32" s="2">
        <v>26</v>
      </c>
      <c r="T32" s="93">
        <v>30</v>
      </c>
    </row>
    <row r="33" spans="1:20" ht="15.75" thickBot="1" x14ac:dyDescent="0.3">
      <c r="A33" s="3" t="s">
        <v>548</v>
      </c>
      <c r="B33" s="4"/>
      <c r="C33" s="4">
        <v>1</v>
      </c>
      <c r="D33" s="4">
        <v>17</v>
      </c>
      <c r="E33" s="4">
        <v>14</v>
      </c>
      <c r="F33" s="95">
        <v>10</v>
      </c>
      <c r="H33" s="3" t="s">
        <v>612</v>
      </c>
      <c r="I33" s="4"/>
      <c r="J33" s="4">
        <v>4</v>
      </c>
      <c r="K33" s="4">
        <v>27</v>
      </c>
      <c r="L33" s="4">
        <v>33</v>
      </c>
      <c r="M33" s="95">
        <v>14</v>
      </c>
      <c r="O33" s="3" t="s">
        <v>644</v>
      </c>
      <c r="P33" s="4"/>
      <c r="Q33" s="4">
        <v>6</v>
      </c>
      <c r="R33" s="4">
        <v>55</v>
      </c>
      <c r="S33" s="4">
        <v>26</v>
      </c>
      <c r="T33" s="95">
        <v>26</v>
      </c>
    </row>
    <row r="34" spans="1:20" x14ac:dyDescent="0.25">
      <c r="A34" s="84" t="s">
        <v>549</v>
      </c>
      <c r="B34" s="85"/>
      <c r="C34" s="85">
        <v>30</v>
      </c>
      <c r="D34" s="85">
        <v>130</v>
      </c>
      <c r="E34" s="85">
        <v>32</v>
      </c>
      <c r="F34" s="86">
        <v>34</v>
      </c>
      <c r="H34" s="84" t="s">
        <v>549</v>
      </c>
      <c r="I34" s="85"/>
      <c r="J34" s="85">
        <v>31</v>
      </c>
      <c r="K34" s="85">
        <v>140</v>
      </c>
      <c r="L34" s="85">
        <v>38</v>
      </c>
      <c r="M34" s="86">
        <v>32</v>
      </c>
      <c r="O34" s="84" t="s">
        <v>549</v>
      </c>
      <c r="P34" s="85"/>
      <c r="Q34" s="85">
        <v>34</v>
      </c>
      <c r="R34" s="85">
        <v>109</v>
      </c>
      <c r="S34" s="85">
        <v>38</v>
      </c>
      <c r="T34" s="86">
        <v>35</v>
      </c>
    </row>
    <row r="35" spans="1:20" x14ac:dyDescent="0.25">
      <c r="A35" s="87" t="s">
        <v>550</v>
      </c>
      <c r="B35" s="82"/>
      <c r="C35" s="82">
        <v>9</v>
      </c>
      <c r="D35" s="82">
        <v>68</v>
      </c>
      <c r="E35" s="82">
        <v>36</v>
      </c>
      <c r="F35" s="88">
        <v>29</v>
      </c>
      <c r="H35" s="87" t="s">
        <v>550</v>
      </c>
      <c r="I35" s="82"/>
      <c r="J35" s="82">
        <v>14</v>
      </c>
      <c r="K35" s="82">
        <v>86</v>
      </c>
      <c r="L35" s="82">
        <v>26</v>
      </c>
      <c r="M35" s="88">
        <v>25</v>
      </c>
      <c r="O35" s="87" t="s">
        <v>550</v>
      </c>
      <c r="P35" s="82"/>
      <c r="Q35" s="82">
        <v>15</v>
      </c>
      <c r="R35" s="82">
        <v>79</v>
      </c>
      <c r="S35" s="82">
        <v>34</v>
      </c>
      <c r="T35" s="88">
        <v>36</v>
      </c>
    </row>
    <row r="36" spans="1:20" x14ac:dyDescent="0.25">
      <c r="A36" s="87" t="s">
        <v>551</v>
      </c>
      <c r="B36" s="82"/>
      <c r="C36" s="82">
        <v>14</v>
      </c>
      <c r="D36" s="82">
        <v>71</v>
      </c>
      <c r="E36" s="82">
        <v>32</v>
      </c>
      <c r="F36" s="88">
        <v>33</v>
      </c>
      <c r="H36" s="87" t="s">
        <v>551</v>
      </c>
      <c r="I36" s="82"/>
      <c r="J36" s="82">
        <v>11</v>
      </c>
      <c r="K36" s="82">
        <v>77</v>
      </c>
      <c r="L36" s="82">
        <v>40</v>
      </c>
      <c r="M36" s="88">
        <v>29</v>
      </c>
      <c r="O36" s="87" t="s">
        <v>551</v>
      </c>
      <c r="P36" s="82"/>
      <c r="Q36" s="82">
        <v>14</v>
      </c>
      <c r="R36" s="82">
        <v>62</v>
      </c>
      <c r="S36" s="82">
        <v>34</v>
      </c>
      <c r="T36" s="88">
        <v>40</v>
      </c>
    </row>
    <row r="37" spans="1:20" x14ac:dyDescent="0.25">
      <c r="A37" s="87" t="s">
        <v>552</v>
      </c>
      <c r="B37" s="82"/>
      <c r="C37" s="82">
        <v>24</v>
      </c>
      <c r="D37" s="82">
        <v>96</v>
      </c>
      <c r="E37" s="82">
        <v>31</v>
      </c>
      <c r="F37" s="88">
        <v>44</v>
      </c>
      <c r="H37" s="87" t="s">
        <v>552</v>
      </c>
      <c r="I37" s="82"/>
      <c r="J37" s="82">
        <v>21</v>
      </c>
      <c r="K37" s="82">
        <v>104</v>
      </c>
      <c r="L37" s="82">
        <v>41</v>
      </c>
      <c r="M37" s="88">
        <v>40</v>
      </c>
      <c r="O37" s="87" t="s">
        <v>552</v>
      </c>
      <c r="P37" s="82"/>
      <c r="Q37" s="82">
        <v>22</v>
      </c>
      <c r="R37" s="82">
        <v>99</v>
      </c>
      <c r="S37" s="82">
        <v>33</v>
      </c>
      <c r="T37" s="88">
        <v>37</v>
      </c>
    </row>
    <row r="38" spans="1:20" x14ac:dyDescent="0.25">
      <c r="A38" s="87" t="s">
        <v>553</v>
      </c>
      <c r="B38" s="82"/>
      <c r="C38" s="82">
        <v>26</v>
      </c>
      <c r="D38" s="82">
        <v>91</v>
      </c>
      <c r="E38" s="82">
        <v>28</v>
      </c>
      <c r="F38" s="88">
        <v>29</v>
      </c>
      <c r="H38" s="87" t="s">
        <v>553</v>
      </c>
      <c r="I38" s="82"/>
      <c r="J38" s="82">
        <v>21</v>
      </c>
      <c r="K38" s="82">
        <v>113</v>
      </c>
      <c r="L38" s="82">
        <v>26</v>
      </c>
      <c r="M38" s="88">
        <v>33</v>
      </c>
      <c r="O38" s="87" t="s">
        <v>553</v>
      </c>
      <c r="P38" s="82"/>
      <c r="Q38" s="82">
        <v>26</v>
      </c>
      <c r="R38" s="82">
        <v>96</v>
      </c>
      <c r="S38" s="82">
        <v>28</v>
      </c>
      <c r="T38" s="88">
        <v>34</v>
      </c>
    </row>
    <row r="39" spans="1:20" x14ac:dyDescent="0.25">
      <c r="A39" s="87" t="s">
        <v>554</v>
      </c>
      <c r="B39" s="82"/>
      <c r="C39" s="82">
        <v>20</v>
      </c>
      <c r="D39" s="82">
        <v>76</v>
      </c>
      <c r="E39" s="82">
        <v>42</v>
      </c>
      <c r="F39" s="88">
        <v>32</v>
      </c>
      <c r="H39" s="87" t="s">
        <v>554</v>
      </c>
      <c r="I39" s="82"/>
      <c r="J39" s="82">
        <v>15</v>
      </c>
      <c r="K39" s="82">
        <v>64</v>
      </c>
      <c r="L39" s="82">
        <v>22</v>
      </c>
      <c r="M39" s="88">
        <v>32</v>
      </c>
      <c r="O39" s="87" t="s">
        <v>554</v>
      </c>
      <c r="P39" s="82"/>
      <c r="Q39" s="82">
        <v>18</v>
      </c>
      <c r="R39" s="82">
        <v>59</v>
      </c>
      <c r="S39" s="82">
        <v>20</v>
      </c>
      <c r="T39" s="88">
        <v>23</v>
      </c>
    </row>
    <row r="40" spans="1:20" x14ac:dyDescent="0.25">
      <c r="A40" s="87" t="s">
        <v>555</v>
      </c>
      <c r="B40" s="82"/>
      <c r="C40" s="82">
        <v>19</v>
      </c>
      <c r="D40" s="82">
        <v>87</v>
      </c>
      <c r="E40" s="82">
        <v>33</v>
      </c>
      <c r="F40" s="88">
        <v>33</v>
      </c>
      <c r="H40" s="87" t="s">
        <v>555</v>
      </c>
      <c r="I40" s="82"/>
      <c r="J40" s="82">
        <v>14</v>
      </c>
      <c r="K40" s="82">
        <v>69</v>
      </c>
      <c r="L40" s="82">
        <v>35</v>
      </c>
      <c r="M40" s="88">
        <v>31</v>
      </c>
      <c r="O40" s="87" t="s">
        <v>555</v>
      </c>
      <c r="P40" s="82"/>
      <c r="Q40" s="82">
        <v>15</v>
      </c>
      <c r="R40" s="82">
        <v>74</v>
      </c>
      <c r="S40" s="82">
        <v>27</v>
      </c>
      <c r="T40" s="88">
        <v>28</v>
      </c>
    </row>
    <row r="41" spans="1:20" x14ac:dyDescent="0.25">
      <c r="A41" s="87" t="s">
        <v>556</v>
      </c>
      <c r="B41" s="82"/>
      <c r="C41" s="82">
        <v>25</v>
      </c>
      <c r="D41" s="82">
        <v>107</v>
      </c>
      <c r="E41" s="82">
        <v>38</v>
      </c>
      <c r="F41" s="88">
        <v>30</v>
      </c>
      <c r="H41" s="87" t="s">
        <v>556</v>
      </c>
      <c r="I41" s="82"/>
      <c r="J41" s="82">
        <v>18</v>
      </c>
      <c r="K41" s="82">
        <v>89</v>
      </c>
      <c r="L41" s="82">
        <v>36</v>
      </c>
      <c r="M41" s="88">
        <v>26</v>
      </c>
      <c r="O41" s="87" t="s">
        <v>556</v>
      </c>
      <c r="P41" s="82"/>
      <c r="Q41" s="82">
        <v>21</v>
      </c>
      <c r="R41" s="82">
        <v>102</v>
      </c>
      <c r="S41" s="82">
        <v>26</v>
      </c>
      <c r="T41" s="88">
        <v>29</v>
      </c>
    </row>
    <row r="42" spans="1:20" x14ac:dyDescent="0.25">
      <c r="A42" s="87" t="s">
        <v>557</v>
      </c>
      <c r="B42" s="82"/>
      <c r="C42" s="82">
        <v>35</v>
      </c>
      <c r="D42" s="82">
        <v>137</v>
      </c>
      <c r="E42" s="82">
        <v>37</v>
      </c>
      <c r="F42" s="88">
        <v>30</v>
      </c>
      <c r="H42" s="87" t="s">
        <v>557</v>
      </c>
      <c r="I42" s="82"/>
      <c r="J42" s="82">
        <v>34</v>
      </c>
      <c r="K42" s="82">
        <v>133</v>
      </c>
      <c r="L42" s="82">
        <v>37</v>
      </c>
      <c r="M42" s="88">
        <v>34</v>
      </c>
      <c r="O42" s="87" t="s">
        <v>557</v>
      </c>
      <c r="P42" s="82"/>
      <c r="Q42" s="82">
        <v>33</v>
      </c>
      <c r="R42" s="82">
        <v>110</v>
      </c>
      <c r="S42" s="82">
        <v>35</v>
      </c>
      <c r="T42" s="88">
        <v>29</v>
      </c>
    </row>
    <row r="43" spans="1:20" x14ac:dyDescent="0.25">
      <c r="A43" s="87" t="s">
        <v>558</v>
      </c>
      <c r="B43" s="82"/>
      <c r="C43" s="82">
        <v>14</v>
      </c>
      <c r="D43" s="82">
        <v>80</v>
      </c>
      <c r="E43" s="82">
        <v>38</v>
      </c>
      <c r="F43" s="88">
        <v>36</v>
      </c>
      <c r="H43" s="87" t="s">
        <v>558</v>
      </c>
      <c r="I43" s="82"/>
      <c r="J43" s="82">
        <v>7</v>
      </c>
      <c r="K43" s="82">
        <v>84</v>
      </c>
      <c r="L43" s="82">
        <v>38</v>
      </c>
      <c r="M43" s="88">
        <v>36</v>
      </c>
      <c r="O43" s="87" t="s">
        <v>558</v>
      </c>
      <c r="P43" s="82"/>
      <c r="Q43" s="82">
        <v>14</v>
      </c>
      <c r="R43" s="82">
        <v>71</v>
      </c>
      <c r="S43" s="82">
        <v>20</v>
      </c>
      <c r="T43" s="88">
        <v>33</v>
      </c>
    </row>
    <row r="44" spans="1:20" x14ac:dyDescent="0.25">
      <c r="A44" s="87" t="s">
        <v>559</v>
      </c>
      <c r="B44" s="82"/>
      <c r="C44" s="82">
        <v>27</v>
      </c>
      <c r="D44" s="82">
        <v>115</v>
      </c>
      <c r="E44" s="82">
        <v>36</v>
      </c>
      <c r="F44" s="88">
        <v>31</v>
      </c>
      <c r="H44" s="87" t="s">
        <v>559</v>
      </c>
      <c r="I44" s="82"/>
      <c r="J44" s="82">
        <v>24</v>
      </c>
      <c r="K44" s="82">
        <v>115</v>
      </c>
      <c r="L44" s="82">
        <v>30</v>
      </c>
      <c r="M44" s="88">
        <v>29</v>
      </c>
      <c r="O44" s="87" t="s">
        <v>559</v>
      </c>
      <c r="P44" s="82"/>
      <c r="Q44" s="82">
        <v>27</v>
      </c>
      <c r="R44" s="82">
        <v>102</v>
      </c>
      <c r="S44" s="82">
        <v>34</v>
      </c>
      <c r="T44" s="88">
        <v>34</v>
      </c>
    </row>
    <row r="45" spans="1:20" x14ac:dyDescent="0.25">
      <c r="A45" s="87" t="s">
        <v>560</v>
      </c>
      <c r="B45" s="82"/>
      <c r="C45" s="82">
        <v>8</v>
      </c>
      <c r="D45" s="82">
        <v>63</v>
      </c>
      <c r="E45" s="82">
        <v>35</v>
      </c>
      <c r="F45" s="88">
        <v>31</v>
      </c>
      <c r="H45" s="87" t="s">
        <v>560</v>
      </c>
      <c r="I45" s="82"/>
      <c r="J45" s="82">
        <v>9</v>
      </c>
      <c r="K45" s="82">
        <v>81</v>
      </c>
      <c r="L45" s="82">
        <v>39</v>
      </c>
      <c r="M45" s="88">
        <v>31</v>
      </c>
      <c r="O45" s="87" t="s">
        <v>560</v>
      </c>
      <c r="P45" s="82"/>
      <c r="Q45" s="82">
        <v>12</v>
      </c>
      <c r="R45" s="82">
        <v>56</v>
      </c>
      <c r="S45" s="82">
        <v>33</v>
      </c>
      <c r="T45" s="88">
        <v>32</v>
      </c>
    </row>
    <row r="46" spans="1:20" x14ac:dyDescent="0.25">
      <c r="A46" s="87" t="s">
        <v>561</v>
      </c>
      <c r="B46" s="82"/>
      <c r="C46" s="82">
        <v>21</v>
      </c>
      <c r="D46" s="82">
        <v>102</v>
      </c>
      <c r="E46" s="82">
        <v>29</v>
      </c>
      <c r="F46" s="88">
        <v>31</v>
      </c>
      <c r="H46" s="87" t="s">
        <v>561</v>
      </c>
      <c r="I46" s="82"/>
      <c r="J46" s="82">
        <v>16</v>
      </c>
      <c r="K46" s="82">
        <v>92</v>
      </c>
      <c r="L46" s="82">
        <v>33</v>
      </c>
      <c r="M46" s="88">
        <v>31</v>
      </c>
      <c r="O46" s="87" t="s">
        <v>561</v>
      </c>
      <c r="P46" s="82"/>
      <c r="Q46" s="82">
        <v>15</v>
      </c>
      <c r="R46" s="82">
        <v>85</v>
      </c>
      <c r="S46" s="82">
        <v>23</v>
      </c>
      <c r="T46" s="88">
        <v>36</v>
      </c>
    </row>
    <row r="47" spans="1:20" x14ac:dyDescent="0.25">
      <c r="A47" s="87" t="s">
        <v>562</v>
      </c>
      <c r="B47" s="82"/>
      <c r="C47" s="82">
        <v>26</v>
      </c>
      <c r="D47" s="82">
        <v>102</v>
      </c>
      <c r="E47" s="82">
        <v>38</v>
      </c>
      <c r="F47" s="88">
        <v>33</v>
      </c>
      <c r="H47" s="87" t="s">
        <v>562</v>
      </c>
      <c r="I47" s="82"/>
      <c r="J47" s="82">
        <v>19</v>
      </c>
      <c r="K47" s="82">
        <v>92</v>
      </c>
      <c r="L47" s="82">
        <v>38</v>
      </c>
      <c r="M47" s="88">
        <v>29</v>
      </c>
      <c r="O47" s="87" t="s">
        <v>562</v>
      </c>
      <c r="P47" s="82"/>
      <c r="Q47" s="82">
        <v>20</v>
      </c>
      <c r="R47" s="82">
        <v>83</v>
      </c>
      <c r="S47" s="82">
        <v>34</v>
      </c>
      <c r="T47" s="88">
        <v>38</v>
      </c>
    </row>
    <row r="48" spans="1:20" x14ac:dyDescent="0.25">
      <c r="A48" s="87" t="s">
        <v>563</v>
      </c>
      <c r="B48" s="82"/>
      <c r="C48" s="82">
        <v>16</v>
      </c>
      <c r="D48" s="82">
        <v>67</v>
      </c>
      <c r="E48" s="82">
        <v>32</v>
      </c>
      <c r="F48" s="88">
        <v>33</v>
      </c>
      <c r="H48" s="87" t="s">
        <v>563</v>
      </c>
      <c r="I48" s="82"/>
      <c r="J48" s="82">
        <v>15</v>
      </c>
      <c r="K48" s="82">
        <v>77</v>
      </c>
      <c r="L48" s="82">
        <v>32</v>
      </c>
      <c r="M48" s="88">
        <v>29</v>
      </c>
      <c r="O48" s="87" t="s">
        <v>563</v>
      </c>
      <c r="P48" s="82"/>
      <c r="Q48" s="82">
        <v>14</v>
      </c>
      <c r="R48" s="82">
        <v>48</v>
      </c>
      <c r="S48" s="82">
        <v>30</v>
      </c>
      <c r="T48" s="88">
        <v>40</v>
      </c>
    </row>
    <row r="49" spans="1:20" x14ac:dyDescent="0.25">
      <c r="A49" s="87" t="s">
        <v>564</v>
      </c>
      <c r="B49" s="82"/>
      <c r="C49" s="82">
        <v>15</v>
      </c>
      <c r="D49" s="82">
        <v>89</v>
      </c>
      <c r="E49" s="82">
        <v>33</v>
      </c>
      <c r="F49" s="88">
        <v>34</v>
      </c>
      <c r="H49" s="87" t="s">
        <v>564</v>
      </c>
      <c r="I49" s="82"/>
      <c r="J49" s="82">
        <v>14</v>
      </c>
      <c r="K49" s="82">
        <v>77</v>
      </c>
      <c r="L49" s="82">
        <v>29</v>
      </c>
      <c r="M49" s="88">
        <v>24</v>
      </c>
      <c r="O49" s="87" t="s">
        <v>564</v>
      </c>
      <c r="P49" s="82"/>
      <c r="Q49" s="82">
        <v>11</v>
      </c>
      <c r="R49" s="82">
        <v>84</v>
      </c>
      <c r="S49" s="82">
        <v>37</v>
      </c>
      <c r="T49" s="88">
        <v>41</v>
      </c>
    </row>
    <row r="50" spans="1:20" x14ac:dyDescent="0.25">
      <c r="A50" s="87" t="s">
        <v>565</v>
      </c>
      <c r="B50" s="82"/>
      <c r="C50" s="82">
        <v>20</v>
      </c>
      <c r="D50" s="82">
        <v>97</v>
      </c>
      <c r="E50" s="82">
        <v>37</v>
      </c>
      <c r="F50" s="88">
        <v>32</v>
      </c>
      <c r="H50" s="87" t="s">
        <v>565</v>
      </c>
      <c r="I50" s="82"/>
      <c r="J50" s="82">
        <v>21</v>
      </c>
      <c r="K50" s="82">
        <v>97</v>
      </c>
      <c r="L50" s="82">
        <v>31</v>
      </c>
      <c r="M50" s="88">
        <v>36</v>
      </c>
      <c r="O50" s="87" t="s">
        <v>565</v>
      </c>
      <c r="P50" s="82"/>
      <c r="Q50" s="82">
        <v>18</v>
      </c>
      <c r="R50" s="82">
        <v>94</v>
      </c>
      <c r="S50" s="82">
        <v>35</v>
      </c>
      <c r="T50" s="88">
        <v>29</v>
      </c>
    </row>
    <row r="51" spans="1:20" x14ac:dyDescent="0.25">
      <c r="A51" s="87" t="s">
        <v>566</v>
      </c>
      <c r="B51" s="82"/>
      <c r="C51" s="82">
        <v>17</v>
      </c>
      <c r="D51" s="82">
        <v>74</v>
      </c>
      <c r="E51" s="82">
        <v>36</v>
      </c>
      <c r="F51" s="88">
        <v>32</v>
      </c>
      <c r="H51" s="87" t="s">
        <v>566</v>
      </c>
      <c r="I51" s="82"/>
      <c r="J51" s="82">
        <v>12</v>
      </c>
      <c r="K51" s="82">
        <v>58</v>
      </c>
      <c r="L51" s="82">
        <v>32</v>
      </c>
      <c r="M51" s="88">
        <v>34</v>
      </c>
      <c r="O51" s="87" t="s">
        <v>566</v>
      </c>
      <c r="P51" s="82"/>
      <c r="Q51" s="82">
        <v>15</v>
      </c>
      <c r="R51" s="82">
        <v>63</v>
      </c>
      <c r="S51" s="82">
        <v>32</v>
      </c>
      <c r="T51" s="88">
        <v>35</v>
      </c>
    </row>
    <row r="52" spans="1:20" x14ac:dyDescent="0.25">
      <c r="A52" s="87" t="s">
        <v>567</v>
      </c>
      <c r="B52" s="82"/>
      <c r="C52" s="82">
        <v>17</v>
      </c>
      <c r="D52" s="82">
        <v>73</v>
      </c>
      <c r="E52" s="82">
        <v>36</v>
      </c>
      <c r="F52" s="88">
        <v>32</v>
      </c>
      <c r="H52" s="87" t="s">
        <v>567</v>
      </c>
      <c r="I52" s="82"/>
      <c r="J52" s="82">
        <v>12</v>
      </c>
      <c r="K52" s="82">
        <v>57</v>
      </c>
      <c r="L52" s="82">
        <v>32</v>
      </c>
      <c r="M52" s="88">
        <v>34</v>
      </c>
      <c r="O52" s="87" t="s">
        <v>567</v>
      </c>
      <c r="P52" s="82"/>
      <c r="Q52" s="82">
        <v>15</v>
      </c>
      <c r="R52" s="82">
        <v>64</v>
      </c>
      <c r="S52" s="82">
        <v>32</v>
      </c>
      <c r="T52" s="88">
        <v>35</v>
      </c>
    </row>
    <row r="53" spans="1:20" x14ac:dyDescent="0.25">
      <c r="A53" s="87" t="s">
        <v>568</v>
      </c>
      <c r="B53" s="82"/>
      <c r="C53" s="82">
        <v>17</v>
      </c>
      <c r="D53" s="82">
        <v>93</v>
      </c>
      <c r="E53" s="82">
        <v>35</v>
      </c>
      <c r="F53" s="88">
        <v>36</v>
      </c>
      <c r="H53" s="87" t="s">
        <v>568</v>
      </c>
      <c r="I53" s="82"/>
      <c r="J53" s="82">
        <v>12</v>
      </c>
      <c r="K53" s="82">
        <v>87</v>
      </c>
      <c r="L53" s="82">
        <v>37</v>
      </c>
      <c r="M53" s="88">
        <v>28</v>
      </c>
      <c r="O53" s="87" t="s">
        <v>568</v>
      </c>
      <c r="P53" s="82"/>
      <c r="Q53" s="82">
        <v>11</v>
      </c>
      <c r="R53" s="82">
        <v>80</v>
      </c>
      <c r="S53" s="82">
        <v>19</v>
      </c>
      <c r="T53" s="88">
        <v>33</v>
      </c>
    </row>
    <row r="54" spans="1:20" x14ac:dyDescent="0.25">
      <c r="A54" s="87" t="s">
        <v>569</v>
      </c>
      <c r="B54" s="82"/>
      <c r="C54" s="82">
        <v>15</v>
      </c>
      <c r="D54" s="82">
        <v>67</v>
      </c>
      <c r="E54" s="82">
        <v>28</v>
      </c>
      <c r="F54" s="88">
        <v>40</v>
      </c>
      <c r="H54" s="87" t="s">
        <v>569</v>
      </c>
      <c r="I54" s="82"/>
      <c r="J54" s="82">
        <v>18</v>
      </c>
      <c r="K54" s="82">
        <v>81</v>
      </c>
      <c r="L54" s="82">
        <v>36</v>
      </c>
      <c r="M54" s="88">
        <v>34</v>
      </c>
      <c r="O54" s="87" t="s">
        <v>569</v>
      </c>
      <c r="P54" s="82"/>
      <c r="Q54" s="82">
        <v>21</v>
      </c>
      <c r="R54" s="82">
        <v>64</v>
      </c>
      <c r="S54" s="82">
        <v>38</v>
      </c>
      <c r="T54" s="88">
        <v>35</v>
      </c>
    </row>
    <row r="55" spans="1:20" x14ac:dyDescent="0.25">
      <c r="A55" s="87" t="s">
        <v>570</v>
      </c>
      <c r="B55" s="82"/>
      <c r="C55" s="82">
        <v>27</v>
      </c>
      <c r="D55" s="82">
        <v>124</v>
      </c>
      <c r="E55" s="82">
        <v>37</v>
      </c>
      <c r="F55" s="88">
        <v>30</v>
      </c>
      <c r="H55" s="87" t="s">
        <v>570</v>
      </c>
      <c r="I55" s="82"/>
      <c r="J55" s="82">
        <v>26</v>
      </c>
      <c r="K55" s="82">
        <v>114</v>
      </c>
      <c r="L55" s="82">
        <v>33</v>
      </c>
      <c r="M55" s="88">
        <v>36</v>
      </c>
      <c r="O55" s="87" t="s">
        <v>570</v>
      </c>
      <c r="P55" s="82"/>
      <c r="Q55" s="82">
        <v>27</v>
      </c>
      <c r="R55" s="82">
        <v>107</v>
      </c>
      <c r="S55" s="82">
        <v>33</v>
      </c>
      <c r="T55" s="88">
        <v>29</v>
      </c>
    </row>
    <row r="56" spans="1:20" x14ac:dyDescent="0.25">
      <c r="A56" s="87" t="s">
        <v>571</v>
      </c>
      <c r="B56" s="82"/>
      <c r="C56" s="82">
        <v>26</v>
      </c>
      <c r="D56" s="82">
        <v>106</v>
      </c>
      <c r="E56" s="82">
        <v>39</v>
      </c>
      <c r="F56" s="88">
        <v>27</v>
      </c>
      <c r="H56" s="87" t="s">
        <v>571</v>
      </c>
      <c r="I56" s="82"/>
      <c r="J56" s="82">
        <v>29</v>
      </c>
      <c r="K56" s="82">
        <v>106</v>
      </c>
      <c r="L56" s="82">
        <v>27</v>
      </c>
      <c r="M56" s="88">
        <v>27</v>
      </c>
      <c r="O56" s="87" t="s">
        <v>571</v>
      </c>
      <c r="P56" s="82"/>
      <c r="Q56" s="82">
        <v>30</v>
      </c>
      <c r="R56" s="82">
        <v>107</v>
      </c>
      <c r="S56" s="82">
        <v>29</v>
      </c>
      <c r="T56" s="88">
        <v>30</v>
      </c>
    </row>
    <row r="57" spans="1:20" x14ac:dyDescent="0.25">
      <c r="A57" s="87" t="s">
        <v>572</v>
      </c>
      <c r="B57" s="82"/>
      <c r="C57" s="82">
        <v>31</v>
      </c>
      <c r="D57" s="82">
        <v>127</v>
      </c>
      <c r="E57" s="82">
        <v>34</v>
      </c>
      <c r="F57" s="88">
        <v>23</v>
      </c>
      <c r="H57" s="87" t="s">
        <v>572</v>
      </c>
      <c r="I57" s="82"/>
      <c r="J57" s="82">
        <v>32</v>
      </c>
      <c r="K57" s="82">
        <v>125</v>
      </c>
      <c r="L57" s="82">
        <v>36</v>
      </c>
      <c r="M57" s="88">
        <v>27</v>
      </c>
      <c r="O57" s="87" t="s">
        <v>572</v>
      </c>
      <c r="P57" s="82"/>
      <c r="Q57" s="82">
        <v>31</v>
      </c>
      <c r="R57" s="82">
        <v>122</v>
      </c>
      <c r="S57" s="82">
        <v>32</v>
      </c>
      <c r="T57" s="88">
        <v>40</v>
      </c>
    </row>
    <row r="58" spans="1:20" x14ac:dyDescent="0.25">
      <c r="A58" s="87" t="s">
        <v>573</v>
      </c>
      <c r="B58" s="82"/>
      <c r="C58" s="82">
        <v>24</v>
      </c>
      <c r="D58" s="82">
        <v>93</v>
      </c>
      <c r="E58" s="82">
        <v>36</v>
      </c>
      <c r="F58" s="88">
        <v>38</v>
      </c>
      <c r="H58" s="87" t="s">
        <v>573</v>
      </c>
      <c r="I58" s="82"/>
      <c r="J58" s="82">
        <v>17</v>
      </c>
      <c r="K58" s="82">
        <v>83</v>
      </c>
      <c r="L58" s="82">
        <v>34</v>
      </c>
      <c r="M58" s="88">
        <v>32</v>
      </c>
      <c r="O58" s="87" t="s">
        <v>573</v>
      </c>
      <c r="P58" s="82"/>
      <c r="Q58" s="82">
        <v>18</v>
      </c>
      <c r="R58" s="82">
        <v>80</v>
      </c>
      <c r="S58" s="82">
        <v>28</v>
      </c>
      <c r="T58" s="88">
        <v>35</v>
      </c>
    </row>
    <row r="59" spans="1:20" x14ac:dyDescent="0.25">
      <c r="A59" s="87" t="s">
        <v>574</v>
      </c>
      <c r="B59" s="82"/>
      <c r="C59" s="82">
        <v>39</v>
      </c>
      <c r="D59" s="82">
        <v>127</v>
      </c>
      <c r="E59" s="82">
        <v>37</v>
      </c>
      <c r="F59" s="88">
        <v>24</v>
      </c>
      <c r="H59" s="87" t="s">
        <v>574</v>
      </c>
      <c r="I59" s="82"/>
      <c r="J59" s="82">
        <v>38</v>
      </c>
      <c r="K59" s="82">
        <v>123</v>
      </c>
      <c r="L59" s="82">
        <v>45</v>
      </c>
      <c r="M59" s="88">
        <v>38</v>
      </c>
      <c r="O59" s="87" t="s">
        <v>574</v>
      </c>
      <c r="P59" s="82"/>
      <c r="Q59" s="82">
        <v>37</v>
      </c>
      <c r="R59" s="82">
        <v>126</v>
      </c>
      <c r="S59" s="82">
        <v>37</v>
      </c>
      <c r="T59" s="88">
        <v>29</v>
      </c>
    </row>
    <row r="60" spans="1:20" x14ac:dyDescent="0.25">
      <c r="A60" s="87" t="s">
        <v>575</v>
      </c>
      <c r="B60" s="82"/>
      <c r="C60" s="82">
        <v>17</v>
      </c>
      <c r="D60" s="82">
        <v>97</v>
      </c>
      <c r="E60" s="82">
        <v>24</v>
      </c>
      <c r="F60" s="88">
        <v>34</v>
      </c>
      <c r="H60" s="87" t="s">
        <v>575</v>
      </c>
      <c r="I60" s="82"/>
      <c r="J60" s="82">
        <v>16</v>
      </c>
      <c r="K60" s="82">
        <v>89</v>
      </c>
      <c r="L60" s="82">
        <v>38</v>
      </c>
      <c r="M60" s="88">
        <v>28</v>
      </c>
      <c r="O60" s="87" t="s">
        <v>575</v>
      </c>
      <c r="P60" s="82"/>
      <c r="Q60" s="82">
        <v>21</v>
      </c>
      <c r="R60" s="82">
        <v>84</v>
      </c>
      <c r="S60" s="82">
        <v>34</v>
      </c>
      <c r="T60" s="88">
        <v>31</v>
      </c>
    </row>
    <row r="61" spans="1:20" x14ac:dyDescent="0.25">
      <c r="A61" s="87" t="s">
        <v>576</v>
      </c>
      <c r="B61" s="82"/>
      <c r="C61" s="82">
        <v>15</v>
      </c>
      <c r="D61" s="82">
        <v>79</v>
      </c>
      <c r="E61" s="82">
        <v>37</v>
      </c>
      <c r="F61" s="88">
        <v>26</v>
      </c>
      <c r="H61" s="87" t="s">
        <v>576</v>
      </c>
      <c r="I61" s="82"/>
      <c r="J61" s="82">
        <v>16</v>
      </c>
      <c r="K61" s="82">
        <v>79</v>
      </c>
      <c r="L61" s="82">
        <v>39</v>
      </c>
      <c r="M61" s="88">
        <v>26</v>
      </c>
      <c r="O61" s="87" t="s">
        <v>576</v>
      </c>
      <c r="P61" s="82"/>
      <c r="Q61" s="82">
        <v>19</v>
      </c>
      <c r="R61" s="82">
        <v>76</v>
      </c>
      <c r="S61" s="82">
        <v>29</v>
      </c>
      <c r="T61" s="88">
        <v>35</v>
      </c>
    </row>
    <row r="62" spans="1:20" x14ac:dyDescent="0.25">
      <c r="A62" s="87" t="s">
        <v>577</v>
      </c>
      <c r="B62" s="82"/>
      <c r="C62" s="82">
        <v>19</v>
      </c>
      <c r="D62" s="82">
        <v>78</v>
      </c>
      <c r="E62" s="82">
        <v>35</v>
      </c>
      <c r="F62" s="88">
        <v>37</v>
      </c>
      <c r="H62" s="87" t="s">
        <v>577</v>
      </c>
      <c r="I62" s="82"/>
      <c r="J62" s="82">
        <v>18</v>
      </c>
      <c r="K62" s="82">
        <v>88</v>
      </c>
      <c r="L62" s="82">
        <v>39</v>
      </c>
      <c r="M62" s="88">
        <v>33</v>
      </c>
      <c r="O62" s="87" t="s">
        <v>577</v>
      </c>
      <c r="P62" s="82"/>
      <c r="Q62" s="82">
        <v>23</v>
      </c>
      <c r="R62" s="82">
        <v>77</v>
      </c>
      <c r="S62" s="82">
        <v>29</v>
      </c>
      <c r="T62" s="88">
        <v>34</v>
      </c>
    </row>
    <row r="63" spans="1:20" ht="15.75" thickBot="1" x14ac:dyDescent="0.3">
      <c r="A63" s="89" t="s">
        <v>578</v>
      </c>
      <c r="B63" s="90"/>
      <c r="C63" s="90">
        <v>32</v>
      </c>
      <c r="D63" s="90">
        <v>136</v>
      </c>
      <c r="E63" s="90">
        <v>37</v>
      </c>
      <c r="F63" s="91">
        <v>38</v>
      </c>
      <c r="H63" s="89" t="s">
        <v>578</v>
      </c>
      <c r="I63" s="90"/>
      <c r="J63" s="90">
        <v>31</v>
      </c>
      <c r="K63" s="90">
        <v>140</v>
      </c>
      <c r="L63" s="90">
        <v>37</v>
      </c>
      <c r="M63" s="91">
        <v>38</v>
      </c>
      <c r="O63" s="89" t="s">
        <v>578</v>
      </c>
      <c r="P63" s="90"/>
      <c r="Q63" s="90">
        <v>32</v>
      </c>
      <c r="R63" s="90">
        <v>113</v>
      </c>
      <c r="S63" s="90">
        <v>35</v>
      </c>
      <c r="T63" s="91">
        <v>31</v>
      </c>
    </row>
    <row r="64" spans="1:20" ht="15.75" thickBot="1" x14ac:dyDescent="0.3"/>
    <row r="65" spans="1:20" x14ac:dyDescent="0.25">
      <c r="A65" s="101" t="s">
        <v>579</v>
      </c>
      <c r="B65" s="102"/>
      <c r="C65" s="57">
        <f>MIN(C34:C63)</f>
        <v>8</v>
      </c>
      <c r="D65" s="57">
        <f>MIN(D34:D63)</f>
        <v>63</v>
      </c>
      <c r="E65" s="57">
        <f>MIN(E34:E63)</f>
        <v>24</v>
      </c>
      <c r="F65" s="57">
        <f>MIN(F34:F63)</f>
        <v>23</v>
      </c>
      <c r="H65" s="101" t="s">
        <v>579</v>
      </c>
      <c r="I65" s="102"/>
      <c r="J65" s="57">
        <f>MIN(J34:J63)</f>
        <v>7</v>
      </c>
      <c r="K65" s="57">
        <f>MIN(K34:K63)</f>
        <v>57</v>
      </c>
      <c r="L65" s="57">
        <f>MIN(L34:L63)</f>
        <v>22</v>
      </c>
      <c r="M65" s="57">
        <f>MIN(M34:M63)</f>
        <v>24</v>
      </c>
      <c r="O65" s="101" t="s">
        <v>579</v>
      </c>
      <c r="P65" s="102"/>
      <c r="Q65" s="57">
        <f>MIN(Q34:Q63)</f>
        <v>11</v>
      </c>
      <c r="R65" s="57">
        <f>MIN(R34:R63)</f>
        <v>48</v>
      </c>
      <c r="S65" s="57">
        <f>MIN(S34:S63)</f>
        <v>19</v>
      </c>
      <c r="T65" s="57">
        <f>MIN(T34:T63)</f>
        <v>23</v>
      </c>
    </row>
    <row r="66" spans="1:20" ht="15.75" thickBot="1" x14ac:dyDescent="0.3">
      <c r="A66" s="99" t="s">
        <v>580</v>
      </c>
      <c r="B66" s="100"/>
      <c r="C66" s="83">
        <f>MAX(C2:C33)</f>
        <v>30</v>
      </c>
      <c r="D66" s="83">
        <f>MAX(D2:D33)</f>
        <v>102</v>
      </c>
      <c r="E66" s="83">
        <f>MAX(E2:E33)</f>
        <v>32</v>
      </c>
      <c r="F66" s="83">
        <f>MAX(F2:F33)</f>
        <v>26</v>
      </c>
      <c r="H66" s="99" t="s">
        <v>580</v>
      </c>
      <c r="I66" s="100"/>
      <c r="J66" s="83">
        <f>MAX(J2:J33)</f>
        <v>15</v>
      </c>
      <c r="K66" s="83">
        <f>MAX(K2:K33)</f>
        <v>53</v>
      </c>
      <c r="L66" s="83">
        <f>MAX(L2:L33)</f>
        <v>35</v>
      </c>
      <c r="M66" s="83">
        <f>MAX(M2:M33)</f>
        <v>14</v>
      </c>
      <c r="O66" s="99" t="s">
        <v>580</v>
      </c>
      <c r="P66" s="100"/>
      <c r="Q66" s="83">
        <f>MAX(Q2:Q33)</f>
        <v>6</v>
      </c>
      <c r="R66" s="83">
        <f>MAX(R2:R33)</f>
        <v>55</v>
      </c>
      <c r="S66" s="83">
        <f>MAX(S2:S33)</f>
        <v>33</v>
      </c>
      <c r="T66" s="83">
        <f>MAX(T2:T33)</f>
        <v>30</v>
      </c>
    </row>
    <row r="67" spans="1:20" ht="15.75" thickBot="1" x14ac:dyDescent="0.3"/>
    <row r="68" spans="1:20" ht="15.75" thickBot="1" x14ac:dyDescent="0.3">
      <c r="A68" s="103"/>
      <c r="B68" s="104"/>
      <c r="C68" s="96" t="s">
        <v>4</v>
      </c>
      <c r="D68" s="97" t="s">
        <v>5</v>
      </c>
      <c r="E68" s="97" t="s">
        <v>6</v>
      </c>
      <c r="F68" s="98" t="s">
        <v>7</v>
      </c>
      <c r="H68" s="105"/>
      <c r="I68" s="106"/>
      <c r="J68" s="96" t="s">
        <v>4</v>
      </c>
      <c r="K68" s="97" t="s">
        <v>5</v>
      </c>
      <c r="L68" s="97" t="s">
        <v>6</v>
      </c>
      <c r="M68" s="98" t="s">
        <v>7</v>
      </c>
      <c r="O68" s="107"/>
      <c r="P68" s="108"/>
      <c r="Q68" s="96" t="s">
        <v>4</v>
      </c>
      <c r="R68" s="97" t="s">
        <v>5</v>
      </c>
      <c r="S68" s="97" t="s">
        <v>6</v>
      </c>
      <c r="T68" s="98" t="s">
        <v>7</v>
      </c>
    </row>
    <row r="69" spans="1:20" ht="15.75" thickBot="1" x14ac:dyDescent="0.3">
      <c r="A69" s="109" t="s">
        <v>645</v>
      </c>
      <c r="B69" s="121"/>
      <c r="C69" s="110" t="s">
        <v>646</v>
      </c>
      <c r="D69" s="4" t="s">
        <v>647</v>
      </c>
      <c r="E69" s="4" t="s">
        <v>648</v>
      </c>
      <c r="F69" s="95" t="s">
        <v>649</v>
      </c>
      <c r="H69" s="109" t="s">
        <v>645</v>
      </c>
      <c r="I69" s="121"/>
      <c r="J69" s="110" t="s">
        <v>650</v>
      </c>
      <c r="K69" s="4" t="s">
        <v>651</v>
      </c>
      <c r="L69" s="4" t="s">
        <v>652</v>
      </c>
      <c r="M69" s="95" t="s">
        <v>653</v>
      </c>
      <c r="O69" s="109" t="s">
        <v>645</v>
      </c>
      <c r="P69" s="121"/>
      <c r="Q69" s="4" t="s">
        <v>654</v>
      </c>
      <c r="R69" s="4" t="s">
        <v>655</v>
      </c>
      <c r="S69" s="4" t="s">
        <v>656</v>
      </c>
      <c r="T69" s="95" t="s">
        <v>657</v>
      </c>
    </row>
    <row r="70" spans="1:20" x14ac:dyDescent="0.25">
      <c r="A70" s="117" t="s">
        <v>579</v>
      </c>
      <c r="B70" s="118"/>
      <c r="C70" s="50">
        <f>C65/$J$79</f>
        <v>0.4</v>
      </c>
      <c r="D70" s="50">
        <f>D65/$K$79</f>
        <v>0.81818181818181823</v>
      </c>
      <c r="E70" s="50">
        <f>E65/$L$79</f>
        <v>1.2</v>
      </c>
      <c r="F70" s="92">
        <f>F65/$M$79</f>
        <v>1.1499999999999999</v>
      </c>
      <c r="H70" s="117" t="s">
        <v>579</v>
      </c>
      <c r="I70" s="118"/>
      <c r="J70" s="124">
        <f>J65/$J$79</f>
        <v>0.35</v>
      </c>
      <c r="K70" s="50">
        <f>K65/$K$79</f>
        <v>0.74025974025974028</v>
      </c>
      <c r="L70" s="50">
        <f>L65/$L$79</f>
        <v>1.1000000000000001</v>
      </c>
      <c r="M70" s="92">
        <f>M65/$M$79</f>
        <v>1.2</v>
      </c>
      <c r="O70" s="117" t="s">
        <v>579</v>
      </c>
      <c r="P70" s="118"/>
      <c r="Q70" s="124">
        <f>Q65/$J$79</f>
        <v>0.55000000000000004</v>
      </c>
      <c r="R70" s="50">
        <f>R65/$K$79</f>
        <v>0.62337662337662336</v>
      </c>
      <c r="S70" s="50">
        <f>S65/$L$79</f>
        <v>0.95</v>
      </c>
      <c r="T70" s="92">
        <f>T65/$M$79</f>
        <v>1.1499999999999999</v>
      </c>
    </row>
    <row r="71" spans="1:20" ht="15.75" thickBot="1" x14ac:dyDescent="0.3">
      <c r="A71" s="119" t="s">
        <v>580</v>
      </c>
      <c r="B71" s="120"/>
      <c r="C71" s="123">
        <f>C66/$J$79</f>
        <v>1.5</v>
      </c>
      <c r="D71" s="4">
        <f>D66/$K$79</f>
        <v>1.3246753246753247</v>
      </c>
      <c r="E71" s="4">
        <f>E66/$L$79</f>
        <v>1.6</v>
      </c>
      <c r="F71" s="95">
        <f>F66/$M$79</f>
        <v>1.3</v>
      </c>
      <c r="H71" s="119" t="s">
        <v>580</v>
      </c>
      <c r="I71" s="120"/>
      <c r="J71" s="123">
        <f>J66/$J$79</f>
        <v>0.75</v>
      </c>
      <c r="K71" s="4">
        <f>K66/$K$79</f>
        <v>0.68831168831168832</v>
      </c>
      <c r="L71" s="4">
        <f>L66/$L$79</f>
        <v>1.75</v>
      </c>
      <c r="M71" s="95">
        <f>M66/$M$79</f>
        <v>0.7</v>
      </c>
      <c r="O71" s="119" t="s">
        <v>580</v>
      </c>
      <c r="P71" s="120"/>
      <c r="Q71" s="123">
        <f>Q66/$J$79</f>
        <v>0.3</v>
      </c>
      <c r="R71" s="4">
        <f>R66/$K$79</f>
        <v>0.7142857142857143</v>
      </c>
      <c r="S71" s="4">
        <f>S66/$L$79</f>
        <v>1.65</v>
      </c>
      <c r="T71" s="95">
        <f>T66/$M$79</f>
        <v>1.5</v>
      </c>
    </row>
    <row r="72" spans="1:20" ht="15.75" thickBot="1" x14ac:dyDescent="0.3">
      <c r="A72" s="114" t="s">
        <v>663</v>
      </c>
      <c r="B72" s="122"/>
      <c r="C72" s="4" t="s">
        <v>664</v>
      </c>
      <c r="D72" s="4" t="s">
        <v>665</v>
      </c>
      <c r="E72" s="4" t="s">
        <v>666</v>
      </c>
      <c r="F72" s="95" t="s">
        <v>667</v>
      </c>
      <c r="H72" s="114" t="s">
        <v>663</v>
      </c>
      <c r="I72" s="122"/>
      <c r="J72" s="4" t="s">
        <v>668</v>
      </c>
      <c r="K72" s="4" t="s">
        <v>669</v>
      </c>
      <c r="L72" s="4" t="s">
        <v>671</v>
      </c>
      <c r="M72" s="95" t="s">
        <v>670</v>
      </c>
      <c r="O72" s="114" t="s">
        <v>663</v>
      </c>
      <c r="P72" s="122"/>
      <c r="Q72" s="4" t="s">
        <v>672</v>
      </c>
      <c r="R72" s="4" t="s">
        <v>673</v>
      </c>
      <c r="S72" s="4" t="s">
        <v>674</v>
      </c>
      <c r="T72" s="95" t="s">
        <v>675</v>
      </c>
    </row>
    <row r="75" spans="1:20" ht="15.75" thickBot="1" x14ac:dyDescent="0.3"/>
    <row r="76" spans="1:20" ht="15.75" thickBot="1" x14ac:dyDescent="0.3">
      <c r="G76" s="93"/>
      <c r="H76" s="111" t="s">
        <v>658</v>
      </c>
      <c r="I76" s="115"/>
      <c r="J76" s="97" t="s">
        <v>4</v>
      </c>
      <c r="K76" s="97" t="s">
        <v>5</v>
      </c>
      <c r="L76" s="97" t="s">
        <v>6</v>
      </c>
      <c r="M76" s="98" t="s">
        <v>7</v>
      </c>
    </row>
    <row r="77" spans="1:20" ht="15.75" thickBot="1" x14ac:dyDescent="0.3">
      <c r="H77" s="112"/>
      <c r="I77" s="116"/>
      <c r="J77" s="4" t="s">
        <v>659</v>
      </c>
      <c r="K77" s="4" t="s">
        <v>660</v>
      </c>
      <c r="L77" s="4" t="s">
        <v>661</v>
      </c>
      <c r="M77" s="95" t="s">
        <v>653</v>
      </c>
    </row>
    <row r="78" spans="1:20" ht="15.75" thickBot="1" x14ac:dyDescent="0.3"/>
    <row r="79" spans="1:20" ht="15.75" thickBot="1" x14ac:dyDescent="0.3">
      <c r="H79" s="114" t="s">
        <v>662</v>
      </c>
      <c r="I79" s="113"/>
      <c r="J79" s="97">
        <v>20</v>
      </c>
      <c r="K79" s="97">
        <v>77</v>
      </c>
      <c r="L79" s="97">
        <v>20</v>
      </c>
      <c r="M79" s="98">
        <v>20</v>
      </c>
    </row>
  </sheetData>
  <mergeCells count="20">
    <mergeCell ref="O71:P71"/>
    <mergeCell ref="A72:B72"/>
    <mergeCell ref="H72:I72"/>
    <mergeCell ref="O72:P72"/>
    <mergeCell ref="A69:B69"/>
    <mergeCell ref="H69:I69"/>
    <mergeCell ref="O69:P69"/>
    <mergeCell ref="H76:I77"/>
    <mergeCell ref="H79:I79"/>
    <mergeCell ref="A70:B70"/>
    <mergeCell ref="A71:B71"/>
    <mergeCell ref="H70:I70"/>
    <mergeCell ref="H71:I71"/>
    <mergeCell ref="O70:P70"/>
    <mergeCell ref="A66:B66"/>
    <mergeCell ref="A65:B65"/>
    <mergeCell ref="H65:I65"/>
    <mergeCell ref="H66:I66"/>
    <mergeCell ref="O65:P65"/>
    <mergeCell ref="O66:P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2024-06-14T21:22:52Z</dcterms:modified>
</cp:coreProperties>
</file>