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8A7E9AD-6538-46FE-88AB-46DAA071A23B}" xr6:coauthVersionLast="47" xr6:coauthVersionMax="47" xr10:uidLastSave="{00000000-0000-0000-0000-000000000000}"/>
  <bookViews>
    <workbookView xWindow="-120" yWindow="-120" windowWidth="29040" windowHeight="15720" activeTab="3" xr2:uid="{76E5A9A9-99AC-47CD-8E61-9853B1B810EF}"/>
  </bookViews>
  <sheets>
    <sheet name="белый" sheetId="1" r:id="rId1"/>
    <sheet name="красный" sheetId="2" r:id="rId2"/>
    <sheet name="черный" sheetId="3" r:id="rId3"/>
    <sheet name="нахлес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4" l="1"/>
  <c r="J78" i="4"/>
  <c r="Q66" i="4"/>
  <c r="J66" i="4"/>
  <c r="J71" i="4" s="1"/>
  <c r="C86" i="1"/>
  <c r="R90" i="1"/>
  <c r="M90" i="1"/>
  <c r="R90" i="2"/>
  <c r="M90" i="2"/>
  <c r="R90" i="3"/>
  <c r="M90" i="3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E41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S88" i="3"/>
  <c r="N88" i="3"/>
  <c r="I88" i="3"/>
  <c r="D88" i="3"/>
  <c r="R87" i="3"/>
  <c r="M87" i="3"/>
  <c r="H87" i="3"/>
  <c r="C87" i="3"/>
  <c r="R86" i="3"/>
  <c r="M86" i="3"/>
  <c r="H86" i="3"/>
  <c r="C86" i="3"/>
  <c r="S88" i="2"/>
  <c r="N88" i="2"/>
  <c r="I88" i="2"/>
  <c r="D88" i="2"/>
  <c r="R87" i="2"/>
  <c r="M87" i="2"/>
  <c r="H87" i="2"/>
  <c r="C87" i="2"/>
  <c r="R86" i="2"/>
  <c r="M86" i="2"/>
  <c r="H86" i="2"/>
  <c r="C86" i="2"/>
  <c r="S88" i="1"/>
  <c r="R87" i="1"/>
  <c r="R86" i="1"/>
  <c r="N88" i="1"/>
  <c r="M87" i="1"/>
  <c r="M86" i="1"/>
  <c r="I88" i="1"/>
  <c r="H87" i="1"/>
  <c r="H86" i="1"/>
  <c r="C87" i="1"/>
  <c r="D88" i="1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1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S70" i="4"/>
  <c r="L78" i="4"/>
  <c r="O28" i="1"/>
  <c r="D70" i="4"/>
  <c r="Q71" i="4"/>
  <c r="K71" i="4"/>
  <c r="K70" i="4"/>
  <c r="D71" i="4"/>
  <c r="T66" i="4"/>
  <c r="T71" i="4" s="1"/>
  <c r="S66" i="4"/>
  <c r="S71" i="4" s="1"/>
  <c r="R66" i="4"/>
  <c r="R71" i="4" s="1"/>
  <c r="T65" i="4"/>
  <c r="T70" i="4" s="1"/>
  <c r="S65" i="4"/>
  <c r="R65" i="4"/>
  <c r="R70" i="4" s="1"/>
  <c r="Q65" i="4"/>
  <c r="Q70" i="4" s="1"/>
  <c r="M66" i="4"/>
  <c r="M71" i="4" s="1"/>
  <c r="L66" i="4"/>
  <c r="L71" i="4" s="1"/>
  <c r="K66" i="4"/>
  <c r="M65" i="4"/>
  <c r="M70" i="4" s="1"/>
  <c r="L65" i="4"/>
  <c r="L70" i="4" s="1"/>
  <c r="K65" i="4"/>
  <c r="J65" i="4"/>
  <c r="J70" i="4" s="1"/>
  <c r="E66" i="4"/>
  <c r="E71" i="4" s="1"/>
  <c r="E65" i="4"/>
  <c r="E70" i="4" s="1"/>
  <c r="D66" i="4"/>
  <c r="D65" i="4"/>
  <c r="C66" i="4"/>
  <c r="C71" i="4" s="1"/>
  <c r="C65" i="4"/>
  <c r="C70" i="4" s="1"/>
  <c r="F66" i="4"/>
  <c r="F71" i="4" s="1"/>
  <c r="F65" i="4"/>
  <c r="F70" i="4" s="1"/>
  <c r="O3" i="1"/>
  <c r="T63" i="3"/>
  <c r="O63" i="3"/>
  <c r="T62" i="3"/>
  <c r="O62" i="3"/>
  <c r="T61" i="3"/>
  <c r="O61" i="3"/>
  <c r="T60" i="3"/>
  <c r="O60" i="3"/>
  <c r="T59" i="3"/>
  <c r="O59" i="3"/>
  <c r="T58" i="3"/>
  <c r="O58" i="3"/>
  <c r="T57" i="3"/>
  <c r="O57" i="3"/>
  <c r="T56" i="3"/>
  <c r="O56" i="3"/>
  <c r="T55" i="3"/>
  <c r="O55" i="3"/>
  <c r="T54" i="3"/>
  <c r="O54" i="3"/>
  <c r="T53" i="3"/>
  <c r="O53" i="3"/>
  <c r="T52" i="3"/>
  <c r="O52" i="3"/>
  <c r="T51" i="3"/>
  <c r="O51" i="3"/>
  <c r="T50" i="3"/>
  <c r="O50" i="3"/>
  <c r="T49" i="3"/>
  <c r="O49" i="3"/>
  <c r="T48" i="3"/>
  <c r="O48" i="3"/>
  <c r="T47" i="3"/>
  <c r="O47" i="3"/>
  <c r="T46" i="3"/>
  <c r="O46" i="3"/>
  <c r="T45" i="3"/>
  <c r="O45" i="3"/>
  <c r="T44" i="3"/>
  <c r="O44" i="3"/>
  <c r="T43" i="3"/>
  <c r="O43" i="3"/>
  <c r="T42" i="3"/>
  <c r="O42" i="3"/>
  <c r="T41" i="3"/>
  <c r="O41" i="3"/>
  <c r="T40" i="3"/>
  <c r="O40" i="3"/>
  <c r="T39" i="3"/>
  <c r="O39" i="3"/>
  <c r="T38" i="3"/>
  <c r="O38" i="3"/>
  <c r="T37" i="3"/>
  <c r="O37" i="3"/>
  <c r="T36" i="3"/>
  <c r="O36" i="3"/>
  <c r="T35" i="3"/>
  <c r="O35" i="3"/>
  <c r="T34" i="3"/>
  <c r="O34" i="3"/>
  <c r="T33" i="3"/>
  <c r="O33" i="3"/>
  <c r="T32" i="3"/>
  <c r="O32" i="3"/>
  <c r="T31" i="3"/>
  <c r="O31" i="3"/>
  <c r="T30" i="3"/>
  <c r="O30" i="3"/>
  <c r="T29" i="3"/>
  <c r="O29" i="3"/>
  <c r="T28" i="3"/>
  <c r="O28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T18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T11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<sst xmlns="http://schemas.openxmlformats.org/spreadsheetml/2006/main" count="1592" uniqueCount="788">
  <si>
    <t>хэш</t>
  </si>
  <si>
    <t>время</t>
  </si>
  <si>
    <t>хэмминг</t>
  </si>
  <si>
    <t>норм хэмминг</t>
  </si>
  <si>
    <t>dHash</t>
  </si>
  <si>
    <t>idHash</t>
  </si>
  <si>
    <t>pHash</t>
  </si>
  <si>
    <t>aHash</t>
  </si>
  <si>
    <t>"664e1ea025ae4_noisy_image_1.jpg"</t>
  </si>
  <si>
    <t>"noisy_image_1.jpg"</t>
  </si>
  <si>
    <t>"photochka_chb.jpg"</t>
  </si>
  <si>
    <t>"white.jpg"</t>
  </si>
  <si>
    <t>"white_1.jpg"</t>
  </si>
  <si>
    <t>"white_2.jpg"</t>
  </si>
  <si>
    <t>"white_3.jpg"</t>
  </si>
  <si>
    <t>"white_4.jpg"</t>
  </si>
  <si>
    <t>"white_5.jpg"</t>
  </si>
  <si>
    <t>"white_6.jpg"</t>
  </si>
  <si>
    <t>"white_7.jpg"</t>
  </si>
  <si>
    <t>"white_8.jpg"</t>
  </si>
  <si>
    <t>"white_9.jpg"</t>
  </si>
  <si>
    <t>"white_10.jpg"</t>
  </si>
  <si>
    <t>"white_11.jpg"</t>
  </si>
  <si>
    <t>"white_12.jpg"</t>
  </si>
  <si>
    <t>"white_13.jpg"</t>
  </si>
  <si>
    <t>"white_14.jpg"</t>
  </si>
  <si>
    <t>"white_15.jpg"</t>
  </si>
  <si>
    <t>"white_16.jpg"</t>
  </si>
  <si>
    <t>"white_17.jpg"</t>
  </si>
  <si>
    <t>"white_18.jpg"</t>
  </si>
  <si>
    <t>"white_19.jpg"</t>
  </si>
  <si>
    <t>"white_20.jpg"</t>
  </si>
  <si>
    <t>"white_21.jpg"</t>
  </si>
  <si>
    <t>"white_22.jpg"</t>
  </si>
  <si>
    <t>"white_23.jpg"</t>
  </si>
  <si>
    <t>"white_24.jpg"</t>
  </si>
  <si>
    <t>"white_25.jpg"</t>
  </si>
  <si>
    <t>"white_26.jpg"</t>
  </si>
  <si>
    <t>"white_27.jpg"</t>
  </si>
  <si>
    <t>"white_28.jpg"</t>
  </si>
  <si>
    <t>"white_29.jpg"</t>
  </si>
  <si>
    <t>"white_30.jpg"</t>
  </si>
  <si>
    <t>"white_31.jpg"</t>
  </si>
  <si>
    <t>"white_32.jpg"</t>
  </si>
  <si>
    <t>"white_33.jpg"</t>
  </si>
  <si>
    <t>"white_34.jpg"</t>
  </si>
  <si>
    <t>"white_35.jpg"</t>
  </si>
  <si>
    <t>"white_36.jpg"</t>
  </si>
  <si>
    <t>"white_37.jpg"</t>
  </si>
  <si>
    <t>"white_38.jpg"</t>
  </si>
  <si>
    <t>"white_39.jpg"</t>
  </si>
  <si>
    <t>"white_40.jpg"</t>
  </si>
  <si>
    <t>"white_41.jpg"</t>
  </si>
  <si>
    <t>"white_42.jpg"</t>
  </si>
  <si>
    <t>"white_col_4.jpg"</t>
  </si>
  <si>
    <t>"white_col_5.jpg"</t>
  </si>
  <si>
    <t>"white_col_6.jpg"</t>
  </si>
  <si>
    <t>"white_col_7.jpg"</t>
  </si>
  <si>
    <t>"white_col_8.jpg"</t>
  </si>
  <si>
    <t>"white_col_9.jpg"</t>
  </si>
  <si>
    <t>"white_col_10.jpg"</t>
  </si>
  <si>
    <t>"white_col_11.jpg"</t>
  </si>
  <si>
    <t>"white_col_12.jpg"</t>
  </si>
  <si>
    <t>"white_col_13.jpg"</t>
  </si>
  <si>
    <t>"white_col_14.jpg"</t>
  </si>
  <si>
    <t>"white_col_15.jpg"</t>
  </si>
  <si>
    <t>"white_col_16.jpg"</t>
  </si>
  <si>
    <t>"white_col_17.jpg"</t>
  </si>
  <si>
    <t>"white_col_18.jpg"</t>
  </si>
  <si>
    <t>"white_col_19.jpg"</t>
  </si>
  <si>
    <t>"white_col_20.jpg"</t>
  </si>
  <si>
    <t>общее время</t>
  </si>
  <si>
    <t>сред время</t>
  </si>
  <si>
    <t>"664e1ea0193db_noisy_image_1_1.jpg"</t>
  </si>
  <si>
    <t>"black_chb.jpg"</t>
  </si>
  <si>
    <t>"noisy_image_1_1.jpg"</t>
  </si>
  <si>
    <t>"black.jpg"</t>
  </si>
  <si>
    <t>"black_1.jpg"</t>
  </si>
  <si>
    <t>"black_2.jpg"</t>
  </si>
  <si>
    <t>"black_3.jpg"</t>
  </si>
  <si>
    <t>"black_4.jpg"</t>
  </si>
  <si>
    <t>"black_5.jpg"</t>
  </si>
  <si>
    <t>"black_6.jpg"</t>
  </si>
  <si>
    <t>"black_7.jpg"</t>
  </si>
  <si>
    <t>"black_8.jpg"</t>
  </si>
  <si>
    <t>"black_9.jpg"</t>
  </si>
  <si>
    <t>"black_10.jpg"</t>
  </si>
  <si>
    <t>"black_11.jpg"</t>
  </si>
  <si>
    <t>"black_12.jpg"</t>
  </si>
  <si>
    <t>"black_13.jpg"</t>
  </si>
  <si>
    <t>"black_14.jpg"</t>
  </si>
  <si>
    <t>"black_15.jpg"</t>
  </si>
  <si>
    <t>"black_16.jpg"</t>
  </si>
  <si>
    <t>"black_17.jpg"</t>
  </si>
  <si>
    <t>"black_18.jpg"</t>
  </si>
  <si>
    <t>"black_19.jpg"</t>
  </si>
  <si>
    <t>"black_20.jpg"</t>
  </si>
  <si>
    <t>"black_21.jpg"</t>
  </si>
  <si>
    <t>"black_22.jpg"</t>
  </si>
  <si>
    <t>"black_23.jpg"</t>
  </si>
  <si>
    <t>"black_24.jpg"</t>
  </si>
  <si>
    <t>"black_25.jpg"</t>
  </si>
  <si>
    <t>"black_26.jpg"</t>
  </si>
  <si>
    <t>"black_27.jpg"</t>
  </si>
  <si>
    <t>"black_28.jpg"</t>
  </si>
  <si>
    <t>"black_29.jpg"</t>
  </si>
  <si>
    <t>"black_30.jpg"</t>
  </si>
  <si>
    <t>"black_31.jpg"</t>
  </si>
  <si>
    <t>"black_32.jpg"</t>
  </si>
  <si>
    <t>"black_33.jpg"</t>
  </si>
  <si>
    <t>"black_34.jpg"</t>
  </si>
  <si>
    <t>"black_35.jpg"</t>
  </si>
  <si>
    <t>"black_36.jpg"</t>
  </si>
  <si>
    <t>"black_37.jpg"</t>
  </si>
  <si>
    <t>"black_38.jpg"</t>
  </si>
  <si>
    <t>"black_39.jpg"</t>
  </si>
  <si>
    <t>"black_40.jpg"</t>
  </si>
  <si>
    <t>"black_41.jpg"</t>
  </si>
  <si>
    <t>"black_42.jpg"</t>
  </si>
  <si>
    <t>"black_col_4.jpg"</t>
  </si>
  <si>
    <t>"black_col_5.jpg"</t>
  </si>
  <si>
    <t>"black_col_6.jpg"</t>
  </si>
  <si>
    <t>"black_col_7.jpg"</t>
  </si>
  <si>
    <t>"black_col_8.jpg"</t>
  </si>
  <si>
    <t>"black_col_9.jpg"</t>
  </si>
  <si>
    <t>"black_col_10.jpg"</t>
  </si>
  <si>
    <t>"black_col_11.jpg"</t>
  </si>
  <si>
    <t>"black_col_12.jpg"</t>
  </si>
  <si>
    <t>"black_col_13.jpg"</t>
  </si>
  <si>
    <t>"black_col_14.jpg"</t>
  </si>
  <si>
    <t>"black_col_15.jpg"</t>
  </si>
  <si>
    <t>"black_col_16.jpg"</t>
  </si>
  <si>
    <t>"black_col_17.jpg"</t>
  </si>
  <si>
    <t>"black_col_18.jpg"</t>
  </si>
  <si>
    <t>"black_col_19.jpg"</t>
  </si>
  <si>
    <t>"black_col_20.jpg"</t>
  </si>
  <si>
    <t>"red_water.jpg"</t>
  </si>
  <si>
    <t>"red_chb.jpg"</t>
  </si>
  <si>
    <t>"noisy_image_1_110.jpg"</t>
  </si>
  <si>
    <t>"red.jpg"</t>
  </si>
  <si>
    <t>"red_1.jpg"</t>
  </si>
  <si>
    <t>"red_2.jpg"</t>
  </si>
  <si>
    <t>"red_3.jpg"</t>
  </si>
  <si>
    <t>"red_4.jpg"</t>
  </si>
  <si>
    <t>"red_5.jpg"</t>
  </si>
  <si>
    <t>"red_6.jpg"</t>
  </si>
  <si>
    <t>"red_7.jpg"</t>
  </si>
  <si>
    <t>"red_8.jpg"</t>
  </si>
  <si>
    <t>"red_9.jpg"</t>
  </si>
  <si>
    <t>"red_10.jpg"</t>
  </si>
  <si>
    <t>"red_11.jpg"</t>
  </si>
  <si>
    <t>"red_12.jpg"</t>
  </si>
  <si>
    <t>"red_13.jpg"</t>
  </si>
  <si>
    <t>"red_14.jpg"</t>
  </si>
  <si>
    <t>"red_15.jpg"</t>
  </si>
  <si>
    <t>"red_16.jpg"</t>
  </si>
  <si>
    <t>"red_17.jpg"</t>
  </si>
  <si>
    <t>"red_18.jpg"</t>
  </si>
  <si>
    <t>"red_19.jpg"</t>
  </si>
  <si>
    <t>"red_20.jpg"</t>
  </si>
  <si>
    <t>"red_21.jpg"</t>
  </si>
  <si>
    <t>"red_22.jpg"</t>
  </si>
  <si>
    <t>"red_23.jpg"</t>
  </si>
  <si>
    <t>"red_24.jpg"</t>
  </si>
  <si>
    <t>"red_25.jpg"</t>
  </si>
  <si>
    <t>"red_26.jpg"</t>
  </si>
  <si>
    <t>"red_27.jpg"</t>
  </si>
  <si>
    <t>"red_28.jpg"</t>
  </si>
  <si>
    <t>"red_29.jpg"</t>
  </si>
  <si>
    <t>"red_30.jpg"</t>
  </si>
  <si>
    <t>"red_31.jpg"</t>
  </si>
  <si>
    <t>"red_32.jpg"</t>
  </si>
  <si>
    <t>"red_33.jpg"</t>
  </si>
  <si>
    <t>"red_34.jpg"</t>
  </si>
  <si>
    <t>"red_35.jpg"</t>
  </si>
  <si>
    <t>"red_36.jpg"</t>
  </si>
  <si>
    <t>"red_37.jpg"</t>
  </si>
  <si>
    <t>"red_38.jpg"</t>
  </si>
  <si>
    <t>"red_39.jpg"</t>
  </si>
  <si>
    <t>"red_40.jpg"</t>
  </si>
  <si>
    <t>"red_41.jpg"</t>
  </si>
  <si>
    <t>"red_42.jpg"</t>
  </si>
  <si>
    <t>"red_col_4.jpg"</t>
  </si>
  <si>
    <t>"red_col_5.jpg"</t>
  </si>
  <si>
    <t>"red_col_6.jpg"</t>
  </si>
  <si>
    <t>"red_col_7.jpg"</t>
  </si>
  <si>
    <t>"red_col_8.jpg"</t>
  </si>
  <si>
    <t>"red_col_9.jpg"</t>
  </si>
  <si>
    <t>"red_col_10.jpg"</t>
  </si>
  <si>
    <t>"red_col_11.jpg"</t>
  </si>
  <si>
    <t>"red_col_12.jpg"</t>
  </si>
  <si>
    <t>"red_col_13.jpg"</t>
  </si>
  <si>
    <t>"red_col_14.jpg"</t>
  </si>
  <si>
    <t>"red_col_15.jpg"</t>
  </si>
  <si>
    <t>"red_col_16.jpg"</t>
  </si>
  <si>
    <t>"red_col_17.jpg"</t>
  </si>
  <si>
    <t>"red_col_18.jpg"</t>
  </si>
  <si>
    <t>"red_col_19.jpg"</t>
  </si>
  <si>
    <t>"red_col_20.jpg"</t>
  </si>
  <si>
    <t>664e1ea0193db_noisy_image_1_1.jpg</t>
  </si>
  <si>
    <t>black_chb.jpg</t>
  </si>
  <si>
    <t>noisy_image_1_1.jpg</t>
  </si>
  <si>
    <t>black.jpg</t>
  </si>
  <si>
    <t>black_1.jpg</t>
  </si>
  <si>
    <t>black_2.jpg</t>
  </si>
  <si>
    <t>black_3.jpg</t>
  </si>
  <si>
    <t>black_4.jpg</t>
  </si>
  <si>
    <t>black_5.jpg</t>
  </si>
  <si>
    <t>black_6.jpg</t>
  </si>
  <si>
    <t>black_32.jpg</t>
  </si>
  <si>
    <t>black_33.jpg</t>
  </si>
  <si>
    <t>black_34.jpg</t>
  </si>
  <si>
    <t>black_35.jpg</t>
  </si>
  <si>
    <t>black_36.jpg</t>
  </si>
  <si>
    <t>black_37.jpg</t>
  </si>
  <si>
    <t>black_38.jpg</t>
  </si>
  <si>
    <t>black_39.jpg</t>
  </si>
  <si>
    <t>black_40.jpg</t>
  </si>
  <si>
    <t>black_41.jpg</t>
  </si>
  <si>
    <t>black_42.jpg</t>
  </si>
  <si>
    <t>black_col_10.jpg</t>
  </si>
  <si>
    <t>black_col_11.jpg</t>
  </si>
  <si>
    <t>black_col_12.jpg</t>
  </si>
  <si>
    <t>black_col_13.jpg</t>
  </si>
  <si>
    <t>black_col_14.jpg</t>
  </si>
  <si>
    <t>black_col_15.jpg</t>
  </si>
  <si>
    <t>black_col_16.jpg</t>
  </si>
  <si>
    <t>black_col_17.jpg</t>
  </si>
  <si>
    <t>black_col_18.jpg</t>
  </si>
  <si>
    <t>black_col_19.jpg</t>
  </si>
  <si>
    <t>black_col_20.jpg</t>
  </si>
  <si>
    <t>new_1.jpg</t>
  </si>
  <si>
    <t>new_2.jpg</t>
  </si>
  <si>
    <t>new_3.jpg</t>
  </si>
  <si>
    <t>new_4.jpg</t>
  </si>
  <si>
    <t>new_5.jpg</t>
  </si>
  <si>
    <t>new_6.jpg</t>
  </si>
  <si>
    <t>new_7.jpg</t>
  </si>
  <si>
    <t>new_8.jpg</t>
  </si>
  <si>
    <t>new_9.jpg</t>
  </si>
  <si>
    <t>new_10.jpg</t>
  </si>
  <si>
    <t>new_11.jpg</t>
  </si>
  <si>
    <t>new_12.jpg</t>
  </si>
  <si>
    <t>new_13.jpg</t>
  </si>
  <si>
    <t>new_14.jpg</t>
  </si>
  <si>
    <t>new_15.jpg</t>
  </si>
  <si>
    <t>new_16.jpg</t>
  </si>
  <si>
    <t>new_17.jpg</t>
  </si>
  <si>
    <t>new_18.jpg</t>
  </si>
  <si>
    <t>new_19.jpg</t>
  </si>
  <si>
    <t>new_20.jpg</t>
  </si>
  <si>
    <t>new_21.jpg</t>
  </si>
  <si>
    <t>new_22.jpg</t>
  </si>
  <si>
    <t>new_23.jpg</t>
  </si>
  <si>
    <t>new_24.jpg</t>
  </si>
  <si>
    <t>new_25.jpg</t>
  </si>
  <si>
    <t>new_26.jpg</t>
  </si>
  <si>
    <t>new_27.jpg</t>
  </si>
  <si>
    <t>new_28.jpg</t>
  </si>
  <si>
    <t>new_29.jpg</t>
  </si>
  <si>
    <t>new_30.jpg</t>
  </si>
  <si>
    <t>мин (по новым)</t>
  </si>
  <si>
    <t>макс (по своим)</t>
  </si>
  <si>
    <t>red_water.jpg</t>
  </si>
  <si>
    <t>red_chb.jpg</t>
  </si>
  <si>
    <t>noisy_image_1_110.jpg</t>
  </si>
  <si>
    <t>red.jpg</t>
  </si>
  <si>
    <t>red_1.jpg</t>
  </si>
  <si>
    <t>red_2.jpg</t>
  </si>
  <si>
    <t>red_3.jpg</t>
  </si>
  <si>
    <t>red_4.jpg</t>
  </si>
  <si>
    <t>red_5.jpg</t>
  </si>
  <si>
    <t>red_6.jpg</t>
  </si>
  <si>
    <t>red_32.jpg</t>
  </si>
  <si>
    <t>red_33.jpg</t>
  </si>
  <si>
    <t>red_34.jpg</t>
  </si>
  <si>
    <t>red_35.jpg</t>
  </si>
  <si>
    <t>red_36.jpg</t>
  </si>
  <si>
    <t>red_37.jpg</t>
  </si>
  <si>
    <t>red_38.jpg</t>
  </si>
  <si>
    <t>red_39.jpg</t>
  </si>
  <si>
    <t>red_40.jpg</t>
  </si>
  <si>
    <t>red_41.jpg</t>
  </si>
  <si>
    <t>red_42.jpg</t>
  </si>
  <si>
    <t>red_col_10.jpg</t>
  </si>
  <si>
    <t>red_col_11.jpg</t>
  </si>
  <si>
    <t>red_col_12.jpg</t>
  </si>
  <si>
    <t>red_col_13.jpg</t>
  </si>
  <si>
    <t>red_col_14.jpg</t>
  </si>
  <si>
    <t>red_col_15.jpg</t>
  </si>
  <si>
    <t>red_col_16.jpg</t>
  </si>
  <si>
    <t>red_col_17.jpg</t>
  </si>
  <si>
    <t>red_col_18.jpg</t>
  </si>
  <si>
    <t>red_col_19.jpg</t>
  </si>
  <si>
    <t>red_col_20.jpg</t>
  </si>
  <si>
    <t>664e1ea025ae4_noisy_image_1.jpg</t>
  </si>
  <si>
    <t>noisy_image_1.jpg</t>
  </si>
  <si>
    <t>photochka_chb.jpg</t>
  </si>
  <si>
    <t>white.jpg</t>
  </si>
  <si>
    <t>white_1.jpg</t>
  </si>
  <si>
    <t>white_2.jpg</t>
  </si>
  <si>
    <t>white_3.jpg</t>
  </si>
  <si>
    <t>white_4.jpg</t>
  </si>
  <si>
    <t>white_5.jpg</t>
  </si>
  <si>
    <t>white_6.jpg</t>
  </si>
  <si>
    <t>white_32.jpg</t>
  </si>
  <si>
    <t>white_33.jpg</t>
  </si>
  <si>
    <t>white_34.jpg</t>
  </si>
  <si>
    <t>white_35.jpg</t>
  </si>
  <si>
    <t>white_36.jpg</t>
  </si>
  <si>
    <t>white_37.jpg</t>
  </si>
  <si>
    <t>white_38.jpg</t>
  </si>
  <si>
    <t>white_39.jpg</t>
  </si>
  <si>
    <t>white_40.jpg</t>
  </si>
  <si>
    <t>white_41.jpg</t>
  </si>
  <si>
    <t>white_42.jpg</t>
  </si>
  <si>
    <t>white_col_10.jpg</t>
  </si>
  <si>
    <t>white_col_11.jpg</t>
  </si>
  <si>
    <t>white_col_12.jpg</t>
  </si>
  <si>
    <t>white_col_13.jpg</t>
  </si>
  <si>
    <t>white_col_14.jpg</t>
  </si>
  <si>
    <t>white_col_15.jpg</t>
  </si>
  <si>
    <t>white_col_16.jpg</t>
  </si>
  <si>
    <t>white_col_17.jpg</t>
  </si>
  <si>
    <t>white_col_18.jpg</t>
  </si>
  <si>
    <t>white_col_19.jpg</t>
  </si>
  <si>
    <t>white_col_20.jpg</t>
  </si>
  <si>
    <t>нахлест</t>
  </si>
  <si>
    <t>до 6</t>
  </si>
  <si>
    <t>в среднем норма</t>
  </si>
  <si>
    <t>длина</t>
  </si>
  <si>
    <t>норм хэм</t>
  </si>
  <si>
    <t>1110011111000011110000111100001111000011110000111100001111100111</t>
  </si>
  <si>
    <t>1110001111000001100000011010000110100001100000011100000111100011</t>
  </si>
  <si>
    <t>1110001111000001100000011000000110000001100000011100001111100011</t>
  </si>
  <si>
    <t>1111111111011011100010010000000100001101100011011101101111111111</t>
  </si>
  <si>
    <t>1111111111011011100010010000000100001101100011111101101111111111</t>
  </si>
  <si>
    <t>1111111111011011100010010000000100001101100011111101111111111111</t>
  </si>
  <si>
    <t>1111111111011111100011110000111100001111100011111101111111111111</t>
  </si>
  <si>
    <t>1010010000000000100000100000000010000110000000001000000000000000</t>
  </si>
  <si>
    <t>1110010000000000100000100000000010000110000000001000000000000000</t>
  </si>
  <si>
    <t>1010000000000000100000000000000000000000000000000000000000000000</t>
  </si>
  <si>
    <t>1110101100000000101000001000000010000100000000001000001000000000</t>
  </si>
  <si>
    <t>1110101100000000101000001000000010000000000000001000001000000000</t>
  </si>
  <si>
    <t>1110101100000000101000001000000010000000000000001000000000000000</t>
  </si>
  <si>
    <t>1110101000000000110000000000000010000110000000001000000000000000</t>
  </si>
  <si>
    <t>1110101000000000110000001000000010000110000000001000000000000000</t>
  </si>
  <si>
    <t>1010100000000000100000000000000010000000000000001000000000000000</t>
  </si>
  <si>
    <t>1010101000000000110000001000000010000110000000001000000000000000</t>
  </si>
  <si>
    <t>1010101100000000110000001000000010000110000000001000000000000000</t>
  </si>
  <si>
    <t>1011100100000000110001000000000000000000000000000001000000000000</t>
  </si>
  <si>
    <t>1011100100000000110000000000000000000000000000000000000000000000</t>
  </si>
  <si>
    <t>1011100100000000110001000000000010000000000000000001000000000000</t>
  </si>
  <si>
    <t>1011101100000000110000000000000000000000000000000001000000000000</t>
  </si>
  <si>
    <t>1011101100000000110000000000000000000000000000000000000000000000</t>
  </si>
  <si>
    <t>1011101100000000110000000000000000000001000000000000000000000000</t>
  </si>
  <si>
    <t>1011001100000000110000000000000000000001000000000000000000000000</t>
  </si>
  <si>
    <t>0,09-0,15</t>
  </si>
  <si>
    <t>0,015-0,078</t>
  </si>
  <si>
    <t>"white_fred_1.jpg"</t>
  </si>
  <si>
    <t>"white_fred_2.jpg"</t>
  </si>
  <si>
    <t>"white_fred_3.jpg"</t>
  </si>
  <si>
    <t>"white_fred_4.jpg"</t>
  </si>
  <si>
    <t>"white_fred_5.jpg"</t>
  </si>
  <si>
    <t>"white_fred_6.jpg"</t>
  </si>
  <si>
    <t>"white_fred_7.jpg"</t>
  </si>
  <si>
    <t>"white_fred_8.jpg"</t>
  </si>
  <si>
    <t>"white_fred_9.jpg"</t>
  </si>
  <si>
    <t>"white_fred_10.jpg"</t>
  </si>
  <si>
    <t>"white_fred_11.jpg"</t>
  </si>
  <si>
    <t>"white_fred_12.jpg"</t>
  </si>
  <si>
    <t>"white_fred_13.jpg"</t>
  </si>
  <si>
    <t>"white_fred_14.jpg"</t>
  </si>
  <si>
    <t>"white_fred_15.jpg"</t>
  </si>
  <si>
    <t>"white_fred_16.jpg"</t>
  </si>
  <si>
    <t>"white_fred_17.jpg"</t>
  </si>
  <si>
    <t>"white_fred_18.jpg"</t>
  </si>
  <si>
    <t>"white_fred_19.jpg"</t>
  </si>
  <si>
    <t>"white_fred_20.jpg"</t>
  </si>
  <si>
    <t>"red_fred_1.jpg"</t>
  </si>
  <si>
    <t>"red_fred_2.jpg"</t>
  </si>
  <si>
    <t>"red_fred_3.jpg"</t>
  </si>
  <si>
    <t>"red_fred_4.jpg"</t>
  </si>
  <si>
    <t>"red_fred_5.jpg"</t>
  </si>
  <si>
    <t>"red_fred_6.jpg"</t>
  </si>
  <si>
    <t>"red_fred_7.jpg"</t>
  </si>
  <si>
    <t>"red_fred_8.jpg"</t>
  </si>
  <si>
    <t>"red_fred_9.jpg"</t>
  </si>
  <si>
    <t>"red_fred_10.jpg"</t>
  </si>
  <si>
    <t>"red_fred_11.jpg"</t>
  </si>
  <si>
    <t>"red_fred_12.jpg"</t>
  </si>
  <si>
    <t>"red_fred_13.jpg"</t>
  </si>
  <si>
    <t>"red_fred_14.jpg"</t>
  </si>
  <si>
    <t>"red_fred_15.jpg"</t>
  </si>
  <si>
    <t>"red_fred_16.jpg"</t>
  </si>
  <si>
    <t>"red_fred_17.jpg"</t>
  </si>
  <si>
    <t>"red_fred_18.jpg"</t>
  </si>
  <si>
    <t>"red_fred_19.jpg"</t>
  </si>
  <si>
    <t>"red_fred_20.jpg"</t>
  </si>
  <si>
    <t>"black_fred_1.jpg"</t>
  </si>
  <si>
    <t>"black_fred_2.jpg"</t>
  </si>
  <si>
    <t>"black_fred_3.jpg"</t>
  </si>
  <si>
    <t>"black_fred_4.jpg"</t>
  </si>
  <si>
    <t>"black_fred_5.jpg"</t>
  </si>
  <si>
    <t>"black_fred_6.jpg"</t>
  </si>
  <si>
    <t>"black_fred_7.jpg"</t>
  </si>
  <si>
    <t>"black_fred_8.jpg"</t>
  </si>
  <si>
    <t>"black_fred_9.jpg"</t>
  </si>
  <si>
    <t>"black_fred_10.jpg"</t>
  </si>
  <si>
    <t>"black_fred_11.jpg"</t>
  </si>
  <si>
    <t>"black_fred_12.jpg"</t>
  </si>
  <si>
    <t>"black_fred_13.jpg"</t>
  </si>
  <si>
    <t>"black_fred_14.jpg"</t>
  </si>
  <si>
    <t>"black_fred_15.jpg"</t>
  </si>
  <si>
    <t>"black_fred_16.jpg"</t>
  </si>
  <si>
    <t>"black_fred_17.jpg"</t>
  </si>
  <si>
    <t>"black_fred_18.jpg"</t>
  </si>
  <si>
    <t>"black_fred_19.jpg"</t>
  </si>
  <si>
    <t>"black_fred_20.jpg"</t>
  </si>
  <si>
    <t>27344540348764995723761795908553957717453355504800498207940747572426131314790</t>
  </si>
  <si>
    <t>27344540348778159760220365556891197470913814313910962488676737366533674571876</t>
  </si>
  <si>
    <t>27358675125283222798398462288559901065579970021419367788462732049176141436960</t>
  </si>
  <si>
    <t>53584392670219367137678713339363262527837110759231923594885089233878181478176</t>
  </si>
  <si>
    <t>53582625823575837920023358788654191720055965004610628357455377096401439948544</t>
  </si>
  <si>
    <t>51768073882785683293687311718899818531662819046009445876612434870638334836606</t>
  </si>
  <si>
    <t>53577325277115457838065971933886952510510801552381618254853285084430850064254</t>
  </si>
  <si>
    <t>53582625823575837920023358788654191720055965014751833159281212308375067688704</t>
  </si>
  <si>
    <t>51768073882785683293687317705210525039041172003231918281594765775351218044798</t>
  </si>
  <si>
    <t>53577325277326075993650912264476950448738156709097184250623848970291742244726</t>
  </si>
  <si>
    <t>51768073882785683293687317704845149629708446273680997073415695020437234909054</t>
  </si>
  <si>
    <t>51768073774998552770919414257464506432837050930816245292877680185714258607998</t>
  </si>
  <si>
    <t>51768073774996908873300137310035833620186730383629300039322933405576633384830</t>
  </si>
  <si>
    <t>51768073774998552770919414257453088456739921122502794420536077943531488018302</t>
  </si>
  <si>
    <t>51768073882785683293687317705210525039041172003231918280414174154633806741374</t>
  </si>
  <si>
    <t>53577325277168107556148073491274809356504267403890655714922104072005742755710</t>
  </si>
  <si>
    <t>53577325277326075993650912264476950448738155411022969618097461400791033315190</t>
  </si>
  <si>
    <t>53577325282381502767034608890305956502297156811865518487746336618737746312996</t>
  </si>
  <si>
    <t>53582625823575837920023358788654191720055965004610628357455377096401442045728</t>
  </si>
  <si>
    <t>51768073882785683293687317704845149629708446278751599474328612626424047730558</t>
  </si>
  <si>
    <t>53577325277326075993650912264477039651718950831589750393496939563737766166398</t>
  </si>
  <si>
    <t>53577325282381502767034608901997969513832094225734750502852701273454692007712</t>
  </si>
  <si>
    <t>51768073774998552770919037119891423704804484524763559976618486068970388586366</t>
  </si>
  <si>
    <t>53577325277115451410313794897925850342662432187731208167221829516378587266942</t>
  </si>
  <si>
    <t>53584392670009128319905848895666410799690063088270113949009763263062779100964</t>
  </si>
  <si>
    <t>51768073882785683293687311718898569689931701325963689311781465055690269785982</t>
  </si>
  <si>
    <t>53584392667059561601774839604322148931992891492079913969784778401829668257590</t>
  </si>
  <si>
    <t>53584392670219367137678713339363262527837110759231933266291646150911579127588</t>
  </si>
  <si>
    <t>53577325277115457838065965947576257153505049153474328850524007972941951270782</t>
  </si>
  <si>
    <t>53577325281960639365924630079059275180994094017320401668700741543635859013414</t>
  </si>
  <si>
    <t>53801618239684646694770539264667679316402770128567006864549360622658040364800</t>
  </si>
  <si>
    <t>53817506061403975820055102305090183438696643774716659555005604634502375931648</t>
  </si>
  <si>
    <t>53598527662206542966183383703309490516753435154866303407480100626844327608096</t>
  </si>
  <si>
    <t>53577325278379205338088652187951273485709094341301069996511188928711094435710</t>
  </si>
  <si>
    <t>53801618241524294852871277002032018693019991136802035336302394931928503942912</t>
  </si>
  <si>
    <t>53803481702928353353733989633084414551869100001066913852284912115943534231360</t>
  </si>
  <si>
    <t>53577325281960639365924630079059275180994094017320401668700741543635875790630</t>
  </si>
  <si>
    <t>53577325277115457838065968940366234997861499899999342645560235488108414631806</t>
  </si>
  <si>
    <t>53815849851430957238067062979561547710984903322566335472446468767356721299200</t>
  </si>
  <si>
    <t>53591460058478480674997046529366234201900420694819426070643788682390661234468</t>
  </si>
  <si>
    <t>53591460058268241857224182085669382473753373023857616429564616170737578016566</t>
  </si>
  <si>
    <t>53801604431242275405220776620353807461219354745102954150776364057354134093568</t>
  </si>
  <si>
    <t>53815849642491370567649604570892180786582765601878466197757032038803741867776</t>
  </si>
  <si>
    <t>53577325281960253600360380149360290853773800823644421118978815832780320276260</t>
  </si>
  <si>
    <t>53803481706297960922152035998635679046533212149023765877243256263588859608930</t>
  </si>
  <si>
    <t>53803481706297935211143327854791270375139734690422125521995355738903494786914</t>
  </si>
  <si>
    <t>53803481706297960922152035998635679046533213447097980510950163396212941913954</t>
  </si>
  <si>
    <t>53803481706297935211143327854791270375139735988496340174517941826711319740258</t>
  </si>
  <si>
    <t>53803481706304542940381320822804298923263442849117911473228376670850078998370</t>
  </si>
  <si>
    <t>53584392670219367137678713339363262527837109461157708961178182101254099173152</t>
  </si>
  <si>
    <t>53598527446737594212315391703682587387877262839376273729671025057638943817504</t>
  </si>
  <si>
    <t>53584392670219367137678725317830637490427031295386529447140920129404872687392</t>
  </si>
  <si>
    <t>53584392670219367137482949012485020188761118638701798121950395750063674752800</t>
  </si>
  <si>
    <t>53582625823154588752761046903290662117094447698372367670313490474606619000608</t>
  </si>
  <si>
    <t>53582625823154588853194674669477554338467078469695030327951177586031171206944</t>
  </si>
  <si>
    <t>53582625823154588853194674669477554338467078631954307157164540977609181495072</t>
  </si>
  <si>
    <t>53582625823154588853197739660559286116183795326008607775531778455578670792480</t>
  </si>
  <si>
    <t>53598527446737594212315379719369205875963730630406928546550062083488522436384</t>
  </si>
  <si>
    <t>53584392670219367137678713339363262614949396690992170241508988736410843610912</t>
  </si>
  <si>
    <t>53577325281960253600360380149360290853773800823644421119052602809073010999072</t>
  </si>
  <si>
    <t>53584392670219367137678713339363262614949396690992170241435201760116005404448</t>
  </si>
  <si>
    <t>53598527446737594212315379719369205963076015264092960540577588521918521409312</t>
  </si>
  <si>
    <t>53803481706297960922152035998635679046533213447097980529765842351396684562274</t>
  </si>
  <si>
    <t>28220027421535372162568351985488346980844246466430229081823867457088763723580</t>
  </si>
  <si>
    <t>28226929167883814658663752476486422166645290003505421474731642704950232088380</t>
  </si>
  <si>
    <t>28226929167882162726355786730024019768100080872889384417813760472094370692924</t>
  </si>
  <si>
    <t>28220027421535372162568351973773542523326383759317608623725953533836337086268</t>
  </si>
  <si>
    <t>57111400200223267572695255040560273079918426141407999352423306486482679103292</t>
  </si>
  <si>
    <t>28220027421535372162617367909357995063890890245083078905937593159198655643518</t>
  </si>
  <si>
    <t>28219916996963816846990598904213549320067322799495528539804601180892929720190</t>
  </si>
  <si>
    <t>57111400200219976662444964916971136052039907309809472892854932367661448298300</t>
  </si>
  <si>
    <t>28220027424892201459503588378046423752841082794518766407736226198971954233214</t>
  </si>
  <si>
    <t>57167939306292865677725904343843228536922329541014926912864211769013636956028</t>
  </si>
  <si>
    <t>57168049730863598266231453535124868345322661060194352137310766960762861911934</t>
  </si>
  <si>
    <t>28220027421534549422892910777098861125430207351195346521500877269155547709310</t>
  </si>
  <si>
    <t>28216493727408283663348386594193103208305314763460181785576407850105084051326</t>
  </si>
  <si>
    <t>28220027421534549422892910777110279106971855030243812809256473230246609682302</t>
  </si>
  <si>
    <t>57168049730863598266231453535124868345322661044982390194428286746887255752574</t>
  </si>
  <si>
    <t>28220027421535372162617367885973968866596443563965945354322542711629901201278</t>
  </si>
  <si>
    <t>57167939302922872369489521168362855904885053474925606443897304623916003884926</t>
  </si>
  <si>
    <t>57167939306292865677774944201139518993403631096100255105894711494211562372990</t>
  </si>
  <si>
    <t>57111400200219976662448029895972643447165465721752266389567580546881246461820</t>
  </si>
  <si>
    <t>57111400200219976664017305338976534746053765523257082513317682149587293830972</t>
  </si>
  <si>
    <t>28220027421535372162617367885973968866597108177963837812240547906270703910782</t>
  </si>
  <si>
    <t>57167939306279701666375741637052711838805028429805730692728194893471518293886</t>
  </si>
  <si>
    <t>57111400200219976664017305341876702058992076241256745820530275241573287722876</t>
  </si>
  <si>
    <t>57168049730863598266231453558497476561076124671190773688069670968637419421566</t>
  </si>
  <si>
    <t>57167939306279701666424781494358993037302048505090387609789807545147166293886</t>
  </si>
  <si>
    <t>28220027421535372162617373872239003447808870429132411928005491509402668367742</t>
  </si>
  <si>
    <t>57111510624791531978062538922209399651438744875440245508991142295087289204604</t>
  </si>
  <si>
    <t>28220027421535372162617367885973968866597108183034440137614048532612168023934</t>
  </si>
  <si>
    <t>28227094809794485699886667204958529886457791028463685529615107302308989632380</t>
  </si>
  <si>
    <t>57111400196853274338156582427890968738173904178187940068774934831903199723324</t>
  </si>
  <si>
    <t>28220027421535372162617373872239003447808870429132411927987044765328958816126</t>
  </si>
  <si>
    <t>57167939302922878772084251417048831698169870817115529777572735678743409065852</t>
  </si>
  <si>
    <t>57394040082098120582443936920953301625790985809644723409081966470247874559780</t>
  </si>
  <si>
    <t>57344568795433233702961383797614359588126529324048832302931076024623809691492</t>
  </si>
  <si>
    <t>57175006691182005164919198643392278584017681758848538559937437209138273976188</t>
  </si>
  <si>
    <t>28220027421535372162617373872239003447808205815135138440088682296009977757566</t>
  </si>
  <si>
    <t>57394040513351942109681262423767764058541408065735769139794951224824196235108</t>
  </si>
  <si>
    <t>57111344982879196163209000151228092222933989518407114939269709174390118678380</t>
  </si>
  <si>
    <t>57167994516893653096594550895095729914373490425987307138303993737501839982460</t>
  </si>
  <si>
    <t>28220027421535372162617373872239003447808205815135757410089878242073717768062</t>
  </si>
  <si>
    <t>57337501407279445187273927205254529413775085789397010394736530077299799228260</t>
  </si>
  <si>
    <t>57111400196853274338168843839104516806635989163484092637498666945690003308348</t>
  </si>
  <si>
    <t>28220027421535378565212104121061995019592795300836673793576806724446380621692</t>
  </si>
  <si>
    <t>57394043964119816068798953026375690495839355331273644707502587293496735432484</t>
  </si>
  <si>
    <t>57111344982987812068412485903031552615189747546571013514404164183113222061924</t>
  </si>
  <si>
    <t>57111344982987812305327100191482017175036802706480719900526569556879346237308</t>
  </si>
  <si>
    <t>28219861779623055616789630575616774852552331454136715420730365560790358163260</t>
  </si>
  <si>
    <t>28219972207564597838058052495749480267483800562400226024136574142213725093692</t>
  </si>
  <si>
    <t>28220027421535372162568351973796378483687420182047033491548595340638024892220</t>
  </si>
  <si>
    <t>28220027421535372162568351973796378483687420181413208189054850654381141131068</t>
  </si>
  <si>
    <t>28220027421535372162568351973796378483687420222611852698833489444458817912636</t>
  </si>
  <si>
    <t>28220027421535372162568351973796378486409679157979360406540486303912963604284</t>
  </si>
  <si>
    <t>28220027421535372162568351973796378486409679117414541199237145456018461032252</t>
  </si>
  <si>
    <t>28220027421535372162568351985579679682804164060073315365376387766000868917052</t>
  </si>
  <si>
    <t>28248296961091852978266340949783285200623069998950368480776109775676967747388</t>
  </si>
  <si>
    <t>28262431737616559227097459578625885666072600153932608105934398725547863834428</t>
  </si>
  <si>
    <t>28261548314084170034932668023400201013089696030287779448688356754424393367356</t>
  </si>
  <si>
    <t>28261548314084170034932668023400201013089696030287784284391635212941092192060</t>
  </si>
  <si>
    <t>28261548317454163343218091056164018880540696813564829097288593073040781475644</t>
  </si>
  <si>
    <t>28261548317454163343218097042474736538291649041169474671042977907925525462844</t>
  </si>
  <si>
    <t>24643045555747978903382143555618827257203886734124293181381051393641172696892</t>
  </si>
  <si>
    <t>24643045555747978903382143552695823983903210365400677369801983784056380456764</t>
  </si>
  <si>
    <t>28220027421535372162568351973796378486409679116780715899123030755270109429564</t>
  </si>
  <si>
    <t>28220027421535372162568351973796378486409679117414541203959511938888106245948</t>
  </si>
  <si>
    <t>28220027421535372162568351973773542523326383759317608628448320016705982299964</t>
  </si>
  <si>
    <t>28220027421535372162568351973773542523326383799882427831029294381730839658300</t>
  </si>
  <si>
    <t>28220027421535372162568351973773542523326383758683783323611838833087985483580</t>
  </si>
  <si>
    <t>28220027421535372162568351973796333884919282096733077335103941007189951643452</t>
  </si>
  <si>
    <t>53801764034076356822611277544606793745003367658083410879707278025249420214082</t>
  </si>
  <si>
    <t>53801764034077166717816344559721786198771173531487414472000479077759517458176</t>
  </si>
  <si>
    <t>53575607609785546379134036551548919265187192852611296959293432205056958267136</t>
  </si>
  <si>
    <t>53575607609785546379134036551548919265187192852611296959293432205056956169984</t>
  </si>
  <si>
    <t>53801764256284456635483962717234599594981799347703127538709631288908230950656</t>
  </si>
  <si>
    <t>53575607616422682584906183602602494847834314576837361710496582543747875864320</t>
  </si>
  <si>
    <t>53801764040711024768408951782009434318049582307997858084969509531506264243968</t>
  </si>
  <si>
    <t>53801764256284456635483962717234599594981799347703127538119335478549525298944</t>
  </si>
  <si>
    <t>53801764040714315777523570248851007429882079282328090475983649869843347537664</t>
  </si>
  <si>
    <t>53801764040816337061646760457311196507178788246946370560630186020340436827904</t>
  </si>
  <si>
    <t>53801764033974329110735910300184253658127130075543936077643389405319567507266</t>
  </si>
  <si>
    <t>53575607616409518546878338520464346032562293255682014499348087009221319720770</t>
  </si>
  <si>
    <t>53582704335405609277395854817408010562478076036554955048954423528408301567842</t>
  </si>
  <si>
    <t>53575635221709909042436573272321084396980177612392440118776472602924588072802</t>
  </si>
  <si>
    <t>53575607616422682583336908168755913859856161343528011235250771803763793723202</t>
  </si>
  <si>
    <t>53575607616422682583336908168755913859856161343528011249427094624409584140032</t>
  </si>
  <si>
    <t>53801764040711024769978203270613278479324976631167006236034376915505573527296</t>
  </si>
  <si>
    <t>53801764040921649353315317644009114534862458679265265656030734005694840962816</t>
  </si>
  <si>
    <t>53801764256286102140041271953555531335955931646076032581672213617928893103872</t>
  </si>
  <si>
    <t>53801764256284456635483962717234599769206371211223620831957430293973689433856</t>
  </si>
  <si>
    <t>53575607616422682583336908168755913859856161343528011254075674130984391147330</t>
  </si>
  <si>
    <t>53801764040711847522256863873634355964086396489879966833346921139754895671040</t>
  </si>
  <si>
    <t>53801764256286102140041271953555509035210733115452891045363645159208681471744</t>
  </si>
  <si>
    <t>53801764040701151741065000600513767676421620478288228593863958062137895812930</t>
  </si>
  <si>
    <t>53801764040711024769978203270613278479495117814627475465266530397233813389056</t>
  </si>
  <si>
    <t>53575607616630016159128655563914020964836540740465186429566413606529533214464</t>
  </si>
  <si>
    <t>53801764040605718905865687635889703717034477891551966435526345261834661265152</t>
  </si>
  <si>
    <t>53582704337087314934978127392627427146296658931852086792136906470652182265600</t>
  </si>
  <si>
    <t>53801764040606528802639994167011412828842172012140100969614644350295722950400</t>
  </si>
  <si>
    <t>53575607616630016159128679509156846994179811406177016421415648288018394251008</t>
  </si>
  <si>
    <t>53801764034077173147137785056908346249528529564587006767887824362924452085504</t>
  </si>
  <si>
    <t>53798671411206088933842904005560429276778547139855285944355042890377166585344</t>
  </si>
  <si>
    <t>53798672273921094462317169190753586351064722857154615665747820869953674018560</t>
  </si>
  <si>
    <t>53801764040606528802639994167011412829012313195600570201355627083642499759872</t>
  </si>
  <si>
    <t>53801764040711024768408951782009434318049582307997858084960286159469142081280</t>
  </si>
  <si>
    <t>53798672273920271735146162750707866144018946472234997082709886464156021292800</t>
  </si>
  <si>
    <t>53798672274130909148879977035972080683016226591120762974856919622684480110336</t>
  </si>
  <si>
    <t>53801764040606535230588330632179085559954549661748229004180936028700066184960</t>
  </si>
  <si>
    <t>53801764040711024769978203270613278479495117814627475465404880977786365542144</t>
  </si>
  <si>
    <t>53798672273921094487424823353728943628440083964027019221558123724949131886336</t>
  </si>
  <si>
    <t>53802205752371077894165080755042831028808414273625444780869182239055495298816</t>
  </si>
  <si>
    <t>53575607616314902036205509122853336622020351548458052159200133303257410043648</t>
  </si>
  <si>
    <t>53798671411206092147718992523540980359341602354496737134906379104731157495296</t>
  </si>
  <si>
    <t>53798672273921094462316402942983153406635543683641039304591375127198246895360</t>
  </si>
  <si>
    <t>53802205968050651231370199112378951724965459662722598952258719101218347810560</t>
  </si>
  <si>
    <t>53801764034077179574889974065492110273864764107094351075946482899148512427842</t>
  </si>
  <si>
    <t>53801764034076356822611277544605366497310661698202352586063982995449863995202</t>
  </si>
  <si>
    <t>53801764034077179574889938147626443981903269601450628872821182644235346902850</t>
  </si>
  <si>
    <t>53801764034077179574889950120247856996659975526036778482250496424199916355394</t>
  </si>
  <si>
    <t>53801764034077179574889950120249284244352681485917836768219945919336301199170</t>
  </si>
  <si>
    <t>53801764034075534070332640886827293448195712345103077643921541052628009746242</t>
  </si>
  <si>
    <t>53801764034077179574889938147626443981901940373454843954605542339813953503042</t>
  </si>
  <si>
    <t>53801764040815507881615958736194482439825035981614233171430601158111083626240</t>
  </si>
  <si>
    <t>53801765766251265424334474897446563991428760391601441487107152355949857210112</t>
  </si>
  <si>
    <t>51992984122028925089712872016810388609220583533023810421568131694443636195072</t>
  </si>
  <si>
    <t>51989450427899368321056770506244051634422386071686324461697529577199669214720</t>
  </si>
  <si>
    <t>51989450427899368321056772003278444038441444203154553517769818312201541450752</t>
  </si>
  <si>
    <t>51989422820913981158801622264620370339672360128268348104363383036748025232384</t>
  </si>
  <si>
    <t>51996504012665788277051369398326740148220016568259921383322976587162207845376</t>
  </si>
  <si>
    <t>51989436624406674739733036208323768474156706632672409235788785340139920620544</t>
  </si>
  <si>
    <t>51989436840086248076938537689179730233195615878975430985230199118839643569152</t>
  </si>
  <si>
    <t>53575607609785546379134036551550346512879898812492355245262881700193338916608</t>
  </si>
  <si>
    <t>53575607609785546379134036551550346512879898812492355245262881700193341013760</t>
  </si>
  <si>
    <t>53575607609785546379134024578928933498123192887906205633472384678793946857216</t>
  </si>
  <si>
    <t>53575607609785546379134036551550524918841487057477487531009062887085388857088</t>
  </si>
  <si>
    <t>53801764034077179574889962092869270011415352222627143178186536382612739718912</t>
  </si>
  <si>
    <t>53575607609785546379134024578928933498123192887906205633472384678793948954368</t>
  </si>
  <si>
    <t>53801764034077179574889974065490660725426859616590151253668464940893873635138</t>
  </si>
  <si>
    <t>до 0,625</t>
  </si>
  <si>
    <t>0,0625-0,1</t>
  </si>
  <si>
    <t>до 8</t>
  </si>
  <si>
    <t>0,086-0,27</t>
  </si>
  <si>
    <t>0,11 - 0,18</t>
  </si>
  <si>
    <t>6-14</t>
  </si>
  <si>
    <t>11-35</t>
  </si>
  <si>
    <t>0,09-0,22</t>
  </si>
  <si>
    <t>9733188551955911559.</t>
  </si>
  <si>
    <t>9733188413442691974.</t>
  </si>
  <si>
    <t>9733188551955387270.</t>
  </si>
  <si>
    <t>9733188550882169742.</t>
  </si>
  <si>
    <t>9733170967856485255.</t>
  </si>
  <si>
    <t>9733170967319647110.</t>
  </si>
  <si>
    <t>9733170967588051847.</t>
  </si>
  <si>
    <t>9733170967319614343.</t>
  </si>
  <si>
    <t>14056624410840341383.</t>
  </si>
  <si>
    <t>9733170967856487303.</t>
  </si>
  <si>
    <t>9733170967856518022.</t>
  </si>
  <si>
    <t>9733170967856520071.</t>
  </si>
  <si>
    <t>9444938392412953487.</t>
  </si>
  <si>
    <t>9483218989245602703.</t>
  </si>
  <si>
    <t>9444940591436209039.</t>
  </si>
  <si>
    <t>9444940591436340103.</t>
  </si>
  <si>
    <t>9733170967319616391.</t>
  </si>
  <si>
    <t>14056624410840341391.</t>
  </si>
  <si>
    <t>9444940591704775559.</t>
  </si>
  <si>
    <t>14380883566562843535.</t>
  </si>
  <si>
    <t>9769199747158709135.</t>
  </si>
  <si>
    <t>14094905007404555151.</t>
  </si>
  <si>
    <t>14380885765586099087.</t>
  </si>
  <si>
    <t>9733170950139745167.</t>
  </si>
  <si>
    <t>14383135366376528783.</t>
  </si>
  <si>
    <t>9733170950072669062.</t>
  </si>
  <si>
    <t>9447190174778497927.</t>
  </si>
  <si>
    <t>9733170950139745159.</t>
  </si>
  <si>
    <t>9735422749953463175.</t>
  </si>
  <si>
    <t>9447190191958334351.</t>
  </si>
  <si>
    <t>9733170950139747215.</t>
  </si>
  <si>
    <t>9771449365665880975.</t>
  </si>
  <si>
    <t>9733170950139745158.</t>
  </si>
  <si>
    <t>9733170950139777927.</t>
  </si>
  <si>
    <t>9733170821256647558.</t>
  </si>
  <si>
    <t>9661130819405288326.</t>
  </si>
  <si>
    <t>9661130956844241798.</t>
  </si>
  <si>
    <t>9661130956844241806.</t>
  </si>
  <si>
    <t>9733188550882169743.</t>
  </si>
  <si>
    <t>9733188551955911567.</t>
  </si>
  <si>
    <t>9733188542292235151.</t>
  </si>
  <si>
    <t>9733188542359344015.</t>
  </si>
  <si>
    <t>9733188551955911566.</t>
  </si>
  <si>
    <t>14281788922510652295.</t>
  </si>
  <si>
    <t>446730867228488454.</t>
  </si>
  <si>
    <t>5058416885655876358.</t>
  </si>
  <si>
    <t>5130474479689609990.</t>
  </si>
  <si>
    <t>5130544848433787718.</t>
  </si>
  <si>
    <t>5130474479660120839.</t>
  </si>
  <si>
    <t>5130474479660251911.</t>
  </si>
  <si>
    <t>5130544848400233286.</t>
  </si>
  <si>
    <t>4842244103239973763.</t>
  </si>
  <si>
    <t>5130474479660120963.</t>
  </si>
  <si>
    <t>518788461232732935.</t>
  </si>
  <si>
    <t>5130474479660252039.</t>
  </si>
  <si>
    <t>5130474479689609991.</t>
  </si>
  <si>
    <t>518788461262222087.</t>
  </si>
  <si>
    <t>518788461232733059.</t>
  </si>
  <si>
    <t>5130474479391685507.</t>
  </si>
  <si>
    <t>5130474479660120967.</t>
  </si>
  <si>
    <t>5130474479660120903.</t>
  </si>
  <si>
    <t>5130474479660249926.</t>
  </si>
  <si>
    <t>5130474479391685379.</t>
  </si>
  <si>
    <t>518788461266416390.</t>
  </si>
  <si>
    <t>5130474479660249991.</t>
  </si>
  <si>
    <t>4842314472252715847.</t>
  </si>
  <si>
    <t>5130474479693804294.</t>
  </si>
  <si>
    <t>4842314472252586823.</t>
  </si>
  <si>
    <t>5130474479660249863.</t>
  </si>
  <si>
    <t>518858830006399750.</t>
  </si>
  <si>
    <t>5058487254395859782.</t>
  </si>
  <si>
    <t>5130544848437982022.</t>
  </si>
  <si>
    <t>5130474479689610054.</t>
  </si>
  <si>
    <t>14281788922510652294.</t>
  </si>
  <si>
    <t>5058416885655876422.</t>
  </si>
  <si>
    <t>5058416885655876354.</t>
  </si>
  <si>
    <t>6211338390262594306.</t>
  </si>
  <si>
    <t>5923108014077391368.</t>
  </si>
  <si>
    <t>5923108014110946312.</t>
  </si>
  <si>
    <t>5923108014077391880.</t>
  </si>
  <si>
    <t>4770184310480843784.</t>
  </si>
  <si>
    <t>4770254679191467016.</t>
  </si>
  <si>
    <t>14281788922510652358.</t>
  </si>
  <si>
    <t>5086400331887056590.</t>
  </si>
  <si>
    <t>5086400331888105038.</t>
  </si>
  <si>
    <t>5086400331887056462.</t>
  </si>
  <si>
    <t>9733206006435617671.</t>
  </si>
  <si>
    <t>9733205963452390279.</t>
  </si>
  <si>
    <t>9733205997807934343.</t>
  </si>
  <si>
    <t>9733162120428198791.</t>
  </si>
  <si>
    <t>9733197167359368071.</t>
  </si>
  <si>
    <t>9735411721218628487.</t>
  </si>
  <si>
    <t>9733161982987148167.</t>
  </si>
  <si>
    <t>9733197167355173767.</t>
  </si>
  <si>
    <t>9735420517311650707.</t>
  </si>
  <si>
    <t>9733159921404943251.</t>
  </si>
  <si>
    <t>9735420379872697235.</t>
  </si>
  <si>
    <t>9733159921404943235.</t>
  </si>
  <si>
    <t>9733170779082267527.</t>
  </si>
  <si>
    <t>9733161982987279239.</t>
  </si>
  <si>
    <t>9733197175949302663.</t>
  </si>
  <si>
    <t>9735411721218628499.</t>
  </si>
  <si>
    <t>9733161982989245319.</t>
  </si>
  <si>
    <t>9735411721216539539.</t>
  </si>
  <si>
    <t>9733232351731325831.</t>
  </si>
  <si>
    <t>9733159921402846103.</t>
  </si>
  <si>
    <t>9733197201714912135.</t>
  </si>
  <si>
    <t>9733232351733422983.</t>
  </si>
  <si>
    <t>9733161982987148183.</t>
  </si>
  <si>
    <t>9735481952523852679.</t>
  </si>
  <si>
    <t>9735422716332809095.</t>
  </si>
  <si>
    <t>9733205997845683079.</t>
  </si>
  <si>
    <t>9733197167359236999.</t>
  </si>
  <si>
    <t>9742204409597336455.</t>
  </si>
  <si>
    <t>9733205997812128647.</t>
  </si>
  <si>
    <t>9733197210342595463.</t>
  </si>
  <si>
    <t>9733197175982857095.</t>
  </si>
  <si>
    <t>9733197201752660871.</t>
  </si>
  <si>
    <t>9733197210309041031.</t>
  </si>
  <si>
    <t>9733206006402063239.</t>
  </si>
  <si>
    <t>9733205972042324871.</t>
  </si>
  <si>
    <t>1110001111000001100000011011000110100001101000011100100111000011</t>
  </si>
  <si>
    <t>1110001111000001100000011011000110100001101000011100100111100011</t>
  </si>
  <si>
    <t>1110001111000001100000011010000110100001101000011100100111100011</t>
  </si>
  <si>
    <t>1110001111000001100000011011000110100001101001011100100111000011</t>
  </si>
  <si>
    <t>1110001111000001100000011010000110100001101000011100000111100011</t>
  </si>
  <si>
    <t>1100001111000001101000011010000110100001100010011100001111100011</t>
  </si>
  <si>
    <t>1110001111000001101000011010000110100001101010011100100111100011</t>
  </si>
  <si>
    <t>1110001111000001101000011010000110100001101000011100100111000011</t>
  </si>
  <si>
    <t>1110001111000001101000011010000110100001100010011100000111100011</t>
  </si>
  <si>
    <t>1110001111000001101000011010000110100001101000011100000111100011</t>
  </si>
  <si>
    <t>1110001111000001101000011011000110100001101000011100000111100011</t>
  </si>
  <si>
    <t>1111001111000001100000011000000110000001100000011100000111100011</t>
  </si>
  <si>
    <t>1110001111000001100000011000000110000001100000011100000111100011</t>
  </si>
  <si>
    <t>1110001111000001100000011000000110000001100000011100001111100111</t>
  </si>
  <si>
    <t>1111101111000001100000011000000110000001100000011100000111100011</t>
  </si>
  <si>
    <t>1111111111011011100010010000000100001101100011011100101111111111</t>
  </si>
  <si>
    <t>1111111111011011100010010000000100001101100011111100101111111111</t>
  </si>
  <si>
    <t>1111111111011011100010010000000100000101100011011000111111111111</t>
  </si>
  <si>
    <t>1111111111011011100010010000000100000101100011011100101111111111</t>
  </si>
  <si>
    <t>1111111111011011100011010000000100000101100011011000111111111111</t>
  </si>
  <si>
    <t>1111111111011011100010010000000100000101100011011100111111111111</t>
  </si>
  <si>
    <t>1111111110011011100010010000000100001001100011111101101111111111</t>
  </si>
  <si>
    <t>1111111110011011100010010000000100001101100011111101101111111111</t>
  </si>
  <si>
    <t>1111111111011011100011110000000100001101100011111101111111111111</t>
  </si>
  <si>
    <t>1111111111011111100011110000011100001111100011111101111111111111</t>
  </si>
  <si>
    <t>1111111111011111100011110000111100001111100011111001111111111111</t>
  </si>
  <si>
    <t>1111111111011111100011110000111100101111100011111001111111111111</t>
  </si>
  <si>
    <t>7-12</t>
  </si>
  <si>
    <t>1-5</t>
  </si>
  <si>
    <t>8-11</t>
  </si>
  <si>
    <t xml:space="preserve"> 0,125-0,17</t>
  </si>
  <si>
    <t>до 3</t>
  </si>
  <si>
    <t>до 0,0469</t>
  </si>
  <si>
    <t>до 0,09375</t>
  </si>
  <si>
    <t>8-13</t>
  </si>
  <si>
    <t>9-14</t>
  </si>
  <si>
    <t>0,14-0,22</t>
  </si>
  <si>
    <t>9-32</t>
  </si>
  <si>
    <t>0,14-0,5</t>
  </si>
  <si>
    <t>6-10</t>
  </si>
  <si>
    <t>до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</si>
</sst>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Border="0">
      <protection locked="0"/>
    </xf>
  </cellStyleXfs>
  <cellXfs count="134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0" xfId="0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3" xfId="0" applyFill="1" applyBorder="1"/>
    <xf numFmtId="0" fontId="0" fillId="6" borderId="0" xfId="0" applyFill="1" applyBorder="1"/>
    <xf numFmtId="0" fontId="0" fillId="2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1" xfId="0" applyFill="1" applyBorder="1"/>
    <xf numFmtId="0" fontId="0" fillId="7" borderId="10" xfId="0" applyFill="1" applyBorder="1"/>
    <xf numFmtId="0" fontId="0" fillId="4" borderId="2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22" xfId="0" applyFill="1" applyBorder="1"/>
    <xf numFmtId="0" fontId="0" fillId="0" borderId="23" xfId="0" applyBorder="1"/>
    <xf numFmtId="0" fontId="0" fillId="0" borderId="24" xfId="0" applyBorder="1"/>
    <xf numFmtId="0" fontId="0" fillId="6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0" borderId="5" xfId="0" quotePrefix="1" applyBorder="1"/>
    <xf numFmtId="0" fontId="0" fillId="0" borderId="35" xfId="0" applyBorder="1"/>
    <xf numFmtId="0" fontId="0" fillId="0" borderId="36" xfId="0" applyBorder="1"/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2" xfId="0" applyFill="1" applyBorder="1"/>
    <xf numFmtId="0" fontId="0" fillId="3" borderId="22" xfId="0" applyFill="1" applyBorder="1"/>
    <xf numFmtId="0" fontId="0" fillId="5" borderId="22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25" xfId="0" quotePrefix="1" applyBorder="1"/>
    <xf numFmtId="17" fontId="0" fillId="0" borderId="5" xfId="0" quotePrefix="1" applyNumberFormat="1" applyBorder="1"/>
  </cellXfs>
  <cellStyles count="2">
    <cellStyle name="Обычный" xfId="0" builtinId="0"/>
    <cellStyle name="Обычный 2" xfId="1" xr:uid="{83B695D7-9097-4591-9449-82C4D7F81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349-D235-48FC-BBE0-E556741D1583}">
  <dimension ref="A1:T90"/>
  <sheetViews>
    <sheetView topLeftCell="A28" zoomScale="60" zoomScaleNormal="60" workbookViewId="0">
      <selection activeCell="Q3" sqref="Q3:S85"/>
    </sheetView>
  </sheetViews>
  <sheetFormatPr defaultRowHeight="15" x14ac:dyDescent="0.25"/>
  <cols>
    <col min="1" max="1" width="33" customWidth="1"/>
    <col min="2" max="2" width="29.28515625" customWidth="1"/>
    <col min="7" max="7" width="44.7109375" customWidth="1"/>
    <col min="12" max="12" width="24" customWidth="1"/>
    <col min="17" max="17" width="23.7109375" customWidth="1"/>
  </cols>
  <sheetData>
    <row r="1" spans="1:20" x14ac:dyDescent="0.25">
      <c r="B1" s="103" t="s">
        <v>4</v>
      </c>
      <c r="C1" s="104"/>
      <c r="D1" s="104"/>
      <c r="E1" s="105"/>
      <c r="G1" s="106" t="s">
        <v>5</v>
      </c>
      <c r="H1" s="107"/>
      <c r="I1" s="107"/>
      <c r="J1" s="108"/>
      <c r="L1" s="109" t="s">
        <v>6</v>
      </c>
      <c r="M1" s="110"/>
      <c r="N1" s="110"/>
      <c r="O1" s="111"/>
      <c r="Q1" s="112" t="s">
        <v>7</v>
      </c>
      <c r="R1" s="113"/>
      <c r="S1" s="113"/>
      <c r="T1" s="114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8</v>
      </c>
      <c r="B3" s="47" t="s">
        <v>669</v>
      </c>
      <c r="C3" s="48">
        <v>9.1152839999999995E-3</v>
      </c>
      <c r="D3" s="48">
        <v>3</v>
      </c>
      <c r="E3" s="49">
        <f>D3/64</f>
        <v>4.6875E-2</v>
      </c>
      <c r="F3" s="50"/>
      <c r="G3" s="51" t="s">
        <v>550</v>
      </c>
      <c r="H3" s="52">
        <v>1.2519967999999999E-2</v>
      </c>
      <c r="I3" s="52">
        <v>0</v>
      </c>
      <c r="J3" s="53">
        <f>I3/128</f>
        <v>0</v>
      </c>
      <c r="K3" s="50"/>
      <c r="L3" s="54" t="s">
        <v>350</v>
      </c>
      <c r="M3" s="55">
        <v>1.6757000000000001E-2</v>
      </c>
      <c r="N3" s="56">
        <v>0</v>
      </c>
      <c r="O3" s="57">
        <f>N3/LEN(L3)</f>
        <v>0</v>
      </c>
      <c r="P3" s="50"/>
      <c r="Q3" s="58" t="s">
        <v>762</v>
      </c>
      <c r="R3" s="59">
        <v>7.9164170000000002E-3</v>
      </c>
      <c r="S3" s="59">
        <v>0</v>
      </c>
      <c r="T3" s="60">
        <f>S3/LEN(Q3)</f>
        <v>0</v>
      </c>
    </row>
    <row r="4" spans="1:20" x14ac:dyDescent="0.25">
      <c r="A4" s="1" t="s">
        <v>9</v>
      </c>
      <c r="B4" s="5" t="s">
        <v>670</v>
      </c>
      <c r="C4" s="6">
        <v>1.5139731E-2</v>
      </c>
      <c r="D4" s="6">
        <v>1</v>
      </c>
      <c r="E4" s="11">
        <f t="shared" ref="E4:E67" si="0">D4/64</f>
        <v>1.5625E-2</v>
      </c>
      <c r="F4" s="2"/>
      <c r="G4" s="15" t="s">
        <v>551</v>
      </c>
      <c r="H4" s="16">
        <v>2.0831209999999999E-2</v>
      </c>
      <c r="I4" s="16">
        <v>0</v>
      </c>
      <c r="J4" s="14">
        <f t="shared" ref="J4:J67" si="1">I4/128</f>
        <v>0</v>
      </c>
      <c r="K4" s="2"/>
      <c r="L4" s="22" t="s">
        <v>351</v>
      </c>
      <c r="M4" s="23">
        <v>3.0950999999999999E-2</v>
      </c>
      <c r="N4" s="23">
        <v>2</v>
      </c>
      <c r="O4" s="21">
        <f t="shared" ref="O4:O67" si="2">N4/LEN(L4)</f>
        <v>3.125E-2</v>
      </c>
      <c r="P4" s="2"/>
      <c r="Q4" s="29" t="s">
        <v>763</v>
      </c>
      <c r="R4" s="30">
        <v>1.3972539000000001E-2</v>
      </c>
      <c r="S4" s="30">
        <v>1</v>
      </c>
      <c r="T4" s="28">
        <f t="shared" ref="T4:T67" si="3">S4/LEN(Q4)</f>
        <v>1.5625E-2</v>
      </c>
    </row>
    <row r="5" spans="1:20" x14ac:dyDescent="0.25">
      <c r="A5" s="1" t="s">
        <v>10</v>
      </c>
      <c r="B5" s="5" t="s">
        <v>671</v>
      </c>
      <c r="C5" s="6">
        <v>5.1545590000000004E-3</v>
      </c>
      <c r="D5" s="6">
        <v>0</v>
      </c>
      <c r="E5" s="11">
        <f t="shared" si="0"/>
        <v>0</v>
      </c>
      <c r="F5" s="2"/>
      <c r="G5" s="15" t="s">
        <v>552</v>
      </c>
      <c r="H5" s="16">
        <v>7.5013859999999996E-3</v>
      </c>
      <c r="I5" s="16">
        <v>0</v>
      </c>
      <c r="J5" s="14">
        <f t="shared" si="1"/>
        <v>0</v>
      </c>
      <c r="K5" s="2"/>
      <c r="L5" s="22" t="s">
        <v>350</v>
      </c>
      <c r="M5" s="23">
        <v>5.0100000000000003E-4</v>
      </c>
      <c r="N5" s="23">
        <v>0</v>
      </c>
      <c r="O5" s="21">
        <f t="shared" si="2"/>
        <v>0</v>
      </c>
      <c r="P5" s="2"/>
      <c r="Q5" s="29" t="s">
        <v>762</v>
      </c>
      <c r="R5" s="30">
        <v>4.7639839999999998E-3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11</v>
      </c>
      <c r="B6" s="67" t="s">
        <v>671</v>
      </c>
      <c r="C6" s="68">
        <v>2.5749197000000001E-2</v>
      </c>
      <c r="D6" s="68">
        <v>0</v>
      </c>
      <c r="E6" s="69">
        <f t="shared" si="0"/>
        <v>0</v>
      </c>
      <c r="F6" s="62"/>
      <c r="G6" s="67" t="s">
        <v>553</v>
      </c>
      <c r="H6" s="68">
        <v>3.4239283000000002E-2</v>
      </c>
      <c r="I6" s="68">
        <v>0</v>
      </c>
      <c r="J6" s="69">
        <f t="shared" si="1"/>
        <v>0</v>
      </c>
      <c r="K6" s="62"/>
      <c r="L6" s="67" t="s">
        <v>350</v>
      </c>
      <c r="M6" s="68">
        <v>3.7983999999999997E-2</v>
      </c>
      <c r="N6" s="68">
        <v>0</v>
      </c>
      <c r="O6" s="69">
        <f t="shared" si="2"/>
        <v>0</v>
      </c>
      <c r="P6" s="62"/>
      <c r="Q6" s="67" t="s">
        <v>762</v>
      </c>
      <c r="R6" s="68">
        <v>2.4241714000000001E-2</v>
      </c>
      <c r="S6" s="68">
        <v>0</v>
      </c>
      <c r="T6" s="69">
        <f t="shared" si="3"/>
        <v>0</v>
      </c>
    </row>
    <row r="7" spans="1:20" x14ac:dyDescent="0.25">
      <c r="A7" s="46" t="s">
        <v>12</v>
      </c>
      <c r="B7" s="47" t="s">
        <v>672</v>
      </c>
      <c r="C7" s="48">
        <v>3.7489120000000001E-3</v>
      </c>
      <c r="D7" s="48">
        <v>2</v>
      </c>
      <c r="E7" s="49">
        <f t="shared" si="0"/>
        <v>3.125E-2</v>
      </c>
      <c r="F7" s="50"/>
      <c r="G7" s="51" t="s">
        <v>554</v>
      </c>
      <c r="H7" s="52">
        <v>5.1183180000000002E-3</v>
      </c>
      <c r="I7" s="52">
        <v>0</v>
      </c>
      <c r="J7" s="53">
        <f t="shared" si="1"/>
        <v>0</v>
      </c>
      <c r="K7" s="50"/>
      <c r="L7" s="54" t="s">
        <v>351</v>
      </c>
      <c r="M7" s="56">
        <v>0</v>
      </c>
      <c r="N7" s="56">
        <v>2</v>
      </c>
      <c r="O7" s="57">
        <f t="shared" si="2"/>
        <v>3.125E-2</v>
      </c>
      <c r="P7" s="50"/>
      <c r="Q7" s="58" t="s">
        <v>335</v>
      </c>
      <c r="R7" s="59">
        <v>2.831166E-3</v>
      </c>
      <c r="S7" s="59">
        <v>1</v>
      </c>
      <c r="T7" s="60">
        <f t="shared" si="3"/>
        <v>1.5625E-2</v>
      </c>
    </row>
    <row r="8" spans="1:20" x14ac:dyDescent="0.25">
      <c r="A8" s="1" t="s">
        <v>13</v>
      </c>
      <c r="B8" s="5" t="s">
        <v>673</v>
      </c>
      <c r="C8" s="6">
        <v>2.886095E-3</v>
      </c>
      <c r="D8" s="6">
        <v>4</v>
      </c>
      <c r="E8" s="11">
        <f t="shared" si="0"/>
        <v>6.25E-2</v>
      </c>
      <c r="F8" s="2"/>
      <c r="G8" s="15" t="s">
        <v>555</v>
      </c>
      <c r="H8" s="16">
        <v>4.7681319999999996E-3</v>
      </c>
      <c r="I8" s="16">
        <v>1</v>
      </c>
      <c r="J8" s="14">
        <f t="shared" si="1"/>
        <v>7.8125E-3</v>
      </c>
      <c r="K8" s="2"/>
      <c r="L8" s="22" t="s">
        <v>351</v>
      </c>
      <c r="M8" s="23">
        <v>0</v>
      </c>
      <c r="N8" s="23">
        <v>2</v>
      </c>
      <c r="O8" s="21">
        <f t="shared" si="2"/>
        <v>3.125E-2</v>
      </c>
      <c r="P8" s="2"/>
      <c r="Q8" s="29" t="s">
        <v>764</v>
      </c>
      <c r="R8" s="30">
        <v>2.4903099999999999E-3</v>
      </c>
      <c r="S8" s="30">
        <v>3</v>
      </c>
      <c r="T8" s="28">
        <f t="shared" si="3"/>
        <v>4.6875E-2</v>
      </c>
    </row>
    <row r="9" spans="1:20" x14ac:dyDescent="0.25">
      <c r="A9" s="1" t="s">
        <v>14</v>
      </c>
      <c r="B9" s="5" t="s">
        <v>674</v>
      </c>
      <c r="C9" s="6">
        <v>3.8873390000000001E-3</v>
      </c>
      <c r="D9" s="6">
        <v>5</v>
      </c>
      <c r="E9" s="11">
        <f t="shared" si="0"/>
        <v>7.8125E-2</v>
      </c>
      <c r="F9" s="2"/>
      <c r="G9" s="15" t="s">
        <v>556</v>
      </c>
      <c r="H9" s="16">
        <v>4.1341399999999997E-3</v>
      </c>
      <c r="I9" s="16">
        <v>0</v>
      </c>
      <c r="J9" s="14">
        <f t="shared" si="1"/>
        <v>0</v>
      </c>
      <c r="K9" s="2"/>
      <c r="L9" s="22" t="s">
        <v>351</v>
      </c>
      <c r="M9" s="23">
        <v>0</v>
      </c>
      <c r="N9" s="23">
        <v>2</v>
      </c>
      <c r="O9" s="21">
        <f t="shared" si="2"/>
        <v>3.125E-2</v>
      </c>
      <c r="P9" s="2"/>
      <c r="Q9" s="29" t="s">
        <v>764</v>
      </c>
      <c r="R9" s="30">
        <v>3.7750240000000001E-3</v>
      </c>
      <c r="S9" s="30">
        <v>3</v>
      </c>
      <c r="T9" s="28">
        <f t="shared" si="3"/>
        <v>4.6875E-2</v>
      </c>
    </row>
    <row r="10" spans="1:20" x14ac:dyDescent="0.25">
      <c r="A10" s="1" t="s">
        <v>15</v>
      </c>
      <c r="B10" s="5" t="s">
        <v>672</v>
      </c>
      <c r="C10" s="6">
        <v>3.5894500000000001E-3</v>
      </c>
      <c r="D10" s="6">
        <v>2</v>
      </c>
      <c r="E10" s="11">
        <f t="shared" si="0"/>
        <v>3.125E-2</v>
      </c>
      <c r="F10" s="2"/>
      <c r="G10" s="15" t="s">
        <v>557</v>
      </c>
      <c r="H10" s="16">
        <v>4.3060160000000002E-3</v>
      </c>
      <c r="I10" s="16">
        <v>0</v>
      </c>
      <c r="J10" s="14">
        <f t="shared" si="1"/>
        <v>0</v>
      </c>
      <c r="K10" s="2"/>
      <c r="L10" s="22" t="s">
        <v>351</v>
      </c>
      <c r="M10" s="23">
        <v>0</v>
      </c>
      <c r="N10" s="23">
        <v>2</v>
      </c>
      <c r="O10" s="21">
        <f t="shared" si="2"/>
        <v>3.125E-2</v>
      </c>
      <c r="P10" s="2"/>
      <c r="Q10" s="29" t="s">
        <v>336</v>
      </c>
      <c r="R10" s="30">
        <v>2.3446399999999998E-3</v>
      </c>
      <c r="S10" s="30">
        <v>2</v>
      </c>
      <c r="T10" s="28">
        <f t="shared" si="3"/>
        <v>3.125E-2</v>
      </c>
    </row>
    <row r="11" spans="1:20" x14ac:dyDescent="0.25">
      <c r="A11" s="1" t="s">
        <v>16</v>
      </c>
      <c r="B11" s="5" t="s">
        <v>674</v>
      </c>
      <c r="C11" s="6">
        <v>2.8884829999999998E-3</v>
      </c>
      <c r="D11" s="6">
        <v>5</v>
      </c>
      <c r="E11" s="11">
        <f>D11/64</f>
        <v>7.8125E-2</v>
      </c>
      <c r="F11" s="2"/>
      <c r="G11" s="15" t="s">
        <v>558</v>
      </c>
      <c r="H11" s="16">
        <v>4.3787030000000003E-3</v>
      </c>
      <c r="I11" s="16">
        <v>1</v>
      </c>
      <c r="J11" s="14">
        <f t="shared" si="1"/>
        <v>7.8125E-3</v>
      </c>
      <c r="K11" s="2"/>
      <c r="L11" s="22" t="s">
        <v>351</v>
      </c>
      <c r="M11" s="23">
        <v>1.0388E-2</v>
      </c>
      <c r="N11" s="23">
        <v>2</v>
      </c>
      <c r="O11" s="21">
        <f t="shared" si="2"/>
        <v>3.125E-2</v>
      </c>
      <c r="P11" s="2"/>
      <c r="Q11" s="29" t="s">
        <v>764</v>
      </c>
      <c r="R11" s="30">
        <v>2.394429E-3</v>
      </c>
      <c r="S11" s="30">
        <v>3</v>
      </c>
      <c r="T11" s="28">
        <f t="shared" si="3"/>
        <v>4.6875E-2</v>
      </c>
    </row>
    <row r="12" spans="1:20" x14ac:dyDescent="0.25">
      <c r="A12" s="1" t="s">
        <v>17</v>
      </c>
      <c r="B12" s="5" t="s">
        <v>675</v>
      </c>
      <c r="C12" s="6">
        <v>3.3732050000000002E-3</v>
      </c>
      <c r="D12" s="6">
        <v>4</v>
      </c>
      <c r="E12" s="11">
        <f t="shared" si="0"/>
        <v>6.25E-2</v>
      </c>
      <c r="F12" s="2"/>
      <c r="G12" s="15" t="s">
        <v>559</v>
      </c>
      <c r="H12" s="16">
        <v>4.601178E-3</v>
      </c>
      <c r="I12" s="16">
        <v>0</v>
      </c>
      <c r="J12" s="14">
        <f t="shared" si="1"/>
        <v>0</v>
      </c>
      <c r="K12" s="2"/>
      <c r="L12" s="22" t="s">
        <v>351</v>
      </c>
      <c r="M12" s="23">
        <v>1.0809999999999999E-3</v>
      </c>
      <c r="N12" s="23">
        <v>2</v>
      </c>
      <c r="O12" s="21">
        <f t="shared" si="2"/>
        <v>3.125E-2</v>
      </c>
      <c r="P12" s="2"/>
      <c r="Q12" s="29" t="s">
        <v>765</v>
      </c>
      <c r="R12" s="30">
        <v>2.5088319999999999E-3</v>
      </c>
      <c r="S12" s="30">
        <v>1</v>
      </c>
      <c r="T12" s="28">
        <f t="shared" si="3"/>
        <v>1.5625E-2</v>
      </c>
    </row>
    <row r="13" spans="1:20" x14ac:dyDescent="0.25">
      <c r="A13" s="1" t="s">
        <v>18</v>
      </c>
      <c r="B13" s="5" t="s">
        <v>673</v>
      </c>
      <c r="C13" s="6">
        <v>3.6977170000000001E-3</v>
      </c>
      <c r="D13" s="6">
        <v>4</v>
      </c>
      <c r="E13" s="11">
        <f t="shared" si="0"/>
        <v>6.25E-2</v>
      </c>
      <c r="F13" s="2"/>
      <c r="G13" s="15" t="s">
        <v>560</v>
      </c>
      <c r="H13" s="16">
        <v>5.1605640000000003E-3</v>
      </c>
      <c r="I13" s="16">
        <v>2</v>
      </c>
      <c r="J13" s="14">
        <f t="shared" si="1"/>
        <v>1.5625E-2</v>
      </c>
      <c r="K13" s="2"/>
      <c r="L13" s="22" t="s">
        <v>351</v>
      </c>
      <c r="M13" s="23">
        <v>7.2599999999999997E-4</v>
      </c>
      <c r="N13" s="23">
        <v>2</v>
      </c>
      <c r="O13" s="21">
        <f t="shared" si="2"/>
        <v>3.125E-2</v>
      </c>
      <c r="P13" s="2"/>
      <c r="Q13" s="29" t="s">
        <v>764</v>
      </c>
      <c r="R13" s="30">
        <v>2.1877210000000001E-3</v>
      </c>
      <c r="S13" s="30">
        <v>3</v>
      </c>
      <c r="T13" s="28">
        <f t="shared" si="3"/>
        <v>4.6875E-2</v>
      </c>
    </row>
    <row r="14" spans="1:20" x14ac:dyDescent="0.25">
      <c r="A14" s="1" t="s">
        <v>19</v>
      </c>
      <c r="B14" s="5" t="s">
        <v>676</v>
      </c>
      <c r="C14" s="6">
        <v>3.3787750000000001E-3</v>
      </c>
      <c r="D14" s="6">
        <v>5</v>
      </c>
      <c r="E14" s="11">
        <f t="shared" si="0"/>
        <v>7.8125E-2</v>
      </c>
      <c r="F14" s="2"/>
      <c r="G14" s="15" t="s">
        <v>561</v>
      </c>
      <c r="H14" s="16">
        <v>4.4949819999999998E-3</v>
      </c>
      <c r="I14" s="16">
        <v>2</v>
      </c>
      <c r="J14" s="14">
        <f t="shared" si="1"/>
        <v>1.5625E-2</v>
      </c>
      <c r="K14" s="2"/>
      <c r="L14" s="22" t="s">
        <v>351</v>
      </c>
      <c r="M14" s="23">
        <v>0</v>
      </c>
      <c r="N14" s="23">
        <v>2</v>
      </c>
      <c r="O14" s="21">
        <f t="shared" si="2"/>
        <v>3.125E-2</v>
      </c>
      <c r="P14" s="2"/>
      <c r="Q14" s="29" t="s">
        <v>766</v>
      </c>
      <c r="R14" s="30">
        <v>2.6089149999999998E-3</v>
      </c>
      <c r="S14" s="30">
        <v>4</v>
      </c>
      <c r="T14" s="28">
        <f t="shared" si="3"/>
        <v>6.25E-2</v>
      </c>
    </row>
    <row r="15" spans="1:20" x14ac:dyDescent="0.25">
      <c r="A15" s="1" t="s">
        <v>20</v>
      </c>
      <c r="B15" s="5" t="s">
        <v>677</v>
      </c>
      <c r="C15" s="6">
        <v>2.9707729999999999E-3</v>
      </c>
      <c r="D15" s="6">
        <v>9</v>
      </c>
      <c r="E15" s="11">
        <f t="shared" si="0"/>
        <v>0.140625</v>
      </c>
      <c r="F15" s="2"/>
      <c r="G15" s="15" t="s">
        <v>562</v>
      </c>
      <c r="H15" s="16">
        <v>3.8819829999999999E-3</v>
      </c>
      <c r="I15" s="16">
        <v>4</v>
      </c>
      <c r="J15" s="14">
        <f t="shared" si="1"/>
        <v>3.125E-2</v>
      </c>
      <c r="K15" s="2"/>
      <c r="L15" s="22" t="s">
        <v>351</v>
      </c>
      <c r="M15" s="23">
        <v>0</v>
      </c>
      <c r="N15" s="23">
        <v>2</v>
      </c>
      <c r="O15" s="21">
        <f t="shared" si="2"/>
        <v>3.125E-2</v>
      </c>
      <c r="P15" s="2"/>
      <c r="Q15" s="29" t="s">
        <v>766</v>
      </c>
      <c r="R15" s="30">
        <v>2.772774E-3</v>
      </c>
      <c r="S15" s="30">
        <v>4</v>
      </c>
      <c r="T15" s="28">
        <f t="shared" si="3"/>
        <v>6.25E-2</v>
      </c>
    </row>
    <row r="16" spans="1:20" x14ac:dyDescent="0.25">
      <c r="A16" s="1" t="s">
        <v>21</v>
      </c>
      <c r="B16" s="5" t="s">
        <v>677</v>
      </c>
      <c r="C16" s="6">
        <v>2.8347759999999998E-3</v>
      </c>
      <c r="D16" s="6">
        <v>9</v>
      </c>
      <c r="E16" s="11">
        <f t="shared" si="0"/>
        <v>0.140625</v>
      </c>
      <c r="F16" s="2"/>
      <c r="G16" s="15" t="s">
        <v>563</v>
      </c>
      <c r="H16" s="16">
        <v>3.2725359999999999E-3</v>
      </c>
      <c r="I16" s="16">
        <v>2</v>
      </c>
      <c r="J16" s="14">
        <f t="shared" si="1"/>
        <v>1.5625E-2</v>
      </c>
      <c r="K16" s="2"/>
      <c r="L16" s="22" t="s">
        <v>351</v>
      </c>
      <c r="M16" s="23">
        <v>0</v>
      </c>
      <c r="N16" s="23">
        <v>2</v>
      </c>
      <c r="O16" s="21">
        <f t="shared" si="2"/>
        <v>3.125E-2</v>
      </c>
      <c r="P16" s="2"/>
      <c r="Q16" s="29" t="s">
        <v>766</v>
      </c>
      <c r="R16" s="30">
        <v>2.312429E-3</v>
      </c>
      <c r="S16" s="30">
        <v>4</v>
      </c>
      <c r="T16" s="28">
        <f t="shared" si="3"/>
        <v>6.25E-2</v>
      </c>
    </row>
    <row r="17" spans="1:20" x14ac:dyDescent="0.25">
      <c r="A17" s="1" t="s">
        <v>22</v>
      </c>
      <c r="B17" s="5" t="s">
        <v>678</v>
      </c>
      <c r="C17" s="6">
        <v>3.1050159999999999E-3</v>
      </c>
      <c r="D17" s="6">
        <v>7</v>
      </c>
      <c r="E17" s="11">
        <f t="shared" si="0"/>
        <v>0.109375</v>
      </c>
      <c r="F17" s="2"/>
      <c r="G17" s="15" t="s">
        <v>564</v>
      </c>
      <c r="H17" s="16">
        <v>6.125821E-3</v>
      </c>
      <c r="I17" s="16">
        <v>2</v>
      </c>
      <c r="J17" s="14">
        <f t="shared" si="1"/>
        <v>1.5625E-2</v>
      </c>
      <c r="K17" s="2"/>
      <c r="L17" s="22" t="s">
        <v>351</v>
      </c>
      <c r="M17" s="23">
        <v>4.5040000000000002E-3</v>
      </c>
      <c r="N17" s="23">
        <v>2</v>
      </c>
      <c r="O17" s="21">
        <f t="shared" si="2"/>
        <v>3.125E-2</v>
      </c>
      <c r="P17" s="2"/>
      <c r="Q17" s="29" t="s">
        <v>764</v>
      </c>
      <c r="R17" s="30">
        <v>2.387929E-3</v>
      </c>
      <c r="S17" s="30">
        <v>3</v>
      </c>
      <c r="T17" s="28">
        <f t="shared" si="3"/>
        <v>4.6875E-2</v>
      </c>
    </row>
    <row r="18" spans="1:20" x14ac:dyDescent="0.25">
      <c r="A18" s="1" t="s">
        <v>23</v>
      </c>
      <c r="B18" s="5" t="s">
        <v>678</v>
      </c>
      <c r="C18" s="6">
        <v>4.8062000000000001E-3</v>
      </c>
      <c r="D18" s="6">
        <v>7</v>
      </c>
      <c r="E18" s="11">
        <f t="shared" si="0"/>
        <v>0.109375</v>
      </c>
      <c r="F18" s="2"/>
      <c r="G18" s="15" t="s">
        <v>565</v>
      </c>
      <c r="H18" s="16">
        <v>4.4577210000000004E-3</v>
      </c>
      <c r="I18" s="16">
        <v>1</v>
      </c>
      <c r="J18" s="14">
        <f t="shared" si="1"/>
        <v>7.8125E-3</v>
      </c>
      <c r="K18" s="2"/>
      <c r="L18" s="22" t="s">
        <v>351</v>
      </c>
      <c r="M18" s="23">
        <v>1.3290000000000001E-3</v>
      </c>
      <c r="N18" s="23">
        <v>2</v>
      </c>
      <c r="O18" s="21">
        <f t="shared" si="2"/>
        <v>3.125E-2</v>
      </c>
      <c r="P18" s="2"/>
      <c r="Q18" s="29" t="s">
        <v>764</v>
      </c>
      <c r="R18" s="30">
        <v>2.401593E-3</v>
      </c>
      <c r="S18" s="30">
        <v>3</v>
      </c>
      <c r="T18" s="28">
        <f t="shared" si="3"/>
        <v>4.6875E-2</v>
      </c>
    </row>
    <row r="19" spans="1:20" x14ac:dyDescent="0.25">
      <c r="A19" s="1" t="s">
        <v>24</v>
      </c>
      <c r="B19" s="5" t="s">
        <v>679</v>
      </c>
      <c r="C19" s="6">
        <v>3.632896E-3</v>
      </c>
      <c r="D19" s="6">
        <v>6</v>
      </c>
      <c r="E19" s="11">
        <f t="shared" si="0"/>
        <v>9.375E-2</v>
      </c>
      <c r="F19" s="2"/>
      <c r="G19" s="15" t="s">
        <v>566</v>
      </c>
      <c r="H19" s="16">
        <v>3.924098E-3</v>
      </c>
      <c r="I19" s="16">
        <v>0</v>
      </c>
      <c r="J19" s="14">
        <f t="shared" si="1"/>
        <v>0</v>
      </c>
      <c r="K19" s="2"/>
      <c r="L19" s="22" t="s">
        <v>351</v>
      </c>
      <c r="M19" s="23">
        <v>1.072E-3</v>
      </c>
      <c r="N19" s="23">
        <v>2</v>
      </c>
      <c r="O19" s="21">
        <f t="shared" si="2"/>
        <v>3.125E-2</v>
      </c>
      <c r="P19" s="2"/>
      <c r="Q19" s="29" t="s">
        <v>767</v>
      </c>
      <c r="R19" s="30">
        <v>2.4580259999999999E-3</v>
      </c>
      <c r="S19" s="30">
        <v>2</v>
      </c>
      <c r="T19" s="28">
        <f t="shared" si="3"/>
        <v>3.125E-2</v>
      </c>
    </row>
    <row r="20" spans="1:20" x14ac:dyDescent="0.25">
      <c r="A20" s="1" t="s">
        <v>25</v>
      </c>
      <c r="B20" s="5" t="s">
        <v>680</v>
      </c>
      <c r="C20" s="6">
        <v>3.1027070000000001E-3</v>
      </c>
      <c r="D20" s="6">
        <v>5</v>
      </c>
      <c r="E20" s="11">
        <f t="shared" si="0"/>
        <v>7.8125E-2</v>
      </c>
      <c r="F20" s="2"/>
      <c r="G20" s="15" t="s">
        <v>567</v>
      </c>
      <c r="H20" s="16">
        <v>4.6572790000000003E-3</v>
      </c>
      <c r="I20" s="16">
        <v>0</v>
      </c>
      <c r="J20" s="14">
        <f t="shared" si="1"/>
        <v>0</v>
      </c>
      <c r="K20" s="2"/>
      <c r="L20" s="22" t="s">
        <v>351</v>
      </c>
      <c r="M20" s="23">
        <v>9.3000000000000005E-4</v>
      </c>
      <c r="N20" s="23">
        <v>2</v>
      </c>
      <c r="O20" s="21">
        <f t="shared" si="2"/>
        <v>3.125E-2</v>
      </c>
      <c r="P20" s="2"/>
      <c r="Q20" s="29" t="s">
        <v>765</v>
      </c>
      <c r="R20" s="30">
        <v>2.420831E-3</v>
      </c>
      <c r="S20" s="30">
        <v>1</v>
      </c>
      <c r="T20" s="28">
        <f t="shared" si="3"/>
        <v>1.5625E-2</v>
      </c>
    </row>
    <row r="21" spans="1:20" x14ac:dyDescent="0.25">
      <c r="A21" s="1" t="s">
        <v>26</v>
      </c>
      <c r="B21" s="5" t="s">
        <v>681</v>
      </c>
      <c r="C21" s="6">
        <v>3.331325E-3</v>
      </c>
      <c r="D21" s="6">
        <v>3</v>
      </c>
      <c r="E21" s="11">
        <f t="shared" si="0"/>
        <v>4.6875E-2</v>
      </c>
      <c r="F21" s="2"/>
      <c r="G21" s="15" t="s">
        <v>568</v>
      </c>
      <c r="H21" s="16">
        <v>3.4473709999999999E-3</v>
      </c>
      <c r="I21" s="16">
        <v>0</v>
      </c>
      <c r="J21" s="14">
        <f t="shared" si="1"/>
        <v>0</v>
      </c>
      <c r="K21" s="2"/>
      <c r="L21" s="22" t="s">
        <v>351</v>
      </c>
      <c r="M21" s="23">
        <v>9.9200000000000004E-4</v>
      </c>
      <c r="N21" s="23">
        <v>2</v>
      </c>
      <c r="O21" s="21">
        <f t="shared" si="2"/>
        <v>3.125E-2</v>
      </c>
      <c r="P21" s="2"/>
      <c r="Q21" s="29" t="s">
        <v>335</v>
      </c>
      <c r="R21" s="30">
        <v>2.871181E-3</v>
      </c>
      <c r="S21" s="30">
        <v>1</v>
      </c>
      <c r="T21" s="28">
        <f t="shared" si="3"/>
        <v>1.5625E-2</v>
      </c>
    </row>
    <row r="22" spans="1:20" x14ac:dyDescent="0.25">
      <c r="A22" s="1" t="s">
        <v>27</v>
      </c>
      <c r="B22" s="5" t="s">
        <v>682</v>
      </c>
      <c r="C22" s="6">
        <v>3.1475790000000002E-3</v>
      </c>
      <c r="D22" s="6">
        <v>4</v>
      </c>
      <c r="E22" s="11">
        <f t="shared" si="0"/>
        <v>6.25E-2</v>
      </c>
      <c r="F22" s="2"/>
      <c r="G22" s="15" t="s">
        <v>569</v>
      </c>
      <c r="H22" s="16">
        <v>4.1018319999999997E-3</v>
      </c>
      <c r="I22" s="16">
        <v>0</v>
      </c>
      <c r="J22" s="14">
        <f t="shared" si="1"/>
        <v>0</v>
      </c>
      <c r="K22" s="2"/>
      <c r="L22" s="22" t="s">
        <v>351</v>
      </c>
      <c r="M22" s="23">
        <v>1.013E-3</v>
      </c>
      <c r="N22" s="23">
        <v>2</v>
      </c>
      <c r="O22" s="21">
        <f t="shared" si="2"/>
        <v>3.125E-2</v>
      </c>
      <c r="P22" s="2"/>
      <c r="Q22" s="29" t="s">
        <v>335</v>
      </c>
      <c r="R22" s="30">
        <v>2.5588719999999998E-3</v>
      </c>
      <c r="S22" s="30">
        <v>1</v>
      </c>
      <c r="T22" s="28">
        <f t="shared" si="3"/>
        <v>1.5625E-2</v>
      </c>
    </row>
    <row r="23" spans="1:20" x14ac:dyDescent="0.25">
      <c r="A23" s="1" t="s">
        <v>28</v>
      </c>
      <c r="B23" s="5" t="s">
        <v>683</v>
      </c>
      <c r="C23" s="6">
        <v>3.805929E-3</v>
      </c>
      <c r="D23" s="6">
        <v>8</v>
      </c>
      <c r="E23" s="11">
        <f t="shared" si="0"/>
        <v>0.125</v>
      </c>
      <c r="F23" s="2"/>
      <c r="G23" s="15" t="s">
        <v>570</v>
      </c>
      <c r="H23" s="16">
        <v>3.8625180000000001E-3</v>
      </c>
      <c r="I23" s="16">
        <v>1</v>
      </c>
      <c r="J23" s="14">
        <f t="shared" si="1"/>
        <v>7.8125E-3</v>
      </c>
      <c r="K23" s="2"/>
      <c r="L23" s="22" t="s">
        <v>351</v>
      </c>
      <c r="M23" s="23">
        <v>1.3470000000000001E-3</v>
      </c>
      <c r="N23" s="23">
        <v>2</v>
      </c>
      <c r="O23" s="21">
        <f t="shared" si="2"/>
        <v>3.125E-2</v>
      </c>
      <c r="P23" s="2"/>
      <c r="Q23" s="29" t="s">
        <v>764</v>
      </c>
      <c r="R23" s="30">
        <v>2.4593229999999998E-3</v>
      </c>
      <c r="S23" s="30">
        <v>3</v>
      </c>
      <c r="T23" s="28">
        <f t="shared" si="3"/>
        <v>4.6875E-2</v>
      </c>
    </row>
    <row r="24" spans="1:20" x14ac:dyDescent="0.25">
      <c r="A24" s="1" t="s">
        <v>29</v>
      </c>
      <c r="B24" s="5" t="s">
        <v>680</v>
      </c>
      <c r="C24" s="6">
        <v>3.3651369999999998E-3</v>
      </c>
      <c r="D24" s="6">
        <v>5</v>
      </c>
      <c r="E24" s="11">
        <f t="shared" si="0"/>
        <v>7.8125E-2</v>
      </c>
      <c r="F24" s="2"/>
      <c r="G24" s="15" t="s">
        <v>571</v>
      </c>
      <c r="H24" s="16">
        <v>4.1309140000000003E-3</v>
      </c>
      <c r="I24" s="16">
        <v>0</v>
      </c>
      <c r="J24" s="14">
        <f t="shared" si="1"/>
        <v>0</v>
      </c>
      <c r="K24" s="2"/>
      <c r="L24" s="22" t="s">
        <v>351</v>
      </c>
      <c r="M24" s="23">
        <v>1.031E-3</v>
      </c>
      <c r="N24" s="23">
        <v>2</v>
      </c>
      <c r="O24" s="21">
        <f t="shared" si="2"/>
        <v>3.125E-2</v>
      </c>
      <c r="P24" s="2"/>
      <c r="Q24" s="29" t="s">
        <v>765</v>
      </c>
      <c r="R24" s="30">
        <v>2.4694360000000002E-3</v>
      </c>
      <c r="S24" s="30">
        <v>1</v>
      </c>
      <c r="T24" s="28">
        <f t="shared" si="3"/>
        <v>1.5625E-2</v>
      </c>
    </row>
    <row r="25" spans="1:20" x14ac:dyDescent="0.25">
      <c r="A25" s="1" t="s">
        <v>30</v>
      </c>
      <c r="B25" s="5" t="s">
        <v>681</v>
      </c>
      <c r="C25" s="6">
        <v>4.7943769999999998E-3</v>
      </c>
      <c r="D25" s="6">
        <v>3</v>
      </c>
      <c r="E25" s="11">
        <f t="shared" si="0"/>
        <v>4.6875E-2</v>
      </c>
      <c r="F25" s="2"/>
      <c r="G25" s="15" t="s">
        <v>572</v>
      </c>
      <c r="H25" s="16">
        <v>3.6414640000000001E-3</v>
      </c>
      <c r="I25" s="16">
        <v>0</v>
      </c>
      <c r="J25" s="14">
        <f t="shared" si="1"/>
        <v>0</v>
      </c>
      <c r="K25" s="2"/>
      <c r="L25" s="22" t="s">
        <v>351</v>
      </c>
      <c r="M25" s="23">
        <v>9.9700000000000006E-4</v>
      </c>
      <c r="N25" s="23">
        <v>2</v>
      </c>
      <c r="O25" s="21">
        <f t="shared" si="2"/>
        <v>3.125E-2</v>
      </c>
      <c r="P25" s="2"/>
      <c r="Q25" s="29" t="s">
        <v>335</v>
      </c>
      <c r="R25" s="30">
        <v>2.518784E-3</v>
      </c>
      <c r="S25" s="30">
        <v>1</v>
      </c>
      <c r="T25" s="28">
        <f t="shared" si="3"/>
        <v>1.5625E-2</v>
      </c>
    </row>
    <row r="26" spans="1:20" x14ac:dyDescent="0.25">
      <c r="A26" s="1" t="s">
        <v>31</v>
      </c>
      <c r="B26" s="5" t="s">
        <v>684</v>
      </c>
      <c r="C26" s="6">
        <v>3.7598240000000002E-3</v>
      </c>
      <c r="D26" s="6">
        <v>8</v>
      </c>
      <c r="E26" s="11">
        <f t="shared" si="0"/>
        <v>0.125</v>
      </c>
      <c r="F26" s="2"/>
      <c r="G26" s="15" t="s">
        <v>573</v>
      </c>
      <c r="H26" s="16">
        <v>4.078099E-3</v>
      </c>
      <c r="I26" s="16">
        <v>1</v>
      </c>
      <c r="J26" s="14">
        <f t="shared" si="1"/>
        <v>7.8125E-3</v>
      </c>
      <c r="K26" s="2"/>
      <c r="L26" s="22" t="s">
        <v>351</v>
      </c>
      <c r="M26" s="23">
        <v>9.990000000000001E-4</v>
      </c>
      <c r="N26" s="23">
        <v>2</v>
      </c>
      <c r="O26" s="21">
        <f t="shared" si="2"/>
        <v>3.125E-2</v>
      </c>
      <c r="P26" s="2"/>
      <c r="Q26" s="29" t="s">
        <v>764</v>
      </c>
      <c r="R26" s="30">
        <v>2.7284459999999998E-3</v>
      </c>
      <c r="S26" s="30">
        <v>3</v>
      </c>
      <c r="T26" s="28">
        <f t="shared" si="3"/>
        <v>4.6875E-2</v>
      </c>
    </row>
    <row r="27" spans="1:20" ht="15.75" thickBot="1" x14ac:dyDescent="0.3">
      <c r="A27" s="3" t="s">
        <v>32</v>
      </c>
      <c r="B27" s="7" t="s">
        <v>685</v>
      </c>
      <c r="C27" s="8">
        <v>3.7988940000000001E-3</v>
      </c>
      <c r="D27" s="8">
        <v>6</v>
      </c>
      <c r="E27" s="63">
        <f t="shared" si="0"/>
        <v>9.375E-2</v>
      </c>
      <c r="F27" s="4"/>
      <c r="G27" s="17" t="s">
        <v>574</v>
      </c>
      <c r="H27" s="18">
        <v>3.666992E-3</v>
      </c>
      <c r="I27" s="18">
        <v>0</v>
      </c>
      <c r="J27" s="64">
        <f t="shared" si="1"/>
        <v>0</v>
      </c>
      <c r="K27" s="4"/>
      <c r="L27" s="24" t="s">
        <v>351</v>
      </c>
      <c r="M27" s="25">
        <v>2E-3</v>
      </c>
      <c r="N27" s="25">
        <v>2</v>
      </c>
      <c r="O27" s="65">
        <f t="shared" si="2"/>
        <v>3.125E-2</v>
      </c>
      <c r="P27" s="4"/>
      <c r="Q27" s="31" t="s">
        <v>767</v>
      </c>
      <c r="R27" s="32">
        <v>3.6681769999999999E-3</v>
      </c>
      <c r="S27" s="32">
        <v>2</v>
      </c>
      <c r="T27" s="66">
        <f t="shared" si="3"/>
        <v>3.125E-2</v>
      </c>
    </row>
    <row r="28" spans="1:20" x14ac:dyDescent="0.25">
      <c r="A28" s="46" t="s">
        <v>33</v>
      </c>
      <c r="B28" s="47" t="s">
        <v>686</v>
      </c>
      <c r="C28" s="48">
        <v>5.4807379999999998E-3</v>
      </c>
      <c r="D28" s="48">
        <v>6</v>
      </c>
      <c r="E28" s="49">
        <f t="shared" si="0"/>
        <v>9.375E-2</v>
      </c>
      <c r="F28" s="50"/>
      <c r="G28" s="51" t="s">
        <v>575</v>
      </c>
      <c r="H28" s="52">
        <v>5.4248070000000002E-3</v>
      </c>
      <c r="I28" s="52">
        <v>0</v>
      </c>
      <c r="J28" s="53">
        <f t="shared" si="1"/>
        <v>0</v>
      </c>
      <c r="K28" s="50"/>
      <c r="L28" s="54" t="s">
        <v>350</v>
      </c>
      <c r="M28" s="56">
        <v>1.2930000000000001E-3</v>
      </c>
      <c r="N28" s="56">
        <v>0</v>
      </c>
      <c r="O28" s="57">
        <f>N28/LEN(L28)</f>
        <v>0</v>
      </c>
      <c r="P28" s="50"/>
      <c r="Q28" s="58" t="s">
        <v>767</v>
      </c>
      <c r="R28" s="59">
        <v>2.7554229999999999E-3</v>
      </c>
      <c r="S28" s="59">
        <v>2</v>
      </c>
      <c r="T28" s="60">
        <f t="shared" si="3"/>
        <v>3.125E-2</v>
      </c>
    </row>
    <row r="29" spans="1:20" x14ac:dyDescent="0.25">
      <c r="A29" s="1" t="s">
        <v>34</v>
      </c>
      <c r="B29" s="5" t="s">
        <v>687</v>
      </c>
      <c r="C29" s="6">
        <v>3.8465790000000001E-3</v>
      </c>
      <c r="D29" s="6">
        <v>3</v>
      </c>
      <c r="E29" s="11">
        <f t="shared" si="0"/>
        <v>4.6875E-2</v>
      </c>
      <c r="F29" s="2"/>
      <c r="G29" s="15" t="s">
        <v>576</v>
      </c>
      <c r="H29" s="16">
        <v>4.344685E-3</v>
      </c>
      <c r="I29" s="16">
        <v>0</v>
      </c>
      <c r="J29" s="14">
        <f t="shared" si="1"/>
        <v>0</v>
      </c>
      <c r="K29" s="2"/>
      <c r="L29" s="22" t="s">
        <v>350</v>
      </c>
      <c r="M29" s="23">
        <v>4.7800000000000002E-4</v>
      </c>
      <c r="N29" s="23">
        <v>0</v>
      </c>
      <c r="O29" s="21">
        <f t="shared" si="2"/>
        <v>0</v>
      </c>
      <c r="P29" s="2"/>
      <c r="Q29" s="29" t="s">
        <v>762</v>
      </c>
      <c r="R29" s="30">
        <v>2.4228169999999999E-3</v>
      </c>
      <c r="S29" s="30">
        <v>0</v>
      </c>
      <c r="T29" s="28">
        <f t="shared" si="3"/>
        <v>0</v>
      </c>
    </row>
    <row r="30" spans="1:20" x14ac:dyDescent="0.25">
      <c r="A30" s="1" t="s">
        <v>35</v>
      </c>
      <c r="B30" s="5" t="s">
        <v>688</v>
      </c>
      <c r="C30" s="6">
        <v>3.441314E-3</v>
      </c>
      <c r="D30" s="6">
        <v>7</v>
      </c>
      <c r="E30" s="11">
        <f t="shared" si="0"/>
        <v>0.109375</v>
      </c>
      <c r="F30" s="2"/>
      <c r="G30" s="15" t="s">
        <v>577</v>
      </c>
      <c r="H30" s="16">
        <v>4.1753090000000003E-3</v>
      </c>
      <c r="I30" s="16">
        <v>1</v>
      </c>
      <c r="J30" s="14">
        <f t="shared" si="1"/>
        <v>7.8125E-3</v>
      </c>
      <c r="K30" s="2"/>
      <c r="L30" s="22" t="s">
        <v>350</v>
      </c>
      <c r="M30" s="23">
        <v>0</v>
      </c>
      <c r="N30" s="23">
        <v>0</v>
      </c>
      <c r="O30" s="21">
        <f t="shared" si="2"/>
        <v>0</v>
      </c>
      <c r="P30" s="2"/>
      <c r="Q30" s="29" t="s">
        <v>764</v>
      </c>
      <c r="R30" s="30">
        <v>2.6325440000000001E-3</v>
      </c>
      <c r="S30" s="30">
        <v>3</v>
      </c>
      <c r="T30" s="28">
        <f t="shared" si="3"/>
        <v>4.6875E-2</v>
      </c>
    </row>
    <row r="31" spans="1:20" x14ac:dyDescent="0.25">
      <c r="A31" s="1" t="s">
        <v>36</v>
      </c>
      <c r="B31" s="5" t="s">
        <v>675</v>
      </c>
      <c r="C31" s="6">
        <v>5.2557940000000003E-3</v>
      </c>
      <c r="D31" s="6">
        <v>4</v>
      </c>
      <c r="E31" s="11">
        <f t="shared" si="0"/>
        <v>6.25E-2</v>
      </c>
      <c r="F31" s="2"/>
      <c r="G31" s="15" t="s">
        <v>559</v>
      </c>
      <c r="H31" s="16">
        <v>4.4614570000000003E-3</v>
      </c>
      <c r="I31" s="16">
        <v>0</v>
      </c>
      <c r="J31" s="14">
        <f t="shared" si="1"/>
        <v>0</v>
      </c>
      <c r="K31" s="2"/>
      <c r="L31" s="22" t="s">
        <v>350</v>
      </c>
      <c r="M31" s="23">
        <v>0</v>
      </c>
      <c r="N31" s="23">
        <v>0</v>
      </c>
      <c r="O31" s="21">
        <f t="shared" si="2"/>
        <v>0</v>
      </c>
      <c r="P31" s="2"/>
      <c r="Q31" s="29" t="s">
        <v>762</v>
      </c>
      <c r="R31" s="30">
        <v>4.4936439999999998E-3</v>
      </c>
      <c r="S31" s="30">
        <v>0</v>
      </c>
      <c r="T31" s="28">
        <f t="shared" si="3"/>
        <v>0</v>
      </c>
    </row>
    <row r="32" spans="1:20" x14ac:dyDescent="0.25">
      <c r="A32" s="1" t="s">
        <v>37</v>
      </c>
      <c r="B32" s="5" t="s">
        <v>689</v>
      </c>
      <c r="C32" s="6">
        <v>3.9523780000000003E-3</v>
      </c>
      <c r="D32" s="6">
        <v>2</v>
      </c>
      <c r="E32" s="11">
        <f t="shared" si="0"/>
        <v>3.125E-2</v>
      </c>
      <c r="F32" s="2"/>
      <c r="G32" s="15" t="s">
        <v>578</v>
      </c>
      <c r="H32" s="16">
        <v>4.5310059999999997E-3</v>
      </c>
      <c r="I32" s="16">
        <v>0</v>
      </c>
      <c r="J32" s="14">
        <f t="shared" si="1"/>
        <v>0</v>
      </c>
      <c r="K32" s="2"/>
      <c r="L32" s="22" t="s">
        <v>350</v>
      </c>
      <c r="M32" s="23">
        <v>0</v>
      </c>
      <c r="N32" s="23">
        <v>0</v>
      </c>
      <c r="O32" s="21">
        <f t="shared" si="2"/>
        <v>0</v>
      </c>
      <c r="P32" s="2"/>
      <c r="Q32" s="29" t="s">
        <v>335</v>
      </c>
      <c r="R32" s="30">
        <v>2.681414E-3</v>
      </c>
      <c r="S32" s="30">
        <v>1</v>
      </c>
      <c r="T32" s="28">
        <f t="shared" si="3"/>
        <v>1.5625E-2</v>
      </c>
    </row>
    <row r="33" spans="1:20" x14ac:dyDescent="0.25">
      <c r="A33" s="1" t="s">
        <v>38</v>
      </c>
      <c r="B33" s="5" t="s">
        <v>679</v>
      </c>
      <c r="C33" s="6">
        <v>3.4073749999999998E-3</v>
      </c>
      <c r="D33" s="6">
        <v>6</v>
      </c>
      <c r="E33" s="11">
        <f t="shared" si="0"/>
        <v>9.375E-2</v>
      </c>
      <c r="F33" s="2"/>
      <c r="G33" s="15" t="s">
        <v>579</v>
      </c>
      <c r="H33" s="16">
        <v>4.4855850000000003E-3</v>
      </c>
      <c r="I33" s="16">
        <v>0</v>
      </c>
      <c r="J33" s="14">
        <f t="shared" si="1"/>
        <v>0</v>
      </c>
      <c r="K33" s="2"/>
      <c r="L33" s="22" t="s">
        <v>350</v>
      </c>
      <c r="M33" s="23">
        <v>0</v>
      </c>
      <c r="N33" s="23">
        <v>0</v>
      </c>
      <c r="O33" s="21">
        <f t="shared" si="2"/>
        <v>0</v>
      </c>
      <c r="P33" s="2"/>
      <c r="Q33" s="29" t="s">
        <v>764</v>
      </c>
      <c r="R33" s="30">
        <v>2.4660649999999999E-3</v>
      </c>
      <c r="S33" s="30">
        <v>3</v>
      </c>
      <c r="T33" s="28">
        <f t="shared" si="3"/>
        <v>4.6875E-2</v>
      </c>
    </row>
    <row r="34" spans="1:20" x14ac:dyDescent="0.25">
      <c r="A34" s="1" t="s">
        <v>39</v>
      </c>
      <c r="B34" s="5" t="s">
        <v>690</v>
      </c>
      <c r="C34" s="6">
        <v>5.4058689999999998E-3</v>
      </c>
      <c r="D34" s="6">
        <v>4</v>
      </c>
      <c r="E34" s="11">
        <f t="shared" si="0"/>
        <v>6.25E-2</v>
      </c>
      <c r="F34" s="2"/>
      <c r="G34" s="15" t="s">
        <v>580</v>
      </c>
      <c r="H34" s="16">
        <v>4.2184609999999997E-3</v>
      </c>
      <c r="I34" s="16">
        <v>0</v>
      </c>
      <c r="J34" s="14">
        <f t="shared" si="1"/>
        <v>0</v>
      </c>
      <c r="K34" s="2"/>
      <c r="L34" s="22" t="s">
        <v>350</v>
      </c>
      <c r="M34" s="23">
        <v>0</v>
      </c>
      <c r="N34" s="23">
        <v>0</v>
      </c>
      <c r="O34" s="21">
        <f t="shared" si="2"/>
        <v>0</v>
      </c>
      <c r="P34" s="2"/>
      <c r="Q34" s="29" t="s">
        <v>762</v>
      </c>
      <c r="R34" s="30">
        <v>3.624801E-3</v>
      </c>
      <c r="S34" s="30">
        <v>0</v>
      </c>
      <c r="T34" s="28">
        <f t="shared" si="3"/>
        <v>0</v>
      </c>
    </row>
    <row r="35" spans="1:20" x14ac:dyDescent="0.25">
      <c r="A35" s="1" t="s">
        <v>40</v>
      </c>
      <c r="B35" s="5" t="s">
        <v>673</v>
      </c>
      <c r="C35" s="6">
        <v>3.6966820000000002E-3</v>
      </c>
      <c r="D35" s="6">
        <v>4</v>
      </c>
      <c r="E35" s="11">
        <f t="shared" si="0"/>
        <v>6.25E-2</v>
      </c>
      <c r="F35" s="2"/>
      <c r="G35" s="15" t="s">
        <v>581</v>
      </c>
      <c r="H35" s="16">
        <v>4.58933E-3</v>
      </c>
      <c r="I35" s="16">
        <v>1</v>
      </c>
      <c r="J35" s="14">
        <f t="shared" si="1"/>
        <v>7.8125E-3</v>
      </c>
      <c r="K35" s="2"/>
      <c r="L35" s="22" t="s">
        <v>350</v>
      </c>
      <c r="M35" s="23">
        <v>0</v>
      </c>
      <c r="N35" s="23">
        <v>0</v>
      </c>
      <c r="O35" s="21">
        <f t="shared" si="2"/>
        <v>0</v>
      </c>
      <c r="P35" s="2"/>
      <c r="Q35" s="29" t="s">
        <v>768</v>
      </c>
      <c r="R35" s="30">
        <v>2.39544E-3</v>
      </c>
      <c r="S35" s="30">
        <v>4</v>
      </c>
      <c r="T35" s="28">
        <f t="shared" si="3"/>
        <v>6.25E-2</v>
      </c>
    </row>
    <row r="36" spans="1:20" x14ac:dyDescent="0.25">
      <c r="A36" s="1" t="s">
        <v>41</v>
      </c>
      <c r="B36" s="5" t="s">
        <v>691</v>
      </c>
      <c r="C36" s="6">
        <v>2.9548819999999998E-3</v>
      </c>
      <c r="D36" s="6">
        <v>6</v>
      </c>
      <c r="E36" s="11">
        <f t="shared" si="0"/>
        <v>9.375E-2</v>
      </c>
      <c r="F36" s="2"/>
      <c r="G36" s="15" t="s">
        <v>582</v>
      </c>
      <c r="H36" s="16">
        <v>4.028528E-3</v>
      </c>
      <c r="I36" s="16">
        <v>0</v>
      </c>
      <c r="J36" s="14">
        <f t="shared" si="1"/>
        <v>0</v>
      </c>
      <c r="K36" s="2"/>
      <c r="L36" s="22" t="s">
        <v>350</v>
      </c>
      <c r="M36" s="23">
        <v>0</v>
      </c>
      <c r="N36" s="23">
        <v>0</v>
      </c>
      <c r="O36" s="21">
        <f t="shared" si="2"/>
        <v>0</v>
      </c>
      <c r="P36" s="2"/>
      <c r="Q36" s="29" t="s">
        <v>769</v>
      </c>
      <c r="R36" s="30">
        <v>2.3240320000000002E-3</v>
      </c>
      <c r="S36" s="30">
        <v>3</v>
      </c>
      <c r="T36" s="28">
        <f t="shared" si="3"/>
        <v>4.6875E-2</v>
      </c>
    </row>
    <row r="37" spans="1:20" x14ac:dyDescent="0.25">
      <c r="A37" s="1" t="s">
        <v>42</v>
      </c>
      <c r="B37" s="5" t="s">
        <v>692</v>
      </c>
      <c r="C37" s="6">
        <v>4.2015749999999999E-3</v>
      </c>
      <c r="D37" s="6">
        <v>1</v>
      </c>
      <c r="E37" s="11">
        <f t="shared" si="0"/>
        <v>1.5625E-2</v>
      </c>
      <c r="F37" s="2"/>
      <c r="G37" s="15" t="s">
        <v>583</v>
      </c>
      <c r="H37" s="16">
        <v>3.9356039999999997E-3</v>
      </c>
      <c r="I37" s="16">
        <v>0</v>
      </c>
      <c r="J37" s="14">
        <f t="shared" si="1"/>
        <v>0</v>
      </c>
      <c r="K37" s="2"/>
      <c r="L37" s="22" t="s">
        <v>350</v>
      </c>
      <c r="M37" s="23">
        <v>0</v>
      </c>
      <c r="N37" s="23">
        <v>0</v>
      </c>
      <c r="O37" s="21">
        <f t="shared" si="2"/>
        <v>0</v>
      </c>
      <c r="P37" s="2"/>
      <c r="Q37" s="29" t="s">
        <v>335</v>
      </c>
      <c r="R37" s="30">
        <v>7.2147349999999999E-3</v>
      </c>
      <c r="S37" s="30">
        <v>1</v>
      </c>
      <c r="T37" s="28">
        <f t="shared" si="3"/>
        <v>1.5625E-2</v>
      </c>
    </row>
    <row r="38" spans="1:20" x14ac:dyDescent="0.25">
      <c r="A38" s="1" t="s">
        <v>43</v>
      </c>
      <c r="B38" s="5" t="s">
        <v>674</v>
      </c>
      <c r="C38" s="6">
        <v>3.1284730000000001E-3</v>
      </c>
      <c r="D38" s="6">
        <v>5</v>
      </c>
      <c r="E38" s="11">
        <f t="shared" si="0"/>
        <v>7.8125E-2</v>
      </c>
      <c r="F38" s="2"/>
      <c r="G38" s="15" t="s">
        <v>584</v>
      </c>
      <c r="H38" s="16">
        <v>3.7039849999999999E-3</v>
      </c>
      <c r="I38" s="16">
        <v>0</v>
      </c>
      <c r="J38" s="14">
        <f t="shared" si="1"/>
        <v>0</v>
      </c>
      <c r="K38" s="2"/>
      <c r="L38" s="22" t="s">
        <v>350</v>
      </c>
      <c r="M38" s="23">
        <v>0</v>
      </c>
      <c r="N38" s="23">
        <v>0</v>
      </c>
      <c r="O38" s="21">
        <f t="shared" si="2"/>
        <v>0</v>
      </c>
      <c r="P38" s="2"/>
      <c r="Q38" s="29" t="s">
        <v>767</v>
      </c>
      <c r="R38" s="30">
        <v>2.908926E-3</v>
      </c>
      <c r="S38" s="30">
        <v>2</v>
      </c>
      <c r="T38" s="28">
        <f t="shared" si="3"/>
        <v>3.125E-2</v>
      </c>
    </row>
    <row r="39" spans="1:20" x14ac:dyDescent="0.25">
      <c r="A39" s="1" t="s">
        <v>44</v>
      </c>
      <c r="B39" s="5" t="s">
        <v>673</v>
      </c>
      <c r="C39" s="6">
        <v>3.8045420000000002E-3</v>
      </c>
      <c r="D39" s="6">
        <v>4</v>
      </c>
      <c r="E39" s="11">
        <f t="shared" si="0"/>
        <v>6.25E-2</v>
      </c>
      <c r="F39" s="2"/>
      <c r="G39" s="15" t="s">
        <v>585</v>
      </c>
      <c r="H39" s="16">
        <v>4.2379849999999997E-3</v>
      </c>
      <c r="I39" s="16">
        <v>0</v>
      </c>
      <c r="J39" s="14">
        <f t="shared" si="1"/>
        <v>0</v>
      </c>
      <c r="K39" s="2"/>
      <c r="L39" s="22" t="s">
        <v>350</v>
      </c>
      <c r="M39" s="23">
        <v>1.3908999999999999E-2</v>
      </c>
      <c r="N39" s="23">
        <v>0</v>
      </c>
      <c r="O39" s="21">
        <f t="shared" si="2"/>
        <v>0</v>
      </c>
      <c r="P39" s="2"/>
      <c r="Q39" s="29" t="s">
        <v>769</v>
      </c>
      <c r="R39" s="30">
        <v>2.4761539999999999E-3</v>
      </c>
      <c r="S39" s="30">
        <v>3</v>
      </c>
      <c r="T39" s="28">
        <f t="shared" si="3"/>
        <v>4.6875E-2</v>
      </c>
    </row>
    <row r="40" spans="1:20" x14ac:dyDescent="0.25">
      <c r="A40" s="1" t="s">
        <v>45</v>
      </c>
      <c r="B40" s="5" t="s">
        <v>693</v>
      </c>
      <c r="C40" s="6">
        <v>4.0423389999999998E-3</v>
      </c>
      <c r="D40" s="6">
        <v>8</v>
      </c>
      <c r="E40" s="11">
        <f t="shared" si="0"/>
        <v>0.125</v>
      </c>
      <c r="F40" s="2"/>
      <c r="G40" s="15" t="s">
        <v>586</v>
      </c>
      <c r="H40" s="16">
        <v>3.7060560000000001E-3</v>
      </c>
      <c r="I40" s="16">
        <v>0</v>
      </c>
      <c r="J40" s="14">
        <f t="shared" si="1"/>
        <v>0</v>
      </c>
      <c r="K40" s="2"/>
      <c r="L40" s="22" t="s">
        <v>350</v>
      </c>
      <c r="M40" s="23">
        <v>0</v>
      </c>
      <c r="N40" s="23">
        <v>0</v>
      </c>
      <c r="O40" s="21">
        <f t="shared" si="2"/>
        <v>0</v>
      </c>
      <c r="P40" s="2"/>
      <c r="Q40" s="29" t="s">
        <v>336</v>
      </c>
      <c r="R40" s="30">
        <v>3.2710999999999999E-3</v>
      </c>
      <c r="S40" s="30">
        <v>2</v>
      </c>
      <c r="T40" s="28">
        <f t="shared" si="3"/>
        <v>3.125E-2</v>
      </c>
    </row>
    <row r="41" spans="1:20" x14ac:dyDescent="0.25">
      <c r="A41" s="1" t="s">
        <v>46</v>
      </c>
      <c r="B41" s="5" t="s">
        <v>694</v>
      </c>
      <c r="C41" s="6">
        <v>3.2596249999999999E-3</v>
      </c>
      <c r="D41" s="6">
        <v>3</v>
      </c>
      <c r="E41" s="11">
        <f t="shared" si="0"/>
        <v>4.6875E-2</v>
      </c>
      <c r="F41" s="2"/>
      <c r="G41" s="15" t="s">
        <v>587</v>
      </c>
      <c r="H41" s="16">
        <v>4.1443269999999997E-3</v>
      </c>
      <c r="I41" s="16">
        <v>0</v>
      </c>
      <c r="J41" s="14">
        <f t="shared" si="1"/>
        <v>0</v>
      </c>
      <c r="K41" s="2"/>
      <c r="L41" s="22" t="s">
        <v>350</v>
      </c>
      <c r="M41" s="23">
        <v>0</v>
      </c>
      <c r="N41" s="23">
        <v>0</v>
      </c>
      <c r="O41" s="21">
        <f t="shared" si="2"/>
        <v>0</v>
      </c>
      <c r="P41" s="2"/>
      <c r="Q41" s="29" t="s">
        <v>762</v>
      </c>
      <c r="R41" s="30">
        <v>2.7320539999999998E-3</v>
      </c>
      <c r="S41" s="30">
        <v>0</v>
      </c>
      <c r="T41" s="28">
        <f t="shared" si="3"/>
        <v>0</v>
      </c>
    </row>
    <row r="42" spans="1:20" x14ac:dyDescent="0.25">
      <c r="A42" s="1" t="s">
        <v>47</v>
      </c>
      <c r="B42" s="5" t="s">
        <v>685</v>
      </c>
      <c r="C42" s="6">
        <v>2.969616E-3</v>
      </c>
      <c r="D42" s="6">
        <v>6</v>
      </c>
      <c r="E42" s="11">
        <f t="shared" si="0"/>
        <v>9.375E-2</v>
      </c>
      <c r="F42" s="2"/>
      <c r="G42" s="15" t="s">
        <v>588</v>
      </c>
      <c r="H42" s="16">
        <v>3.7869660000000001E-3</v>
      </c>
      <c r="I42" s="16">
        <v>0</v>
      </c>
      <c r="J42" s="14">
        <f t="shared" si="1"/>
        <v>0</v>
      </c>
      <c r="K42" s="2"/>
      <c r="L42" s="22" t="s">
        <v>350</v>
      </c>
      <c r="M42" s="23">
        <v>0</v>
      </c>
      <c r="N42" s="23">
        <v>0</v>
      </c>
      <c r="O42" s="21">
        <f t="shared" si="2"/>
        <v>0</v>
      </c>
      <c r="P42" s="2"/>
      <c r="Q42" s="29" t="s">
        <v>767</v>
      </c>
      <c r="R42" s="30">
        <v>3.1011699999999999E-3</v>
      </c>
      <c r="S42" s="30">
        <v>2</v>
      </c>
      <c r="T42" s="28">
        <f t="shared" si="3"/>
        <v>3.125E-2</v>
      </c>
    </row>
    <row r="43" spans="1:20" x14ac:dyDescent="0.25">
      <c r="A43" s="1" t="s">
        <v>48</v>
      </c>
      <c r="B43" s="5" t="s">
        <v>695</v>
      </c>
      <c r="C43" s="6">
        <v>4.6430530000000003E-3</v>
      </c>
      <c r="D43" s="6">
        <v>4</v>
      </c>
      <c r="E43" s="11">
        <f t="shared" si="0"/>
        <v>6.25E-2</v>
      </c>
      <c r="F43" s="2"/>
      <c r="G43" s="15" t="s">
        <v>589</v>
      </c>
      <c r="H43" s="16">
        <v>5.1581129999999998E-3</v>
      </c>
      <c r="I43" s="16">
        <v>0</v>
      </c>
      <c r="J43" s="14">
        <f t="shared" si="1"/>
        <v>0</v>
      </c>
      <c r="K43" s="2"/>
      <c r="L43" s="22" t="s">
        <v>350</v>
      </c>
      <c r="M43" s="23">
        <v>0</v>
      </c>
      <c r="N43" s="23">
        <v>0</v>
      </c>
      <c r="O43" s="21">
        <f t="shared" si="2"/>
        <v>0</v>
      </c>
      <c r="P43" s="2"/>
      <c r="Q43" s="29" t="s">
        <v>769</v>
      </c>
      <c r="R43" s="30">
        <v>2.4371929999999998E-3</v>
      </c>
      <c r="S43" s="30">
        <v>3</v>
      </c>
      <c r="T43" s="28">
        <f t="shared" si="3"/>
        <v>4.6875E-2</v>
      </c>
    </row>
    <row r="44" spans="1:20" x14ac:dyDescent="0.25">
      <c r="A44" s="1" t="s">
        <v>49</v>
      </c>
      <c r="B44" s="5" t="s">
        <v>672</v>
      </c>
      <c r="C44" s="6">
        <v>4.4105489999999997E-3</v>
      </c>
      <c r="D44" s="6">
        <v>2</v>
      </c>
      <c r="E44" s="11">
        <f t="shared" si="0"/>
        <v>3.125E-2</v>
      </c>
      <c r="F44" s="2"/>
      <c r="G44" s="15" t="s">
        <v>590</v>
      </c>
      <c r="H44" s="16">
        <v>3.957159E-3</v>
      </c>
      <c r="I44" s="16">
        <v>0</v>
      </c>
      <c r="J44" s="14">
        <f t="shared" si="1"/>
        <v>0</v>
      </c>
      <c r="K44" s="2"/>
      <c r="L44" s="22" t="s">
        <v>350</v>
      </c>
      <c r="M44" s="23">
        <v>0</v>
      </c>
      <c r="N44" s="23">
        <v>0</v>
      </c>
      <c r="O44" s="21">
        <f t="shared" si="2"/>
        <v>0</v>
      </c>
      <c r="P44" s="2"/>
      <c r="Q44" s="29" t="s">
        <v>335</v>
      </c>
      <c r="R44" s="30">
        <v>3.795826E-3</v>
      </c>
      <c r="S44" s="30">
        <v>1</v>
      </c>
      <c r="T44" s="28">
        <f t="shared" si="3"/>
        <v>1.5625E-2</v>
      </c>
    </row>
    <row r="45" spans="1:20" x14ac:dyDescent="0.25">
      <c r="A45" s="1" t="s">
        <v>50</v>
      </c>
      <c r="B45" s="5" t="s">
        <v>694</v>
      </c>
      <c r="C45" s="6">
        <v>3.3586979999999998E-3</v>
      </c>
      <c r="D45" s="6">
        <v>3</v>
      </c>
      <c r="E45" s="11">
        <f t="shared" si="0"/>
        <v>4.6875E-2</v>
      </c>
      <c r="F45" s="2"/>
      <c r="G45" s="15" t="s">
        <v>591</v>
      </c>
      <c r="H45" s="16">
        <v>4.7183349999999997E-3</v>
      </c>
      <c r="I45" s="16">
        <v>0</v>
      </c>
      <c r="J45" s="14">
        <f t="shared" si="1"/>
        <v>0</v>
      </c>
      <c r="K45" s="2"/>
      <c r="L45" s="22" t="s">
        <v>350</v>
      </c>
      <c r="M45" s="23">
        <v>0</v>
      </c>
      <c r="N45" s="23">
        <v>0</v>
      </c>
      <c r="O45" s="21">
        <f t="shared" si="2"/>
        <v>0</v>
      </c>
      <c r="P45" s="2"/>
      <c r="Q45" s="29" t="s">
        <v>762</v>
      </c>
      <c r="R45" s="30">
        <v>2.4836770000000001E-3</v>
      </c>
      <c r="S45" s="30">
        <v>0</v>
      </c>
      <c r="T45" s="28">
        <f t="shared" si="3"/>
        <v>0</v>
      </c>
    </row>
    <row r="46" spans="1:20" x14ac:dyDescent="0.25">
      <c r="A46" s="1" t="s">
        <v>51</v>
      </c>
      <c r="B46" s="5" t="s">
        <v>696</v>
      </c>
      <c r="C46" s="6">
        <v>2.796532E-3</v>
      </c>
      <c r="D46" s="6">
        <v>3</v>
      </c>
      <c r="E46" s="11">
        <f t="shared" si="0"/>
        <v>4.6875E-2</v>
      </c>
      <c r="F46" s="2"/>
      <c r="G46" s="15" t="s">
        <v>592</v>
      </c>
      <c r="H46" s="16">
        <v>3.9368470000000003E-3</v>
      </c>
      <c r="I46" s="16">
        <v>0</v>
      </c>
      <c r="J46" s="14">
        <f t="shared" si="1"/>
        <v>0</v>
      </c>
      <c r="K46" s="2"/>
      <c r="L46" s="22" t="s">
        <v>350</v>
      </c>
      <c r="M46" s="23">
        <v>0</v>
      </c>
      <c r="N46" s="23">
        <v>0</v>
      </c>
      <c r="O46" s="21">
        <f t="shared" si="2"/>
        <v>0</v>
      </c>
      <c r="P46" s="2"/>
      <c r="Q46" s="29" t="s">
        <v>768</v>
      </c>
      <c r="R46" s="30">
        <v>2.379487E-3</v>
      </c>
      <c r="S46" s="30">
        <v>4</v>
      </c>
      <c r="T46" s="28">
        <f t="shared" si="3"/>
        <v>6.25E-2</v>
      </c>
    </row>
    <row r="47" spans="1:20" x14ac:dyDescent="0.25">
      <c r="A47" s="1" t="s">
        <v>52</v>
      </c>
      <c r="B47" s="5" t="s">
        <v>697</v>
      </c>
      <c r="C47" s="6">
        <v>5.5408719999999996E-3</v>
      </c>
      <c r="D47" s="6">
        <v>3</v>
      </c>
      <c r="E47" s="11">
        <f t="shared" si="0"/>
        <v>4.6875E-2</v>
      </c>
      <c r="F47" s="2"/>
      <c r="G47" s="15" t="s">
        <v>593</v>
      </c>
      <c r="H47" s="16">
        <v>5.4568150000000003E-3</v>
      </c>
      <c r="I47" s="16">
        <v>0</v>
      </c>
      <c r="J47" s="14">
        <f t="shared" si="1"/>
        <v>0</v>
      </c>
      <c r="K47" s="2"/>
      <c r="L47" s="22" t="s">
        <v>350</v>
      </c>
      <c r="M47" s="23">
        <v>0</v>
      </c>
      <c r="N47" s="23">
        <v>0</v>
      </c>
      <c r="O47" s="21">
        <f t="shared" si="2"/>
        <v>0</v>
      </c>
      <c r="P47" s="2"/>
      <c r="Q47" s="29" t="s">
        <v>769</v>
      </c>
      <c r="R47" s="30">
        <v>5.3830689999999999E-3</v>
      </c>
      <c r="S47" s="30">
        <v>3</v>
      </c>
      <c r="T47" s="28">
        <f t="shared" si="3"/>
        <v>4.6875E-2</v>
      </c>
    </row>
    <row r="48" spans="1:20" ht="15.75" thickBot="1" x14ac:dyDescent="0.3">
      <c r="A48" s="3" t="s">
        <v>53</v>
      </c>
      <c r="B48" s="7" t="s">
        <v>698</v>
      </c>
      <c r="C48" s="8">
        <v>3.4009029999999998E-3</v>
      </c>
      <c r="D48" s="8">
        <v>3</v>
      </c>
      <c r="E48" s="63">
        <f t="shared" si="0"/>
        <v>4.6875E-2</v>
      </c>
      <c r="F48" s="4"/>
      <c r="G48" s="17" t="s">
        <v>594</v>
      </c>
      <c r="H48" s="18">
        <v>5.2824609999999996E-3</v>
      </c>
      <c r="I48" s="18">
        <v>0</v>
      </c>
      <c r="J48" s="64">
        <f t="shared" si="1"/>
        <v>0</v>
      </c>
      <c r="K48" s="4"/>
      <c r="L48" s="24" t="s">
        <v>352</v>
      </c>
      <c r="M48" s="25">
        <v>0</v>
      </c>
      <c r="N48" s="25">
        <v>1</v>
      </c>
      <c r="O48" s="65">
        <f t="shared" si="2"/>
        <v>1.5625E-2</v>
      </c>
      <c r="P48" s="4"/>
      <c r="Q48" s="31" t="s">
        <v>335</v>
      </c>
      <c r="R48" s="32">
        <v>2.7126490000000001E-3</v>
      </c>
      <c r="S48" s="32">
        <v>1</v>
      </c>
      <c r="T48" s="66">
        <f t="shared" si="3"/>
        <v>1.5625E-2</v>
      </c>
    </row>
    <row r="49" spans="1:20" x14ac:dyDescent="0.25">
      <c r="A49" s="1" t="s">
        <v>54</v>
      </c>
      <c r="B49" s="9" t="s">
        <v>699</v>
      </c>
      <c r="C49" s="10">
        <v>4.6234700000000002E-3</v>
      </c>
      <c r="D49" s="10">
        <v>2</v>
      </c>
      <c r="E49" s="11">
        <f t="shared" si="0"/>
        <v>3.125E-2</v>
      </c>
      <c r="F49" s="2"/>
      <c r="G49" s="12" t="s">
        <v>595</v>
      </c>
      <c r="H49" s="13">
        <v>6.7010170000000001E-3</v>
      </c>
      <c r="I49" s="13">
        <v>0</v>
      </c>
      <c r="J49" s="14">
        <f t="shared" si="1"/>
        <v>0</v>
      </c>
      <c r="K49" s="2"/>
      <c r="L49" s="19" t="s">
        <v>350</v>
      </c>
      <c r="M49" s="20">
        <v>1.4128999999999999E-2</v>
      </c>
      <c r="N49" s="20">
        <v>0</v>
      </c>
      <c r="O49" s="21">
        <f t="shared" si="2"/>
        <v>0</v>
      </c>
      <c r="P49" s="2"/>
      <c r="Q49" s="26" t="s">
        <v>762</v>
      </c>
      <c r="R49" s="27">
        <v>3.854208E-3</v>
      </c>
      <c r="S49" s="27">
        <v>0</v>
      </c>
      <c r="T49" s="28">
        <f t="shared" si="3"/>
        <v>0</v>
      </c>
    </row>
    <row r="50" spans="1:20" x14ac:dyDescent="0.25">
      <c r="A50" s="1" t="s">
        <v>55</v>
      </c>
      <c r="B50" s="5" t="s">
        <v>699</v>
      </c>
      <c r="C50" s="6">
        <v>5.8496529999999998E-3</v>
      </c>
      <c r="D50" s="6">
        <v>2</v>
      </c>
      <c r="E50" s="11">
        <f t="shared" si="0"/>
        <v>3.125E-2</v>
      </c>
      <c r="F50" s="2"/>
      <c r="G50" s="15" t="s">
        <v>596</v>
      </c>
      <c r="H50" s="16">
        <v>6.6950150000000003E-3</v>
      </c>
      <c r="I50" s="16">
        <v>0</v>
      </c>
      <c r="J50" s="14">
        <f t="shared" si="1"/>
        <v>0</v>
      </c>
      <c r="K50" s="2"/>
      <c r="L50" s="22" t="s">
        <v>350</v>
      </c>
      <c r="M50" s="23">
        <v>1.5671000000000001E-2</v>
      </c>
      <c r="N50" s="23">
        <v>0</v>
      </c>
      <c r="O50" s="21">
        <f t="shared" si="2"/>
        <v>0</v>
      </c>
      <c r="P50" s="2"/>
      <c r="Q50" s="29" t="s">
        <v>762</v>
      </c>
      <c r="R50" s="30">
        <v>3.9502199999999999E-3</v>
      </c>
      <c r="S50" s="30">
        <v>0</v>
      </c>
      <c r="T50" s="28">
        <f t="shared" si="3"/>
        <v>0</v>
      </c>
    </row>
    <row r="51" spans="1:20" x14ac:dyDescent="0.25">
      <c r="A51" s="1" t="s">
        <v>56</v>
      </c>
      <c r="B51" s="5" t="s">
        <v>699</v>
      </c>
      <c r="C51" s="6">
        <v>5.7677079999999999E-3</v>
      </c>
      <c r="D51" s="6">
        <v>2</v>
      </c>
      <c r="E51" s="11">
        <f t="shared" si="0"/>
        <v>3.125E-2</v>
      </c>
      <c r="F51" s="2"/>
      <c r="G51" s="15" t="s">
        <v>597</v>
      </c>
      <c r="H51" s="16">
        <v>6.685234E-3</v>
      </c>
      <c r="I51" s="16">
        <v>0</v>
      </c>
      <c r="J51" s="14">
        <f t="shared" si="1"/>
        <v>0</v>
      </c>
      <c r="K51" s="2"/>
      <c r="L51" s="22" t="s">
        <v>350</v>
      </c>
      <c r="M51" s="23">
        <v>1.5681E-2</v>
      </c>
      <c r="N51" s="23">
        <v>0</v>
      </c>
      <c r="O51" s="21">
        <f t="shared" si="2"/>
        <v>0</v>
      </c>
      <c r="P51" s="2"/>
      <c r="Q51" s="29" t="s">
        <v>762</v>
      </c>
      <c r="R51" s="30">
        <v>5.1468679999999998E-3</v>
      </c>
      <c r="S51" s="30">
        <v>0</v>
      </c>
      <c r="T51" s="28">
        <f t="shared" si="3"/>
        <v>0</v>
      </c>
    </row>
    <row r="52" spans="1:20" x14ac:dyDescent="0.25">
      <c r="A52" s="1" t="s">
        <v>57</v>
      </c>
      <c r="B52" s="5" t="s">
        <v>699</v>
      </c>
      <c r="C52" s="6">
        <v>5.039221E-3</v>
      </c>
      <c r="D52" s="6">
        <v>2</v>
      </c>
      <c r="E52" s="11">
        <f t="shared" si="0"/>
        <v>3.125E-2</v>
      </c>
      <c r="F52" s="2"/>
      <c r="G52" s="15" t="s">
        <v>598</v>
      </c>
      <c r="H52" s="16">
        <v>8.0414360000000008E-3</v>
      </c>
      <c r="I52" s="16">
        <v>0</v>
      </c>
      <c r="J52" s="14">
        <f t="shared" si="1"/>
        <v>0</v>
      </c>
      <c r="K52" s="2"/>
      <c r="L52" s="22" t="s">
        <v>350</v>
      </c>
      <c r="M52" s="23">
        <v>1.5636000000000001E-2</v>
      </c>
      <c r="N52" s="23">
        <v>0</v>
      </c>
      <c r="O52" s="21">
        <f t="shared" si="2"/>
        <v>0</v>
      </c>
      <c r="P52" s="2"/>
      <c r="Q52" s="29" t="s">
        <v>762</v>
      </c>
      <c r="R52" s="30">
        <v>4.3981819999999996E-3</v>
      </c>
      <c r="S52" s="30">
        <v>0</v>
      </c>
      <c r="T52" s="28">
        <f t="shared" si="3"/>
        <v>0</v>
      </c>
    </row>
    <row r="53" spans="1:20" x14ac:dyDescent="0.25">
      <c r="A53" s="1" t="s">
        <v>58</v>
      </c>
      <c r="B53" s="5" t="s">
        <v>699</v>
      </c>
      <c r="C53" s="6">
        <v>6.7244410000000003E-3</v>
      </c>
      <c r="D53" s="6">
        <v>2</v>
      </c>
      <c r="E53" s="11">
        <f t="shared" si="0"/>
        <v>3.125E-2</v>
      </c>
      <c r="F53" s="2"/>
      <c r="G53" s="15" t="s">
        <v>599</v>
      </c>
      <c r="H53" s="16">
        <v>6.6840629999999996E-3</v>
      </c>
      <c r="I53" s="16">
        <v>0</v>
      </c>
      <c r="J53" s="14">
        <f t="shared" si="1"/>
        <v>0</v>
      </c>
      <c r="K53" s="2"/>
      <c r="L53" s="22" t="s">
        <v>350</v>
      </c>
      <c r="M53" s="23">
        <v>1.5617000000000001E-2</v>
      </c>
      <c r="N53" s="23">
        <v>0</v>
      </c>
      <c r="O53" s="21">
        <f t="shared" si="2"/>
        <v>0</v>
      </c>
      <c r="P53" s="2"/>
      <c r="Q53" s="29" t="s">
        <v>762</v>
      </c>
      <c r="R53" s="30">
        <v>4.2498459999999998E-3</v>
      </c>
      <c r="S53" s="30">
        <v>0</v>
      </c>
      <c r="T53" s="28">
        <f t="shared" si="3"/>
        <v>0</v>
      </c>
    </row>
    <row r="54" spans="1:20" x14ac:dyDescent="0.25">
      <c r="A54" s="1" t="s">
        <v>59</v>
      </c>
      <c r="B54" s="5" t="s">
        <v>699</v>
      </c>
      <c r="C54" s="6">
        <v>4.9556080000000002E-3</v>
      </c>
      <c r="D54" s="6">
        <v>2</v>
      </c>
      <c r="E54" s="11">
        <f t="shared" si="0"/>
        <v>3.125E-2</v>
      </c>
      <c r="F54" s="2"/>
      <c r="G54" s="15" t="s">
        <v>600</v>
      </c>
      <c r="H54" s="16">
        <v>7.8039509999999999E-3</v>
      </c>
      <c r="I54" s="16">
        <v>0</v>
      </c>
      <c r="J54" s="14">
        <f t="shared" si="1"/>
        <v>0</v>
      </c>
      <c r="K54" s="2"/>
      <c r="L54" s="22" t="s">
        <v>350</v>
      </c>
      <c r="M54" s="23">
        <v>1.5613E-2</v>
      </c>
      <c r="N54" s="23">
        <v>0</v>
      </c>
      <c r="O54" s="21">
        <f t="shared" si="2"/>
        <v>0</v>
      </c>
      <c r="P54" s="2"/>
      <c r="Q54" s="29" t="s">
        <v>762</v>
      </c>
      <c r="R54" s="30">
        <v>5.5682240000000001E-3</v>
      </c>
      <c r="S54" s="30">
        <v>0</v>
      </c>
      <c r="T54" s="28">
        <f t="shared" si="3"/>
        <v>0</v>
      </c>
    </row>
    <row r="55" spans="1:20" x14ac:dyDescent="0.25">
      <c r="A55" s="1" t="s">
        <v>60</v>
      </c>
      <c r="B55" s="5" t="s">
        <v>699</v>
      </c>
      <c r="C55" s="6">
        <v>4.8858549999999997E-3</v>
      </c>
      <c r="D55" s="6">
        <v>2</v>
      </c>
      <c r="E55" s="11">
        <f t="shared" si="0"/>
        <v>3.125E-2</v>
      </c>
      <c r="F55" s="2"/>
      <c r="G55" s="15" t="s">
        <v>601</v>
      </c>
      <c r="H55" s="16">
        <v>6.6510520000000002E-3</v>
      </c>
      <c r="I55" s="16">
        <v>0</v>
      </c>
      <c r="J55" s="14">
        <f t="shared" si="1"/>
        <v>0</v>
      </c>
      <c r="K55" s="2"/>
      <c r="L55" s="22" t="s">
        <v>350</v>
      </c>
      <c r="M55" s="23">
        <v>1.5632E-2</v>
      </c>
      <c r="N55" s="23">
        <v>0</v>
      </c>
      <c r="O55" s="21">
        <f t="shared" si="2"/>
        <v>0</v>
      </c>
      <c r="P55" s="2"/>
      <c r="Q55" s="29" t="s">
        <v>762</v>
      </c>
      <c r="R55" s="30">
        <v>4.6346920000000002E-3</v>
      </c>
      <c r="S55" s="30">
        <v>0</v>
      </c>
      <c r="T55" s="28">
        <f t="shared" si="3"/>
        <v>0</v>
      </c>
    </row>
    <row r="56" spans="1:20" x14ac:dyDescent="0.25">
      <c r="A56" s="1" t="s">
        <v>61</v>
      </c>
      <c r="B56" s="5" t="s">
        <v>671</v>
      </c>
      <c r="C56" s="6">
        <v>7.1862499999999999E-3</v>
      </c>
      <c r="D56" s="6">
        <v>0</v>
      </c>
      <c r="E56" s="11">
        <f t="shared" si="0"/>
        <v>0</v>
      </c>
      <c r="F56" s="2"/>
      <c r="G56" s="15" t="s">
        <v>553</v>
      </c>
      <c r="H56" s="16">
        <v>7.883157E-3</v>
      </c>
      <c r="I56" s="16">
        <v>0</v>
      </c>
      <c r="J56" s="14">
        <f t="shared" si="1"/>
        <v>0</v>
      </c>
      <c r="K56" s="2"/>
      <c r="L56" s="22" t="s">
        <v>350</v>
      </c>
      <c r="M56" s="23">
        <v>1.5626999999999999E-2</v>
      </c>
      <c r="N56" s="23">
        <v>0</v>
      </c>
      <c r="O56" s="21">
        <f t="shared" si="2"/>
        <v>0</v>
      </c>
      <c r="P56" s="2"/>
      <c r="Q56" s="29" t="s">
        <v>762</v>
      </c>
      <c r="R56" s="30">
        <v>4.4138490000000001E-3</v>
      </c>
      <c r="S56" s="30">
        <v>0</v>
      </c>
      <c r="T56" s="28">
        <f t="shared" si="3"/>
        <v>0</v>
      </c>
    </row>
    <row r="57" spans="1:20" x14ac:dyDescent="0.25">
      <c r="A57" s="1" t="s">
        <v>62</v>
      </c>
      <c r="B57" s="5" t="s">
        <v>700</v>
      </c>
      <c r="C57" s="6">
        <v>5.7439040000000002E-3</v>
      </c>
      <c r="D57" s="6">
        <v>1</v>
      </c>
      <c r="E57" s="11">
        <f t="shared" si="0"/>
        <v>1.5625E-2</v>
      </c>
      <c r="F57" s="2"/>
      <c r="G57" s="15" t="s">
        <v>602</v>
      </c>
      <c r="H57" s="16">
        <v>6.8353110000000002E-3</v>
      </c>
      <c r="I57" s="16">
        <v>0</v>
      </c>
      <c r="J57" s="14">
        <f t="shared" si="1"/>
        <v>0</v>
      </c>
      <c r="K57" s="2"/>
      <c r="L57" s="22" t="s">
        <v>350</v>
      </c>
      <c r="M57" s="23">
        <v>1.5630000000000002E-2</v>
      </c>
      <c r="N57" s="23">
        <v>0</v>
      </c>
      <c r="O57" s="21">
        <f t="shared" si="2"/>
        <v>0</v>
      </c>
      <c r="P57" s="2"/>
      <c r="Q57" s="29" t="s">
        <v>337</v>
      </c>
      <c r="R57" s="30">
        <v>5.4724739999999997E-3</v>
      </c>
      <c r="S57" s="30">
        <v>3</v>
      </c>
      <c r="T57" s="28">
        <f t="shared" si="3"/>
        <v>4.6875E-2</v>
      </c>
    </row>
    <row r="58" spans="1:20" x14ac:dyDescent="0.25">
      <c r="A58" s="1" t="s">
        <v>63</v>
      </c>
      <c r="B58" s="5" t="s">
        <v>671</v>
      </c>
      <c r="C58" s="6">
        <v>5.5128540000000002E-3</v>
      </c>
      <c r="D58" s="6">
        <v>0</v>
      </c>
      <c r="E58" s="11">
        <f t="shared" si="0"/>
        <v>0</v>
      </c>
      <c r="F58" s="2"/>
      <c r="G58" s="15" t="s">
        <v>603</v>
      </c>
      <c r="H58" s="16">
        <v>7.6620560000000004E-3</v>
      </c>
      <c r="I58" s="16">
        <v>0</v>
      </c>
      <c r="J58" s="14">
        <f t="shared" si="1"/>
        <v>0</v>
      </c>
      <c r="K58" s="2"/>
      <c r="L58" s="22" t="s">
        <v>353</v>
      </c>
      <c r="M58" s="23">
        <v>1.5564E-2</v>
      </c>
      <c r="N58" s="23">
        <v>2</v>
      </c>
      <c r="O58" s="21">
        <f t="shared" si="2"/>
        <v>3.125E-2</v>
      </c>
      <c r="P58" s="2"/>
      <c r="Q58" s="29" t="s">
        <v>770</v>
      </c>
      <c r="R58" s="30">
        <v>4.6644089999999996E-3</v>
      </c>
      <c r="S58" s="30">
        <v>5</v>
      </c>
      <c r="T58" s="28">
        <f t="shared" si="3"/>
        <v>7.8125E-2</v>
      </c>
    </row>
    <row r="59" spans="1:20" x14ac:dyDescent="0.25">
      <c r="A59" s="1" t="s">
        <v>64</v>
      </c>
      <c r="B59" s="5" t="s">
        <v>701</v>
      </c>
      <c r="C59" s="6">
        <v>6.167461E-3</v>
      </c>
      <c r="D59" s="6">
        <v>1</v>
      </c>
      <c r="E59" s="11">
        <f t="shared" si="0"/>
        <v>1.5625E-2</v>
      </c>
      <c r="F59" s="2"/>
      <c r="G59" s="15" t="s">
        <v>604</v>
      </c>
      <c r="H59" s="16">
        <v>7.3635649999999999E-3</v>
      </c>
      <c r="I59" s="16">
        <v>0</v>
      </c>
      <c r="J59" s="14">
        <f t="shared" si="1"/>
        <v>0</v>
      </c>
      <c r="K59" s="2"/>
      <c r="L59" s="22" t="s">
        <v>354</v>
      </c>
      <c r="M59" s="23">
        <v>1.5675999999999999E-2</v>
      </c>
      <c r="N59" s="23">
        <v>3</v>
      </c>
      <c r="O59" s="21">
        <f t="shared" si="2"/>
        <v>4.6875E-2</v>
      </c>
      <c r="P59" s="2"/>
      <c r="Q59" s="29" t="s">
        <v>771</v>
      </c>
      <c r="R59" s="30">
        <v>4.3313300000000004E-3</v>
      </c>
      <c r="S59" s="30">
        <v>9</v>
      </c>
      <c r="T59" s="28">
        <f t="shared" si="3"/>
        <v>0.140625</v>
      </c>
    </row>
    <row r="60" spans="1:20" x14ac:dyDescent="0.25">
      <c r="A60" s="1" t="s">
        <v>65</v>
      </c>
      <c r="B60" s="5" t="s">
        <v>702</v>
      </c>
      <c r="C60" s="6">
        <v>5.5292700000000002E-3</v>
      </c>
      <c r="D60" s="6">
        <v>4</v>
      </c>
      <c r="E60" s="11">
        <f t="shared" si="0"/>
        <v>6.25E-2</v>
      </c>
      <c r="F60" s="2"/>
      <c r="G60" s="15" t="s">
        <v>605</v>
      </c>
      <c r="H60" s="16">
        <v>7.7994090000000002E-3</v>
      </c>
      <c r="I60" s="16">
        <v>2</v>
      </c>
      <c r="J60" s="14">
        <f t="shared" si="1"/>
        <v>1.5625E-2</v>
      </c>
      <c r="K60" s="2"/>
      <c r="L60" s="22" t="s">
        <v>355</v>
      </c>
      <c r="M60" s="23">
        <v>0</v>
      </c>
      <c r="N60" s="23">
        <v>4</v>
      </c>
      <c r="O60" s="21">
        <f t="shared" si="2"/>
        <v>6.25E-2</v>
      </c>
      <c r="P60" s="2"/>
      <c r="Q60" s="29" t="s">
        <v>338</v>
      </c>
      <c r="R60" s="30">
        <v>4.2245690000000001E-3</v>
      </c>
      <c r="S60" s="30">
        <v>10</v>
      </c>
      <c r="T60" s="28">
        <f t="shared" si="3"/>
        <v>0.15625</v>
      </c>
    </row>
    <row r="61" spans="1:20" x14ac:dyDescent="0.25">
      <c r="A61" s="1" t="s">
        <v>66</v>
      </c>
      <c r="B61" s="5" t="s">
        <v>703</v>
      </c>
      <c r="C61" s="6">
        <v>5.3692159999999996E-3</v>
      </c>
      <c r="D61" s="6">
        <v>8</v>
      </c>
      <c r="E61" s="11">
        <f t="shared" si="0"/>
        <v>0.125</v>
      </c>
      <c r="F61" s="2"/>
      <c r="G61" s="15" t="s">
        <v>606</v>
      </c>
      <c r="H61" s="16">
        <v>6.9424059999999999E-3</v>
      </c>
      <c r="I61" s="16">
        <v>5</v>
      </c>
      <c r="J61" s="14">
        <f t="shared" si="1"/>
        <v>3.90625E-2</v>
      </c>
      <c r="K61" s="2"/>
      <c r="L61" s="22" t="s">
        <v>356</v>
      </c>
      <c r="M61" s="23">
        <v>1.5628E-2</v>
      </c>
      <c r="N61" s="23">
        <v>5</v>
      </c>
      <c r="O61" s="21">
        <f t="shared" si="2"/>
        <v>7.8125E-2</v>
      </c>
      <c r="P61" s="2"/>
      <c r="Q61" s="29" t="s">
        <v>772</v>
      </c>
      <c r="R61" s="30">
        <v>5.680353E-3</v>
      </c>
      <c r="S61" s="30">
        <v>11</v>
      </c>
      <c r="T61" s="28">
        <f t="shared" si="3"/>
        <v>0.171875</v>
      </c>
    </row>
    <row r="62" spans="1:20" x14ac:dyDescent="0.25">
      <c r="A62" s="1" t="s">
        <v>67</v>
      </c>
      <c r="B62" s="5" t="s">
        <v>704</v>
      </c>
      <c r="C62" s="6">
        <v>5.9666980000000003E-3</v>
      </c>
      <c r="D62" s="6">
        <v>9</v>
      </c>
      <c r="E62" s="11">
        <f t="shared" si="0"/>
        <v>0.140625</v>
      </c>
      <c r="F62" s="2"/>
      <c r="G62" s="15" t="s">
        <v>607</v>
      </c>
      <c r="H62" s="16">
        <v>7.101581E-3</v>
      </c>
      <c r="I62" s="16">
        <v>5</v>
      </c>
      <c r="J62" s="14">
        <f t="shared" si="1"/>
        <v>3.90625E-2</v>
      </c>
      <c r="K62" s="2"/>
      <c r="L62" s="22" t="s">
        <v>356</v>
      </c>
      <c r="M62" s="23">
        <v>1.5625E-2</v>
      </c>
      <c r="N62" s="23">
        <v>5</v>
      </c>
      <c r="O62" s="21">
        <f t="shared" si="2"/>
        <v>7.8125E-2</v>
      </c>
      <c r="P62" s="2"/>
      <c r="Q62" s="29" t="s">
        <v>773</v>
      </c>
      <c r="R62" s="30">
        <v>4.1194650000000001E-3</v>
      </c>
      <c r="S62" s="30">
        <v>12</v>
      </c>
      <c r="T62" s="28">
        <f t="shared" si="3"/>
        <v>0.1875</v>
      </c>
    </row>
    <row r="63" spans="1:20" x14ac:dyDescent="0.25">
      <c r="A63" s="1" t="s">
        <v>68</v>
      </c>
      <c r="B63" s="5" t="s">
        <v>705</v>
      </c>
      <c r="C63" s="6">
        <v>6.0456030000000001E-3</v>
      </c>
      <c r="D63" s="6">
        <v>10</v>
      </c>
      <c r="E63" s="11">
        <f t="shared" si="0"/>
        <v>0.15625</v>
      </c>
      <c r="F63" s="2"/>
      <c r="G63" s="15" t="s">
        <v>608</v>
      </c>
      <c r="H63" s="16">
        <v>7.6682879999999997E-3</v>
      </c>
      <c r="I63" s="16">
        <v>6</v>
      </c>
      <c r="J63" s="14">
        <f t="shared" si="1"/>
        <v>4.6875E-2</v>
      </c>
      <c r="K63" s="2"/>
      <c r="L63" s="22" t="s">
        <v>356</v>
      </c>
      <c r="M63" s="23">
        <v>1.5623E-2</v>
      </c>
      <c r="N63" s="23">
        <v>5</v>
      </c>
      <c r="O63" s="21">
        <f t="shared" si="2"/>
        <v>7.8125E-2</v>
      </c>
      <c r="P63" s="2"/>
      <c r="Q63" s="29" t="s">
        <v>773</v>
      </c>
      <c r="R63" s="30">
        <v>3.9870089999999997E-3</v>
      </c>
      <c r="S63" s="30">
        <v>12</v>
      </c>
      <c r="T63" s="28">
        <f t="shared" si="3"/>
        <v>0.1875</v>
      </c>
    </row>
    <row r="64" spans="1:20" x14ac:dyDescent="0.25">
      <c r="A64" s="1" t="s">
        <v>69</v>
      </c>
      <c r="B64" s="5" t="s">
        <v>706</v>
      </c>
      <c r="C64" s="6">
        <v>5.266995E-3</v>
      </c>
      <c r="D64" s="6">
        <v>9</v>
      </c>
      <c r="E64" s="11">
        <f t="shared" si="0"/>
        <v>0.140625</v>
      </c>
      <c r="F64" s="2"/>
      <c r="G64" s="15" t="s">
        <v>609</v>
      </c>
      <c r="H64" s="16">
        <v>6.770982E-3</v>
      </c>
      <c r="I64" s="16">
        <v>6</v>
      </c>
      <c r="J64" s="14">
        <f t="shared" si="1"/>
        <v>4.6875E-2</v>
      </c>
      <c r="K64" s="2"/>
      <c r="L64" s="22" t="s">
        <v>356</v>
      </c>
      <c r="M64" s="23">
        <v>2.5468999999999999E-2</v>
      </c>
      <c r="N64" s="23">
        <v>5</v>
      </c>
      <c r="O64" s="21">
        <f t="shared" si="2"/>
        <v>7.8125E-2</v>
      </c>
      <c r="P64" s="2"/>
      <c r="Q64" s="29" t="s">
        <v>773</v>
      </c>
      <c r="R64" s="30">
        <v>5.1017399999999996E-3</v>
      </c>
      <c r="S64" s="30">
        <v>12</v>
      </c>
      <c r="T64" s="28">
        <f t="shared" si="3"/>
        <v>0.1875</v>
      </c>
    </row>
    <row r="65" spans="1:20" ht="15.75" thickBot="1" x14ac:dyDescent="0.3">
      <c r="A65" s="3" t="s">
        <v>70</v>
      </c>
      <c r="B65" s="7" t="s">
        <v>707</v>
      </c>
      <c r="C65" s="8">
        <v>4.9715439999999996E-3</v>
      </c>
      <c r="D65" s="8">
        <v>11</v>
      </c>
      <c r="E65" s="100">
        <f t="shared" si="0"/>
        <v>0.171875</v>
      </c>
      <c r="F65" s="4"/>
      <c r="G65" s="17" t="s">
        <v>610</v>
      </c>
      <c r="H65" s="18">
        <v>7.693536E-3</v>
      </c>
      <c r="I65" s="18">
        <v>8</v>
      </c>
      <c r="J65" s="101">
        <f t="shared" si="1"/>
        <v>6.25E-2</v>
      </c>
      <c r="K65" s="4"/>
      <c r="L65" s="24" t="s">
        <v>356</v>
      </c>
      <c r="M65" s="25">
        <v>1.2012E-2</v>
      </c>
      <c r="N65" s="25">
        <v>5</v>
      </c>
      <c r="O65" s="71">
        <f t="shared" si="2"/>
        <v>7.8125E-2</v>
      </c>
      <c r="P65" s="4"/>
      <c r="Q65" s="31" t="s">
        <v>773</v>
      </c>
      <c r="R65" s="32">
        <v>4.5116899999999996E-3</v>
      </c>
      <c r="S65" s="32">
        <v>12</v>
      </c>
      <c r="T65" s="102">
        <f t="shared" si="3"/>
        <v>0.1875</v>
      </c>
    </row>
    <row r="66" spans="1:20" x14ac:dyDescent="0.25">
      <c r="A66" s="46" t="s">
        <v>359</v>
      </c>
      <c r="B66" s="47" t="s">
        <v>671</v>
      </c>
      <c r="C66" s="48">
        <v>1.0722358E-2</v>
      </c>
      <c r="D66" s="48">
        <v>0</v>
      </c>
      <c r="E66" s="11">
        <f t="shared" si="0"/>
        <v>0</v>
      </c>
      <c r="F66" s="50"/>
      <c r="G66" s="51" t="s">
        <v>553</v>
      </c>
      <c r="H66" s="52">
        <v>1.2620875E-2</v>
      </c>
      <c r="I66" s="52">
        <v>0</v>
      </c>
      <c r="J66" s="14">
        <f t="shared" si="1"/>
        <v>0</v>
      </c>
      <c r="K66" s="50"/>
      <c r="L66" s="54" t="s">
        <v>350</v>
      </c>
      <c r="M66" s="56">
        <v>1.5687E-2</v>
      </c>
      <c r="N66" s="56">
        <v>0</v>
      </c>
      <c r="O66" s="21">
        <f t="shared" si="2"/>
        <v>0</v>
      </c>
      <c r="P66" s="50"/>
      <c r="Q66" s="58" t="s">
        <v>762</v>
      </c>
      <c r="R66" s="59">
        <v>8.0216490000000005E-3</v>
      </c>
      <c r="S66" s="59">
        <v>0</v>
      </c>
      <c r="T66" s="28">
        <f t="shared" si="3"/>
        <v>0</v>
      </c>
    </row>
    <row r="67" spans="1:20" x14ac:dyDescent="0.25">
      <c r="A67" s="1" t="s">
        <v>360</v>
      </c>
      <c r="B67" s="5" t="s">
        <v>671</v>
      </c>
      <c r="C67" s="6">
        <v>7.4905470000000002E-3</v>
      </c>
      <c r="D67" s="6">
        <v>0</v>
      </c>
      <c r="E67" s="11">
        <f t="shared" si="0"/>
        <v>0</v>
      </c>
      <c r="F67" s="2"/>
      <c r="G67" s="15" t="s">
        <v>553</v>
      </c>
      <c r="H67" s="16">
        <v>1.0481447E-2</v>
      </c>
      <c r="I67" s="16">
        <v>0</v>
      </c>
      <c r="J67" s="14">
        <f t="shared" si="1"/>
        <v>0</v>
      </c>
      <c r="K67" s="2"/>
      <c r="L67" s="22" t="s">
        <v>350</v>
      </c>
      <c r="M67" s="23">
        <v>1.5633000000000001E-2</v>
      </c>
      <c r="N67" s="23">
        <v>0</v>
      </c>
      <c r="O67" s="21">
        <f t="shared" si="2"/>
        <v>0</v>
      </c>
      <c r="P67" s="2"/>
      <c r="Q67" s="29" t="s">
        <v>762</v>
      </c>
      <c r="R67" s="30">
        <v>7.4333009999999998E-3</v>
      </c>
      <c r="S67" s="30">
        <v>0</v>
      </c>
      <c r="T67" s="28">
        <f t="shared" si="3"/>
        <v>0</v>
      </c>
    </row>
    <row r="68" spans="1:20" x14ac:dyDescent="0.25">
      <c r="A68" s="1" t="s">
        <v>361</v>
      </c>
      <c r="B68" s="5" t="s">
        <v>671</v>
      </c>
      <c r="C68" s="6">
        <v>6.9943719999999996E-3</v>
      </c>
      <c r="D68" s="6">
        <v>0</v>
      </c>
      <c r="E68" s="11">
        <f t="shared" ref="E68:E85" si="4">D68/64</f>
        <v>0</v>
      </c>
      <c r="F68" s="2"/>
      <c r="G68" s="15" t="s">
        <v>553</v>
      </c>
      <c r="H68" s="16">
        <v>1.0137672E-2</v>
      </c>
      <c r="I68" s="16">
        <v>0</v>
      </c>
      <c r="J68" s="14">
        <f t="shared" ref="J68:J85" si="5">I68/128</f>
        <v>0</v>
      </c>
      <c r="K68" s="2"/>
      <c r="L68" s="22" t="s">
        <v>350</v>
      </c>
      <c r="M68" s="23">
        <v>2.5222999999999999E-2</v>
      </c>
      <c r="N68" s="23">
        <v>0</v>
      </c>
      <c r="O68" s="21">
        <f t="shared" ref="O68:O85" si="6">N68/LEN(L68)</f>
        <v>0</v>
      </c>
      <c r="P68" s="2"/>
      <c r="Q68" s="29" t="s">
        <v>762</v>
      </c>
      <c r="R68" s="30">
        <v>6.5076070000000003E-3</v>
      </c>
      <c r="S68" s="30">
        <v>0</v>
      </c>
      <c r="T68" s="28">
        <f t="shared" ref="T68:T85" si="7">S68/LEN(Q68)</f>
        <v>0</v>
      </c>
    </row>
    <row r="69" spans="1:20" x14ac:dyDescent="0.25">
      <c r="A69" s="1" t="s">
        <v>362</v>
      </c>
      <c r="B69" s="5" t="s">
        <v>671</v>
      </c>
      <c r="C69" s="6">
        <v>7.025061E-3</v>
      </c>
      <c r="D69" s="6">
        <v>0</v>
      </c>
      <c r="E69" s="11">
        <f t="shared" si="4"/>
        <v>0</v>
      </c>
      <c r="F69" s="2"/>
      <c r="G69" s="15" t="s">
        <v>553</v>
      </c>
      <c r="H69" s="16">
        <v>8.9691230000000007E-3</v>
      </c>
      <c r="I69" s="16">
        <v>0</v>
      </c>
      <c r="J69" s="14">
        <f t="shared" si="5"/>
        <v>0</v>
      </c>
      <c r="K69" s="2"/>
      <c r="L69" s="22" t="s">
        <v>350</v>
      </c>
      <c r="M69" s="23">
        <v>1.3146E-2</v>
      </c>
      <c r="N69" s="23">
        <v>0</v>
      </c>
      <c r="O69" s="21">
        <f t="shared" si="6"/>
        <v>0</v>
      </c>
      <c r="P69" s="2"/>
      <c r="Q69" s="29" t="s">
        <v>762</v>
      </c>
      <c r="R69" s="30">
        <v>6.8663680000000003E-3</v>
      </c>
      <c r="S69" s="30">
        <v>0</v>
      </c>
      <c r="T69" s="28">
        <f t="shared" si="7"/>
        <v>0</v>
      </c>
    </row>
    <row r="70" spans="1:20" x14ac:dyDescent="0.25">
      <c r="A70" s="1" t="s">
        <v>363</v>
      </c>
      <c r="B70" s="5" t="s">
        <v>671</v>
      </c>
      <c r="C70" s="6">
        <v>5.5732869999999997E-3</v>
      </c>
      <c r="D70" s="6">
        <v>0</v>
      </c>
      <c r="E70" s="11">
        <f t="shared" si="4"/>
        <v>0</v>
      </c>
      <c r="F70" s="2"/>
      <c r="G70" s="15" t="s">
        <v>611</v>
      </c>
      <c r="H70" s="16">
        <v>9.4176139999999995E-3</v>
      </c>
      <c r="I70" s="16">
        <v>0</v>
      </c>
      <c r="J70" s="14">
        <f t="shared" si="5"/>
        <v>0</v>
      </c>
      <c r="K70" s="2"/>
      <c r="L70" s="22" t="s">
        <v>350</v>
      </c>
      <c r="M70" s="23">
        <v>1.3916E-2</v>
      </c>
      <c r="N70" s="23">
        <v>0</v>
      </c>
      <c r="O70" s="21">
        <f t="shared" si="6"/>
        <v>0</v>
      </c>
      <c r="P70" s="2"/>
      <c r="Q70" s="29" t="s">
        <v>762</v>
      </c>
      <c r="R70" s="30">
        <v>4.8581299999999996E-3</v>
      </c>
      <c r="S70" s="30">
        <v>0</v>
      </c>
      <c r="T70" s="28">
        <f t="shared" si="7"/>
        <v>0</v>
      </c>
    </row>
    <row r="71" spans="1:20" x14ac:dyDescent="0.25">
      <c r="A71" s="1" t="s">
        <v>364</v>
      </c>
      <c r="B71" s="5" t="s">
        <v>671</v>
      </c>
      <c r="C71" s="6">
        <v>6.492159E-3</v>
      </c>
      <c r="D71" s="6">
        <v>0</v>
      </c>
      <c r="E71" s="11">
        <f t="shared" si="4"/>
        <v>0</v>
      </c>
      <c r="F71" s="2"/>
      <c r="G71" s="15" t="s">
        <v>553</v>
      </c>
      <c r="H71" s="16">
        <v>1.0375222999999999E-2</v>
      </c>
      <c r="I71" s="16">
        <v>0</v>
      </c>
      <c r="J71" s="14">
        <f t="shared" si="5"/>
        <v>0</v>
      </c>
      <c r="K71" s="2"/>
      <c r="L71" s="22" t="s">
        <v>350</v>
      </c>
      <c r="M71" s="23">
        <v>2.0742E-2</v>
      </c>
      <c r="N71" s="23">
        <v>0</v>
      </c>
      <c r="O71" s="21">
        <f t="shared" si="6"/>
        <v>0</v>
      </c>
      <c r="P71" s="2"/>
      <c r="Q71" s="29" t="s">
        <v>762</v>
      </c>
      <c r="R71" s="30">
        <v>4.6568130000000001E-3</v>
      </c>
      <c r="S71" s="30">
        <v>0</v>
      </c>
      <c r="T71" s="28">
        <f t="shared" si="7"/>
        <v>0</v>
      </c>
    </row>
    <row r="72" spans="1:20" x14ac:dyDescent="0.25">
      <c r="A72" s="1" t="s">
        <v>365</v>
      </c>
      <c r="B72" s="5" t="s">
        <v>671</v>
      </c>
      <c r="C72" s="6">
        <v>6.8335649999999998E-3</v>
      </c>
      <c r="D72" s="6">
        <v>0</v>
      </c>
      <c r="E72" s="11">
        <f t="shared" si="4"/>
        <v>0</v>
      </c>
      <c r="F72" s="2"/>
      <c r="G72" s="15" t="s">
        <v>612</v>
      </c>
      <c r="H72" s="16">
        <v>7.8880870000000002E-3</v>
      </c>
      <c r="I72" s="16">
        <v>0</v>
      </c>
      <c r="J72" s="14">
        <f t="shared" si="5"/>
        <v>0</v>
      </c>
      <c r="K72" s="2"/>
      <c r="L72" s="22" t="s">
        <v>350</v>
      </c>
      <c r="M72" s="23">
        <v>1.4019E-2</v>
      </c>
      <c r="N72" s="23">
        <v>0</v>
      </c>
      <c r="O72" s="21">
        <f t="shared" si="6"/>
        <v>0</v>
      </c>
      <c r="P72" s="2"/>
      <c r="Q72" s="29" t="s">
        <v>762</v>
      </c>
      <c r="R72" s="30">
        <v>5.621132E-3</v>
      </c>
      <c r="S72" s="30">
        <v>0</v>
      </c>
      <c r="T72" s="28">
        <f t="shared" si="7"/>
        <v>0</v>
      </c>
    </row>
    <row r="73" spans="1:20" x14ac:dyDescent="0.25">
      <c r="A73" s="1" t="s">
        <v>366</v>
      </c>
      <c r="B73" s="5" t="s">
        <v>671</v>
      </c>
      <c r="C73" s="6">
        <v>5.3588070000000002E-3</v>
      </c>
      <c r="D73" s="6">
        <v>0</v>
      </c>
      <c r="E73" s="11">
        <f t="shared" si="4"/>
        <v>0</v>
      </c>
      <c r="F73" s="2"/>
      <c r="G73" s="15" t="s">
        <v>611</v>
      </c>
      <c r="H73" s="16">
        <v>9.3665229999999999E-3</v>
      </c>
      <c r="I73" s="16">
        <v>0</v>
      </c>
      <c r="J73" s="14">
        <f t="shared" si="5"/>
        <v>0</v>
      </c>
      <c r="K73" s="2"/>
      <c r="L73" s="22" t="s">
        <v>350</v>
      </c>
      <c r="M73" s="23">
        <v>1.3901E-2</v>
      </c>
      <c r="N73" s="23">
        <v>0</v>
      </c>
      <c r="O73" s="21">
        <f t="shared" si="6"/>
        <v>0</v>
      </c>
      <c r="P73" s="2"/>
      <c r="Q73" s="29" t="s">
        <v>762</v>
      </c>
      <c r="R73" s="30">
        <v>4.7048530000000002E-3</v>
      </c>
      <c r="S73" s="30">
        <v>0</v>
      </c>
      <c r="T73" s="28">
        <f t="shared" si="7"/>
        <v>0</v>
      </c>
    </row>
    <row r="74" spans="1:20" x14ac:dyDescent="0.25">
      <c r="A74" s="1" t="s">
        <v>367</v>
      </c>
      <c r="B74" s="5" t="s">
        <v>671</v>
      </c>
      <c r="C74" s="6">
        <v>6.4177990000000001E-3</v>
      </c>
      <c r="D74" s="6">
        <v>0</v>
      </c>
      <c r="E74" s="11">
        <f t="shared" si="4"/>
        <v>0</v>
      </c>
      <c r="F74" s="2"/>
      <c r="G74" s="15" t="s">
        <v>612</v>
      </c>
      <c r="H74" s="16">
        <v>6.8598540000000003E-3</v>
      </c>
      <c r="I74" s="16">
        <v>0</v>
      </c>
      <c r="J74" s="14">
        <f t="shared" si="5"/>
        <v>0</v>
      </c>
      <c r="K74" s="2"/>
      <c r="L74" s="22" t="s">
        <v>350</v>
      </c>
      <c r="M74" s="23">
        <v>1.3835999999999999E-2</v>
      </c>
      <c r="N74" s="23">
        <v>0</v>
      </c>
      <c r="O74" s="21">
        <f t="shared" si="6"/>
        <v>0</v>
      </c>
      <c r="P74" s="2"/>
      <c r="Q74" s="29" t="s">
        <v>762</v>
      </c>
      <c r="R74" s="30">
        <v>4.2258900000000004E-3</v>
      </c>
      <c r="S74" s="30">
        <v>0</v>
      </c>
      <c r="T74" s="28">
        <f t="shared" si="7"/>
        <v>0</v>
      </c>
    </row>
    <row r="75" spans="1:20" x14ac:dyDescent="0.25">
      <c r="A75" s="1" t="s">
        <v>368</v>
      </c>
      <c r="B75" s="5" t="s">
        <v>671</v>
      </c>
      <c r="C75" s="6">
        <v>6.179655E-3</v>
      </c>
      <c r="D75" s="6">
        <v>0</v>
      </c>
      <c r="E75" s="11">
        <f t="shared" si="4"/>
        <v>0</v>
      </c>
      <c r="F75" s="2"/>
      <c r="G75" s="15" t="s">
        <v>611</v>
      </c>
      <c r="H75" s="16">
        <v>8.0955049999999994E-3</v>
      </c>
      <c r="I75" s="16">
        <v>0</v>
      </c>
      <c r="J75" s="14">
        <f t="shared" si="5"/>
        <v>0</v>
      </c>
      <c r="K75" s="2"/>
      <c r="L75" s="22" t="s">
        <v>350</v>
      </c>
      <c r="M75" s="23">
        <v>2.1631999999999998E-2</v>
      </c>
      <c r="N75" s="23">
        <v>0</v>
      </c>
      <c r="O75" s="21">
        <f t="shared" si="6"/>
        <v>0</v>
      </c>
      <c r="P75" s="2"/>
      <c r="Q75" s="29" t="s">
        <v>762</v>
      </c>
      <c r="R75" s="30">
        <v>5.9747910000000001E-3</v>
      </c>
      <c r="S75" s="30">
        <v>0</v>
      </c>
      <c r="T75" s="28">
        <f t="shared" si="7"/>
        <v>0</v>
      </c>
    </row>
    <row r="76" spans="1:20" x14ac:dyDescent="0.25">
      <c r="A76" s="1" t="s">
        <v>369</v>
      </c>
      <c r="B76" s="5" t="s">
        <v>671</v>
      </c>
      <c r="C76" s="6">
        <v>6.3366209999999997E-3</v>
      </c>
      <c r="D76" s="6">
        <v>0</v>
      </c>
      <c r="E76" s="11">
        <f t="shared" si="4"/>
        <v>0</v>
      </c>
      <c r="F76" s="2"/>
      <c r="G76" s="15" t="s">
        <v>611</v>
      </c>
      <c r="H76" s="16">
        <v>7.0808149999999999E-3</v>
      </c>
      <c r="I76" s="16">
        <v>0</v>
      </c>
      <c r="J76" s="14">
        <f t="shared" si="5"/>
        <v>0</v>
      </c>
      <c r="K76" s="2"/>
      <c r="L76" s="22" t="s">
        <v>350</v>
      </c>
      <c r="M76" s="23">
        <v>1.3030999999999999E-2</v>
      </c>
      <c r="N76" s="23">
        <v>0</v>
      </c>
      <c r="O76" s="21">
        <f t="shared" si="6"/>
        <v>0</v>
      </c>
      <c r="P76" s="2"/>
      <c r="Q76" s="29" t="s">
        <v>762</v>
      </c>
      <c r="R76" s="30">
        <v>5.1397669999999999E-3</v>
      </c>
      <c r="S76" s="30">
        <v>0</v>
      </c>
      <c r="T76" s="28">
        <f t="shared" si="7"/>
        <v>0</v>
      </c>
    </row>
    <row r="77" spans="1:20" x14ac:dyDescent="0.25">
      <c r="A77" s="1" t="s">
        <v>370</v>
      </c>
      <c r="B77" s="5" t="s">
        <v>699</v>
      </c>
      <c r="C77" s="6">
        <v>5.8705650000000003E-3</v>
      </c>
      <c r="D77" s="6">
        <v>2</v>
      </c>
      <c r="E77" s="11">
        <f t="shared" si="4"/>
        <v>3.125E-2</v>
      </c>
      <c r="F77" s="2"/>
      <c r="G77" s="15" t="s">
        <v>553</v>
      </c>
      <c r="H77" s="16">
        <v>8.7098579999999991E-3</v>
      </c>
      <c r="I77" s="16">
        <v>0</v>
      </c>
      <c r="J77" s="14">
        <f t="shared" si="5"/>
        <v>0</v>
      </c>
      <c r="K77" s="2"/>
      <c r="L77" s="22" t="s">
        <v>350</v>
      </c>
      <c r="M77" s="23">
        <v>1.5703000000000002E-2</v>
      </c>
      <c r="N77" s="23">
        <v>0</v>
      </c>
      <c r="O77" s="21">
        <f t="shared" si="6"/>
        <v>0</v>
      </c>
      <c r="P77" s="2"/>
      <c r="Q77" s="29" t="s">
        <v>762</v>
      </c>
      <c r="R77" s="30">
        <v>4.6762749999999997E-3</v>
      </c>
      <c r="S77" s="30">
        <v>0</v>
      </c>
      <c r="T77" s="28">
        <f t="shared" si="7"/>
        <v>0</v>
      </c>
    </row>
    <row r="78" spans="1:20" x14ac:dyDescent="0.25">
      <c r="A78" s="1" t="s">
        <v>371</v>
      </c>
      <c r="B78" s="5" t="s">
        <v>671</v>
      </c>
      <c r="C78" s="6">
        <v>7.5619370000000003E-3</v>
      </c>
      <c r="D78" s="6">
        <v>0</v>
      </c>
      <c r="E78" s="11">
        <f t="shared" si="4"/>
        <v>0</v>
      </c>
      <c r="F78" s="2"/>
      <c r="G78" s="15" t="s">
        <v>553</v>
      </c>
      <c r="H78" s="16">
        <v>7.7480300000000004E-3</v>
      </c>
      <c r="I78" s="16">
        <v>0</v>
      </c>
      <c r="J78" s="14">
        <f t="shared" si="5"/>
        <v>0</v>
      </c>
      <c r="K78" s="2"/>
      <c r="L78" s="22" t="s">
        <v>350</v>
      </c>
      <c r="M78" s="23">
        <v>0</v>
      </c>
      <c r="N78" s="23">
        <v>0</v>
      </c>
      <c r="O78" s="21">
        <f t="shared" si="6"/>
        <v>0</v>
      </c>
      <c r="P78" s="2"/>
      <c r="Q78" s="29" t="s">
        <v>762</v>
      </c>
      <c r="R78" s="30">
        <v>5.9072769999999998E-3</v>
      </c>
      <c r="S78" s="30">
        <v>0</v>
      </c>
      <c r="T78" s="28">
        <f t="shared" si="7"/>
        <v>0</v>
      </c>
    </row>
    <row r="79" spans="1:20" x14ac:dyDescent="0.25">
      <c r="A79" s="1" t="s">
        <v>372</v>
      </c>
      <c r="B79" s="5" t="s">
        <v>671</v>
      </c>
      <c r="C79" s="6">
        <v>6.7316870000000001E-3</v>
      </c>
      <c r="D79" s="6">
        <v>0</v>
      </c>
      <c r="E79" s="11">
        <f t="shared" si="4"/>
        <v>0</v>
      </c>
      <c r="F79" s="2"/>
      <c r="G79" s="15" t="s">
        <v>553</v>
      </c>
      <c r="H79" s="16">
        <v>7.7172389999999999E-3</v>
      </c>
      <c r="I79" s="16">
        <v>0</v>
      </c>
      <c r="J79" s="14">
        <f t="shared" si="5"/>
        <v>0</v>
      </c>
      <c r="K79" s="2"/>
      <c r="L79" s="22" t="s">
        <v>350</v>
      </c>
      <c r="M79" s="23">
        <v>2.9822999999999999E-2</v>
      </c>
      <c r="N79" s="23">
        <v>0</v>
      </c>
      <c r="O79" s="21">
        <f t="shared" si="6"/>
        <v>0</v>
      </c>
      <c r="P79" s="2"/>
      <c r="Q79" s="29" t="s">
        <v>762</v>
      </c>
      <c r="R79" s="30">
        <v>5.0648000000000004E-3</v>
      </c>
      <c r="S79" s="30">
        <v>0</v>
      </c>
      <c r="T79" s="28">
        <f t="shared" si="7"/>
        <v>0</v>
      </c>
    </row>
    <row r="80" spans="1:20" x14ac:dyDescent="0.25">
      <c r="A80" s="1" t="s">
        <v>373</v>
      </c>
      <c r="B80" s="5" t="s">
        <v>671</v>
      </c>
      <c r="C80" s="6">
        <v>5.0714799999999997E-3</v>
      </c>
      <c r="D80" s="6">
        <v>0</v>
      </c>
      <c r="E80" s="11">
        <f t="shared" si="4"/>
        <v>0</v>
      </c>
      <c r="F80" s="2"/>
      <c r="G80" s="15" t="s">
        <v>613</v>
      </c>
      <c r="H80" s="16">
        <v>7.5852749999999998E-3</v>
      </c>
      <c r="I80" s="16">
        <v>0</v>
      </c>
      <c r="J80" s="14">
        <f t="shared" si="5"/>
        <v>0</v>
      </c>
      <c r="K80" s="2"/>
      <c r="L80" s="22" t="s">
        <v>350</v>
      </c>
      <c r="M80" s="23">
        <v>1.0093E-2</v>
      </c>
      <c r="N80" s="23">
        <v>0</v>
      </c>
      <c r="O80" s="21">
        <f t="shared" si="6"/>
        <v>0</v>
      </c>
      <c r="P80" s="2"/>
      <c r="Q80" s="29" t="s">
        <v>762</v>
      </c>
      <c r="R80" s="30">
        <v>4.354063E-3</v>
      </c>
      <c r="S80" s="30">
        <v>0</v>
      </c>
      <c r="T80" s="28">
        <f t="shared" si="7"/>
        <v>0</v>
      </c>
    </row>
    <row r="81" spans="1:20" x14ac:dyDescent="0.25">
      <c r="A81" s="1" t="s">
        <v>374</v>
      </c>
      <c r="B81" s="5" t="s">
        <v>671</v>
      </c>
      <c r="C81" s="6">
        <v>6.1761100000000003E-3</v>
      </c>
      <c r="D81" s="6">
        <v>0</v>
      </c>
      <c r="E81" s="11">
        <f t="shared" si="4"/>
        <v>0</v>
      </c>
      <c r="F81" s="2"/>
      <c r="G81" s="15" t="s">
        <v>614</v>
      </c>
      <c r="H81" s="16">
        <v>7.5687319999999999E-3</v>
      </c>
      <c r="I81" s="16">
        <v>0</v>
      </c>
      <c r="J81" s="14">
        <f t="shared" si="5"/>
        <v>0</v>
      </c>
      <c r="K81" s="2"/>
      <c r="L81" s="22" t="s">
        <v>350</v>
      </c>
      <c r="M81" s="23">
        <v>1.5694E-2</v>
      </c>
      <c r="N81" s="23">
        <v>0</v>
      </c>
      <c r="O81" s="21">
        <f t="shared" si="6"/>
        <v>0</v>
      </c>
      <c r="P81" s="2"/>
      <c r="Q81" s="29" t="s">
        <v>762</v>
      </c>
      <c r="R81" s="30">
        <v>4.0889380000000003E-3</v>
      </c>
      <c r="S81" s="30">
        <v>0</v>
      </c>
      <c r="T81" s="28">
        <f t="shared" si="7"/>
        <v>0</v>
      </c>
    </row>
    <row r="82" spans="1:20" x14ac:dyDescent="0.25">
      <c r="A82" s="1" t="s">
        <v>375</v>
      </c>
      <c r="B82" s="5" t="s">
        <v>699</v>
      </c>
      <c r="C82" s="6">
        <v>7.642299E-3</v>
      </c>
      <c r="D82" s="6">
        <v>2</v>
      </c>
      <c r="E82" s="11">
        <f t="shared" si="4"/>
        <v>3.125E-2</v>
      </c>
      <c r="F82" s="2"/>
      <c r="G82" s="15" t="s">
        <v>615</v>
      </c>
      <c r="H82" s="16">
        <v>8.3896660000000005E-3</v>
      </c>
      <c r="I82" s="16">
        <v>0</v>
      </c>
      <c r="J82" s="14">
        <f t="shared" si="5"/>
        <v>0</v>
      </c>
      <c r="K82" s="2"/>
      <c r="L82" s="22" t="s">
        <v>350</v>
      </c>
      <c r="M82" s="23">
        <v>1.5623E-2</v>
      </c>
      <c r="N82" s="23">
        <v>0</v>
      </c>
      <c r="O82" s="21">
        <f t="shared" si="6"/>
        <v>0</v>
      </c>
      <c r="P82" s="2"/>
      <c r="Q82" s="29" t="s">
        <v>762</v>
      </c>
      <c r="R82" s="30">
        <v>6.002795E-3</v>
      </c>
      <c r="S82" s="30">
        <v>0</v>
      </c>
      <c r="T82" s="28">
        <f t="shared" si="7"/>
        <v>0</v>
      </c>
    </row>
    <row r="83" spans="1:20" x14ac:dyDescent="0.25">
      <c r="A83" s="1" t="s">
        <v>376</v>
      </c>
      <c r="B83" s="5" t="s">
        <v>699</v>
      </c>
      <c r="C83" s="6">
        <v>6.0767599999999996E-3</v>
      </c>
      <c r="D83" s="6">
        <v>2</v>
      </c>
      <c r="E83" s="11">
        <f t="shared" si="4"/>
        <v>3.125E-2</v>
      </c>
      <c r="F83" s="2"/>
      <c r="G83" s="15" t="s">
        <v>616</v>
      </c>
      <c r="H83" s="16">
        <v>7.0227470000000002E-3</v>
      </c>
      <c r="I83" s="16">
        <v>0</v>
      </c>
      <c r="J83" s="14">
        <f t="shared" si="5"/>
        <v>0</v>
      </c>
      <c r="K83" s="2"/>
      <c r="L83" s="22" t="s">
        <v>350</v>
      </c>
      <c r="M83" s="23">
        <v>0</v>
      </c>
      <c r="N83" s="23">
        <v>0</v>
      </c>
      <c r="O83" s="21">
        <f t="shared" si="6"/>
        <v>0</v>
      </c>
      <c r="P83" s="2"/>
      <c r="Q83" s="29" t="s">
        <v>762</v>
      </c>
      <c r="R83" s="30">
        <v>4.1173709999999999E-3</v>
      </c>
      <c r="S83" s="30">
        <v>0</v>
      </c>
      <c r="T83" s="28">
        <f t="shared" si="7"/>
        <v>0</v>
      </c>
    </row>
    <row r="84" spans="1:20" x14ac:dyDescent="0.25">
      <c r="A84" s="1" t="s">
        <v>377</v>
      </c>
      <c r="B84" s="5" t="s">
        <v>671</v>
      </c>
      <c r="C84" s="6">
        <v>5.4901029999999997E-3</v>
      </c>
      <c r="D84" s="6">
        <v>0</v>
      </c>
      <c r="E84" s="11">
        <f t="shared" si="4"/>
        <v>0</v>
      </c>
      <c r="F84" s="2"/>
      <c r="G84" s="15" t="s">
        <v>552</v>
      </c>
      <c r="H84" s="16">
        <v>7.5491250000000003E-3</v>
      </c>
      <c r="I84" s="16">
        <v>0</v>
      </c>
      <c r="J84" s="14">
        <f t="shared" si="5"/>
        <v>0</v>
      </c>
      <c r="K84" s="2"/>
      <c r="L84" s="22" t="s">
        <v>350</v>
      </c>
      <c r="M84" s="23">
        <v>1.5637999999999999E-2</v>
      </c>
      <c r="N84" s="23">
        <v>0</v>
      </c>
      <c r="O84" s="21">
        <f t="shared" si="6"/>
        <v>0</v>
      </c>
      <c r="P84" s="2"/>
      <c r="Q84" s="29" t="s">
        <v>762</v>
      </c>
      <c r="R84" s="30">
        <v>3.8337060000000001E-3</v>
      </c>
      <c r="S84" s="30">
        <v>0</v>
      </c>
      <c r="T84" s="28">
        <f t="shared" si="7"/>
        <v>0</v>
      </c>
    </row>
    <row r="85" spans="1:20" ht="15.75" thickBot="1" x14ac:dyDescent="0.3">
      <c r="A85" s="3" t="s">
        <v>378</v>
      </c>
      <c r="B85" s="7" t="s">
        <v>708</v>
      </c>
      <c r="C85" s="8">
        <v>6.3308979999999997E-3</v>
      </c>
      <c r="D85" s="8">
        <v>3</v>
      </c>
      <c r="E85" s="100">
        <f t="shared" si="4"/>
        <v>4.6875E-2</v>
      </c>
      <c r="F85" s="4"/>
      <c r="G85" s="17" t="s">
        <v>617</v>
      </c>
      <c r="H85" s="18">
        <v>7.0092399999999999E-3</v>
      </c>
      <c r="I85" s="18">
        <v>0</v>
      </c>
      <c r="J85" s="101">
        <f t="shared" si="5"/>
        <v>0</v>
      </c>
      <c r="K85" s="4"/>
      <c r="L85" s="24" t="s">
        <v>350</v>
      </c>
      <c r="M85" s="25">
        <v>1.5624000000000001E-2</v>
      </c>
      <c r="N85" s="25">
        <v>0</v>
      </c>
      <c r="O85" s="71">
        <f t="shared" si="6"/>
        <v>0</v>
      </c>
      <c r="P85" s="4"/>
      <c r="Q85" s="31" t="s">
        <v>762</v>
      </c>
      <c r="R85" s="32">
        <v>5.5286709999999998E-3</v>
      </c>
      <c r="S85" s="32">
        <v>0</v>
      </c>
      <c r="T85" s="102">
        <f t="shared" si="7"/>
        <v>0</v>
      </c>
    </row>
    <row r="86" spans="1:20" x14ac:dyDescent="0.25">
      <c r="B86" s="33" t="s">
        <v>71</v>
      </c>
      <c r="C86">
        <f>SUM(C3:C85)</f>
        <v>0.44004438900000009</v>
      </c>
      <c r="G86" s="33" t="s">
        <v>71</v>
      </c>
      <c r="H86">
        <f>SUM(H3:H85)</f>
        <v>0.55116103800000005</v>
      </c>
      <c r="L86" s="33" t="s">
        <v>71</v>
      </c>
      <c r="M86">
        <f>SUM(M3:M85)</f>
        <v>0.6840790000000001</v>
      </c>
      <c r="Q86" s="33" t="s">
        <v>71</v>
      </c>
      <c r="R86">
        <f>SUM(R3:R85)</f>
        <v>0.358649037</v>
      </c>
    </row>
    <row r="87" spans="1:20" x14ac:dyDescent="0.25">
      <c r="B87" s="33" t="s">
        <v>72</v>
      </c>
      <c r="C87">
        <f>AVERAGE(C3:C85)</f>
        <v>5.3017396265060248E-3</v>
      </c>
      <c r="G87" s="33" t="s">
        <v>72</v>
      </c>
      <c r="H87">
        <f>AVERAGE(H3:H85)</f>
        <v>6.6404944337349406E-3</v>
      </c>
      <c r="L87" s="33" t="s">
        <v>72</v>
      </c>
      <c r="M87">
        <f>AVERAGE(M3:M85)</f>
        <v>8.2419156626506035E-3</v>
      </c>
      <c r="Q87" s="33" t="s">
        <v>72</v>
      </c>
      <c r="R87">
        <f>AVERAGE(R3:R85)</f>
        <v>4.3210727349397588E-3</v>
      </c>
    </row>
    <row r="88" spans="1:20" x14ac:dyDescent="0.25">
      <c r="D88">
        <f>MAX(D3:D85)</f>
        <v>11</v>
      </c>
      <c r="I88">
        <f>MAX(I3:I85)</f>
        <v>8</v>
      </c>
      <c r="N88">
        <f>MAX(N3:N85)</f>
        <v>5</v>
      </c>
      <c r="S88">
        <f>MAX(S3:S85)</f>
        <v>12</v>
      </c>
    </row>
    <row r="90" spans="1:20" x14ac:dyDescent="0.25">
      <c r="M90">
        <f>COUNTIF(M3:M85, "&lt;&gt;0")</f>
        <v>55</v>
      </c>
      <c r="R90">
        <f>COUNTIF(R3:R85, "&lt;&gt;0")</f>
        <v>83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845F-C02A-4718-9693-5E2D959B74BA}">
  <dimension ref="A1:T90"/>
  <sheetViews>
    <sheetView topLeftCell="A28" zoomScale="60" zoomScaleNormal="60" workbookViewId="0">
      <selection activeCell="Q3" sqref="Q3:S85"/>
    </sheetView>
  </sheetViews>
  <sheetFormatPr defaultRowHeight="15" x14ac:dyDescent="0.25"/>
  <cols>
    <col min="1" max="1" width="27.85546875" customWidth="1"/>
    <col min="2" max="2" width="25.5703125" customWidth="1"/>
    <col min="7" max="7" width="40.5703125" customWidth="1"/>
    <col min="12" max="12" width="27" customWidth="1"/>
    <col min="17" max="17" width="26.7109375" customWidth="1"/>
  </cols>
  <sheetData>
    <row r="1" spans="1:20" x14ac:dyDescent="0.25">
      <c r="B1" s="103" t="s">
        <v>4</v>
      </c>
      <c r="C1" s="104"/>
      <c r="D1" s="104"/>
      <c r="E1" s="105"/>
      <c r="G1" s="106" t="s">
        <v>5</v>
      </c>
      <c r="H1" s="107"/>
      <c r="I1" s="107"/>
      <c r="J1" s="108"/>
      <c r="L1" s="109" t="s">
        <v>6</v>
      </c>
      <c r="M1" s="110"/>
      <c r="N1" s="110"/>
      <c r="O1" s="111"/>
      <c r="Q1" s="112" t="s">
        <v>7</v>
      </c>
      <c r="R1" s="113"/>
      <c r="S1" s="113"/>
      <c r="T1" s="114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136</v>
      </c>
      <c r="B3" s="47" t="s">
        <v>626</v>
      </c>
      <c r="C3" s="48">
        <v>4.3490999999999998E-3</v>
      </c>
      <c r="D3" s="48">
        <v>3</v>
      </c>
      <c r="E3" s="49">
        <f>D3/64</f>
        <v>4.6875E-2</v>
      </c>
      <c r="F3" s="50"/>
      <c r="G3" s="51" t="s">
        <v>482</v>
      </c>
      <c r="H3" s="52">
        <v>5.8742669999999999E-3</v>
      </c>
      <c r="I3" s="52">
        <v>0</v>
      </c>
      <c r="J3" s="53">
        <f>I3/128</f>
        <v>0</v>
      </c>
      <c r="K3" s="50"/>
      <c r="L3" s="54" t="s">
        <v>345</v>
      </c>
      <c r="M3" s="55">
        <v>0</v>
      </c>
      <c r="N3" s="56">
        <v>1</v>
      </c>
      <c r="O3" s="57">
        <f>N3/LEN(L3)</f>
        <v>1.5625E-2</v>
      </c>
      <c r="P3" s="50"/>
      <c r="Q3" s="58" t="s">
        <v>758</v>
      </c>
      <c r="R3" s="59">
        <v>3.5937429999999999E-3</v>
      </c>
      <c r="S3" s="59">
        <v>0</v>
      </c>
      <c r="T3" s="60">
        <f>S3/LEN(Q3)</f>
        <v>0</v>
      </c>
    </row>
    <row r="4" spans="1:20" x14ac:dyDescent="0.25">
      <c r="A4" s="1" t="s">
        <v>137</v>
      </c>
      <c r="B4" s="5" t="s">
        <v>627</v>
      </c>
      <c r="C4" s="6">
        <v>3.3403999999999999E-3</v>
      </c>
      <c r="D4" s="6">
        <v>3</v>
      </c>
      <c r="E4" s="11">
        <f t="shared" ref="E4:E67" si="0">D4/64</f>
        <v>4.6875E-2</v>
      </c>
      <c r="F4" s="2"/>
      <c r="G4" s="15" t="s">
        <v>483</v>
      </c>
      <c r="H4" s="16">
        <v>4.8633369999999997E-3</v>
      </c>
      <c r="I4" s="16">
        <v>0</v>
      </c>
      <c r="J4" s="14">
        <f t="shared" ref="J4:J67" si="1">I4/128</f>
        <v>0</v>
      </c>
      <c r="K4" s="2"/>
      <c r="L4" s="22" t="s">
        <v>346</v>
      </c>
      <c r="M4" s="23">
        <v>0</v>
      </c>
      <c r="N4" s="23">
        <v>0</v>
      </c>
      <c r="O4" s="21">
        <f t="shared" ref="O4:O67" si="2">N4/LEN(L4)</f>
        <v>0</v>
      </c>
      <c r="P4" s="2"/>
      <c r="Q4" s="29" t="s">
        <v>758</v>
      </c>
      <c r="R4" s="30">
        <v>2.7167839999999999E-3</v>
      </c>
      <c r="S4" s="30">
        <v>0</v>
      </c>
      <c r="T4" s="28">
        <f t="shared" ref="T4:T67" si="3">S4/LEN(Q4)</f>
        <v>0</v>
      </c>
    </row>
    <row r="5" spans="1:20" x14ac:dyDescent="0.25">
      <c r="A5" s="1" t="s">
        <v>138</v>
      </c>
      <c r="B5" s="5" t="s">
        <v>628</v>
      </c>
      <c r="C5" s="6">
        <v>5.7158E-3</v>
      </c>
      <c r="D5" s="6">
        <v>3</v>
      </c>
      <c r="E5" s="11">
        <f t="shared" si="0"/>
        <v>4.6875E-2</v>
      </c>
      <c r="F5" s="2"/>
      <c r="G5" s="15" t="s">
        <v>484</v>
      </c>
      <c r="H5" s="16">
        <v>8.2897549999999993E-3</v>
      </c>
      <c r="I5" s="16">
        <v>0</v>
      </c>
      <c r="J5" s="14">
        <f t="shared" si="1"/>
        <v>0</v>
      </c>
      <c r="K5" s="2"/>
      <c r="L5" s="22" t="s">
        <v>347</v>
      </c>
      <c r="M5" s="23">
        <v>1.5613999999999999E-2</v>
      </c>
      <c r="N5" s="23">
        <v>6</v>
      </c>
      <c r="O5" s="21">
        <f t="shared" si="2"/>
        <v>9.375E-2</v>
      </c>
      <c r="P5" s="2"/>
      <c r="Q5" s="29" t="s">
        <v>758</v>
      </c>
      <c r="R5" s="30">
        <v>5.6503619999999999E-3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139</v>
      </c>
      <c r="B6" s="67" t="s">
        <v>629</v>
      </c>
      <c r="C6" s="68">
        <v>3.7540999999999998E-3</v>
      </c>
      <c r="D6" s="68">
        <v>0</v>
      </c>
      <c r="E6" s="69">
        <f t="shared" si="0"/>
        <v>0</v>
      </c>
      <c r="F6" s="62"/>
      <c r="G6" s="67" t="s">
        <v>485</v>
      </c>
      <c r="H6" s="68">
        <v>3.5194470000000002E-3</v>
      </c>
      <c r="I6" s="68">
        <v>0</v>
      </c>
      <c r="J6" s="69">
        <f t="shared" si="1"/>
        <v>0</v>
      </c>
      <c r="K6" s="62"/>
      <c r="L6" s="67" t="s">
        <v>346</v>
      </c>
      <c r="M6" s="68">
        <v>0</v>
      </c>
      <c r="N6" s="68">
        <v>0</v>
      </c>
      <c r="O6" s="69">
        <f t="shared" si="2"/>
        <v>0</v>
      </c>
      <c r="P6" s="62"/>
      <c r="Q6" s="67" t="s">
        <v>758</v>
      </c>
      <c r="R6" s="68">
        <v>2.9726990000000001E-3</v>
      </c>
      <c r="S6" s="68">
        <v>0</v>
      </c>
      <c r="T6" s="69">
        <f t="shared" si="3"/>
        <v>0</v>
      </c>
    </row>
    <row r="7" spans="1:20" x14ac:dyDescent="0.25">
      <c r="A7" s="46" t="s">
        <v>140</v>
      </c>
      <c r="B7" s="47" t="s">
        <v>630</v>
      </c>
      <c r="C7" s="48">
        <v>3.4558000000000002E-3</v>
      </c>
      <c r="D7" s="48">
        <v>8</v>
      </c>
      <c r="E7" s="49">
        <f t="shared" si="0"/>
        <v>0.125</v>
      </c>
      <c r="F7" s="50"/>
      <c r="G7" s="51" t="s">
        <v>486</v>
      </c>
      <c r="H7" s="52">
        <v>3.7617010000000001E-3</v>
      </c>
      <c r="I7" s="52">
        <v>0</v>
      </c>
      <c r="J7" s="53">
        <f t="shared" si="1"/>
        <v>0</v>
      </c>
      <c r="K7" s="50"/>
      <c r="L7" s="54" t="s">
        <v>346</v>
      </c>
      <c r="M7" s="56">
        <v>0</v>
      </c>
      <c r="N7" s="56">
        <v>0</v>
      </c>
      <c r="O7" s="57">
        <f t="shared" si="2"/>
        <v>0</v>
      </c>
      <c r="P7" s="50"/>
      <c r="Q7" s="58" t="s">
        <v>759</v>
      </c>
      <c r="R7" s="59">
        <v>2.6557849999999999E-3</v>
      </c>
      <c r="S7" s="59">
        <v>1</v>
      </c>
      <c r="T7" s="60">
        <f t="shared" si="3"/>
        <v>1.5625E-2</v>
      </c>
    </row>
    <row r="8" spans="1:20" x14ac:dyDescent="0.25">
      <c r="A8" s="1" t="s">
        <v>141</v>
      </c>
      <c r="B8" s="5" t="s">
        <v>631</v>
      </c>
      <c r="C8" s="6">
        <v>3.2659999999999998E-3</v>
      </c>
      <c r="D8" s="6">
        <v>7</v>
      </c>
      <c r="E8" s="11">
        <f t="shared" si="0"/>
        <v>0.109375</v>
      </c>
      <c r="F8" s="2"/>
      <c r="G8" s="15" t="s">
        <v>487</v>
      </c>
      <c r="H8" s="16">
        <v>4.0899869999999998E-3</v>
      </c>
      <c r="I8" s="16">
        <v>0</v>
      </c>
      <c r="J8" s="14">
        <f t="shared" si="1"/>
        <v>0</v>
      </c>
      <c r="K8" s="2"/>
      <c r="L8" s="22" t="s">
        <v>346</v>
      </c>
      <c r="M8" s="23">
        <v>0</v>
      </c>
      <c r="N8" s="23">
        <v>0</v>
      </c>
      <c r="O8" s="21">
        <f t="shared" si="2"/>
        <v>0</v>
      </c>
      <c r="P8" s="2"/>
      <c r="Q8" s="29" t="s">
        <v>758</v>
      </c>
      <c r="R8" s="30">
        <v>2.6537000000000002E-3</v>
      </c>
      <c r="S8" s="30">
        <v>0</v>
      </c>
      <c r="T8" s="28">
        <f t="shared" si="3"/>
        <v>0</v>
      </c>
    </row>
    <row r="9" spans="1:20" x14ac:dyDescent="0.25">
      <c r="A9" s="1" t="s">
        <v>142</v>
      </c>
      <c r="B9" s="5" t="s">
        <v>632</v>
      </c>
      <c r="C9" s="6">
        <v>2.9916999999999999E-3</v>
      </c>
      <c r="D9" s="6">
        <v>10</v>
      </c>
      <c r="E9" s="11">
        <f t="shared" si="0"/>
        <v>0.15625</v>
      </c>
      <c r="F9" s="2"/>
      <c r="G9" s="15" t="s">
        <v>488</v>
      </c>
      <c r="H9" s="16">
        <v>3.6428710000000002E-3</v>
      </c>
      <c r="I9" s="16">
        <v>0</v>
      </c>
      <c r="J9" s="14">
        <f t="shared" si="1"/>
        <v>0</v>
      </c>
      <c r="K9" s="2"/>
      <c r="L9" s="22" t="s">
        <v>346</v>
      </c>
      <c r="M9" s="23">
        <v>0</v>
      </c>
      <c r="N9" s="23">
        <v>0</v>
      </c>
      <c r="O9" s="21">
        <f t="shared" si="2"/>
        <v>0</v>
      </c>
      <c r="P9" s="2"/>
      <c r="Q9" s="29" t="s">
        <v>758</v>
      </c>
      <c r="R9" s="30">
        <v>2.5317529999999999E-3</v>
      </c>
      <c r="S9" s="30">
        <v>0</v>
      </c>
      <c r="T9" s="28">
        <f t="shared" si="3"/>
        <v>0</v>
      </c>
    </row>
    <row r="10" spans="1:20" x14ac:dyDescent="0.25">
      <c r="A10" s="1" t="s">
        <v>143</v>
      </c>
      <c r="B10" s="5" t="s">
        <v>633</v>
      </c>
      <c r="C10" s="6">
        <v>3.0563000000000001E-3</v>
      </c>
      <c r="D10" s="6">
        <v>7</v>
      </c>
      <c r="E10" s="11">
        <f t="shared" si="0"/>
        <v>0.109375</v>
      </c>
      <c r="F10" s="2"/>
      <c r="G10" s="15" t="s">
        <v>489</v>
      </c>
      <c r="H10" s="16">
        <v>3.7270649999999999E-3</v>
      </c>
      <c r="I10" s="16">
        <v>0</v>
      </c>
      <c r="J10" s="14">
        <f t="shared" si="1"/>
        <v>0</v>
      </c>
      <c r="K10" s="2"/>
      <c r="L10" s="22" t="s">
        <v>346</v>
      </c>
      <c r="M10" s="23">
        <v>0</v>
      </c>
      <c r="N10" s="23">
        <v>0</v>
      </c>
      <c r="O10" s="21">
        <f t="shared" si="2"/>
        <v>0</v>
      </c>
      <c r="P10" s="2"/>
      <c r="Q10" s="29" t="s">
        <v>759</v>
      </c>
      <c r="R10" s="30">
        <v>2.654989E-3</v>
      </c>
      <c r="S10" s="30">
        <v>1</v>
      </c>
      <c r="T10" s="28">
        <f t="shared" si="3"/>
        <v>1.5625E-2</v>
      </c>
    </row>
    <row r="11" spans="1:20" x14ac:dyDescent="0.25">
      <c r="A11" s="1" t="s">
        <v>144</v>
      </c>
      <c r="B11" s="5" t="s">
        <v>634</v>
      </c>
      <c r="C11" s="6">
        <v>3.5590999999999999E-3</v>
      </c>
      <c r="D11" s="6">
        <v>14</v>
      </c>
      <c r="E11" s="11">
        <f t="shared" si="0"/>
        <v>0.21875</v>
      </c>
      <c r="F11" s="2"/>
      <c r="G11" s="15" t="s">
        <v>490</v>
      </c>
      <c r="H11" s="16">
        <v>3.6868579999999999E-3</v>
      </c>
      <c r="I11" s="16">
        <v>0</v>
      </c>
      <c r="J11" s="14">
        <f t="shared" si="1"/>
        <v>0</v>
      </c>
      <c r="K11" s="2"/>
      <c r="L11" s="22" t="s">
        <v>346</v>
      </c>
      <c r="M11" s="23">
        <v>0</v>
      </c>
      <c r="N11" s="23">
        <v>0</v>
      </c>
      <c r="O11" s="21">
        <f t="shared" si="2"/>
        <v>0</v>
      </c>
      <c r="P11" s="2"/>
      <c r="Q11" s="29" t="s">
        <v>758</v>
      </c>
      <c r="R11" s="30">
        <v>2.432526E-3</v>
      </c>
      <c r="S11" s="30">
        <v>0</v>
      </c>
      <c r="T11" s="28">
        <f t="shared" si="3"/>
        <v>0</v>
      </c>
    </row>
    <row r="12" spans="1:20" x14ac:dyDescent="0.25">
      <c r="A12" s="1" t="s">
        <v>145</v>
      </c>
      <c r="B12" s="5" t="s">
        <v>635</v>
      </c>
      <c r="C12" s="6">
        <v>3.2174E-3</v>
      </c>
      <c r="D12" s="6">
        <v>9</v>
      </c>
      <c r="E12" s="11">
        <f t="shared" si="0"/>
        <v>0.140625</v>
      </c>
      <c r="F12" s="2"/>
      <c r="G12" s="15" t="s">
        <v>491</v>
      </c>
      <c r="H12" s="16">
        <v>3.6619640000000002E-3</v>
      </c>
      <c r="I12" s="16">
        <v>0</v>
      </c>
      <c r="J12" s="14">
        <f t="shared" si="1"/>
        <v>0</v>
      </c>
      <c r="K12" s="2"/>
      <c r="L12" s="22" t="s">
        <v>346</v>
      </c>
      <c r="M12" s="23">
        <v>0</v>
      </c>
      <c r="N12" s="23">
        <v>0</v>
      </c>
      <c r="O12" s="21">
        <f t="shared" si="2"/>
        <v>0</v>
      </c>
      <c r="P12" s="2"/>
      <c r="Q12" s="29" t="s">
        <v>758</v>
      </c>
      <c r="R12" s="30">
        <v>2.692711E-3</v>
      </c>
      <c r="S12" s="30">
        <v>0</v>
      </c>
      <c r="T12" s="28">
        <f t="shared" si="3"/>
        <v>0</v>
      </c>
    </row>
    <row r="13" spans="1:20" x14ac:dyDescent="0.25">
      <c r="A13" s="1" t="s">
        <v>146</v>
      </c>
      <c r="B13" s="5" t="s">
        <v>636</v>
      </c>
      <c r="C13" s="6">
        <v>2.8655E-3</v>
      </c>
      <c r="D13" s="6">
        <v>8</v>
      </c>
      <c r="E13" s="11">
        <f t="shared" si="0"/>
        <v>0.125</v>
      </c>
      <c r="F13" s="2"/>
      <c r="G13" s="15" t="s">
        <v>492</v>
      </c>
      <c r="H13" s="16">
        <v>4.2174539999999998E-3</v>
      </c>
      <c r="I13" s="16">
        <v>0</v>
      </c>
      <c r="J13" s="14">
        <f t="shared" si="1"/>
        <v>0</v>
      </c>
      <c r="K13" s="2"/>
      <c r="L13" s="22" t="s">
        <v>346</v>
      </c>
      <c r="M13" s="23">
        <v>0</v>
      </c>
      <c r="N13" s="23">
        <v>0</v>
      </c>
      <c r="O13" s="21">
        <f t="shared" si="2"/>
        <v>0</v>
      </c>
      <c r="P13" s="2"/>
      <c r="Q13" s="29" t="s">
        <v>758</v>
      </c>
      <c r="R13" s="30">
        <v>2.2006590000000002E-3</v>
      </c>
      <c r="S13" s="30">
        <v>0</v>
      </c>
      <c r="T13" s="28">
        <f t="shared" si="3"/>
        <v>0</v>
      </c>
    </row>
    <row r="14" spans="1:20" x14ac:dyDescent="0.25">
      <c r="A14" s="1" t="s">
        <v>147</v>
      </c>
      <c r="B14" s="5" t="s">
        <v>637</v>
      </c>
      <c r="C14" s="6">
        <v>3.0370000000000002E-3</v>
      </c>
      <c r="D14" s="6">
        <v>10</v>
      </c>
      <c r="E14" s="11">
        <f t="shared" si="0"/>
        <v>0.15625</v>
      </c>
      <c r="F14" s="2"/>
      <c r="G14" s="15" t="s">
        <v>493</v>
      </c>
      <c r="H14" s="16">
        <v>4.0704310000000002E-3</v>
      </c>
      <c r="I14" s="16">
        <v>0</v>
      </c>
      <c r="J14" s="14">
        <f t="shared" si="1"/>
        <v>0</v>
      </c>
      <c r="K14" s="2"/>
      <c r="L14" s="22" t="s">
        <v>346</v>
      </c>
      <c r="M14" s="23">
        <v>0</v>
      </c>
      <c r="N14" s="23">
        <v>0</v>
      </c>
      <c r="O14" s="21">
        <f t="shared" si="2"/>
        <v>0</v>
      </c>
      <c r="P14" s="2"/>
      <c r="Q14" s="29" t="s">
        <v>758</v>
      </c>
      <c r="R14" s="30">
        <v>2.062679E-3</v>
      </c>
      <c r="S14" s="30">
        <v>0</v>
      </c>
      <c r="T14" s="28">
        <f t="shared" si="3"/>
        <v>0</v>
      </c>
    </row>
    <row r="15" spans="1:20" x14ac:dyDescent="0.25">
      <c r="A15" s="1" t="s">
        <v>148</v>
      </c>
      <c r="B15" s="5" t="s">
        <v>638</v>
      </c>
      <c r="C15" s="6">
        <v>3.0874000000000001E-3</v>
      </c>
      <c r="D15" s="6">
        <v>12</v>
      </c>
      <c r="E15" s="11">
        <f t="shared" si="0"/>
        <v>0.1875</v>
      </c>
      <c r="F15" s="2"/>
      <c r="G15" s="15" t="s">
        <v>494</v>
      </c>
      <c r="H15" s="16">
        <v>3.6858699999999999E-3</v>
      </c>
      <c r="I15" s="16">
        <v>1</v>
      </c>
      <c r="J15" s="14">
        <f t="shared" si="1"/>
        <v>7.8125E-3</v>
      </c>
      <c r="K15" s="2"/>
      <c r="L15" s="22" t="s">
        <v>346</v>
      </c>
      <c r="M15" s="23">
        <v>0</v>
      </c>
      <c r="N15" s="23">
        <v>0</v>
      </c>
      <c r="O15" s="21">
        <f t="shared" si="2"/>
        <v>0</v>
      </c>
      <c r="P15" s="2"/>
      <c r="Q15" s="29" t="s">
        <v>758</v>
      </c>
      <c r="R15" s="30">
        <v>2.2895390000000002E-3</v>
      </c>
      <c r="S15" s="30">
        <v>0</v>
      </c>
      <c r="T15" s="28">
        <f t="shared" si="3"/>
        <v>0</v>
      </c>
    </row>
    <row r="16" spans="1:20" x14ac:dyDescent="0.25">
      <c r="A16" s="1" t="s">
        <v>149</v>
      </c>
      <c r="B16" s="5" t="s">
        <v>639</v>
      </c>
      <c r="C16" s="6">
        <v>4.3346000000000001E-3</v>
      </c>
      <c r="D16" s="6">
        <v>14</v>
      </c>
      <c r="E16" s="11">
        <f t="shared" si="0"/>
        <v>0.21875</v>
      </c>
      <c r="F16" s="2"/>
      <c r="G16" s="15" t="s">
        <v>495</v>
      </c>
      <c r="H16" s="16">
        <v>3.9295600000000003E-3</v>
      </c>
      <c r="I16" s="16">
        <v>0</v>
      </c>
      <c r="J16" s="14">
        <f t="shared" si="1"/>
        <v>0</v>
      </c>
      <c r="K16" s="2"/>
      <c r="L16" s="22" t="s">
        <v>346</v>
      </c>
      <c r="M16" s="23">
        <v>1.562E-2</v>
      </c>
      <c r="N16" s="23">
        <v>0</v>
      </c>
      <c r="O16" s="21">
        <f t="shared" si="2"/>
        <v>0</v>
      </c>
      <c r="P16" s="2"/>
      <c r="Q16" s="29" t="s">
        <v>758</v>
      </c>
      <c r="R16" s="30">
        <v>2.2137939999999998E-3</v>
      </c>
      <c r="S16" s="30">
        <v>0</v>
      </c>
      <c r="T16" s="28">
        <f t="shared" si="3"/>
        <v>0</v>
      </c>
    </row>
    <row r="17" spans="1:20" x14ac:dyDescent="0.25">
      <c r="A17" s="1" t="s">
        <v>150</v>
      </c>
      <c r="B17" s="5" t="s">
        <v>638</v>
      </c>
      <c r="C17" s="6">
        <v>3.8222999999999998E-3</v>
      </c>
      <c r="D17" s="6">
        <v>12</v>
      </c>
      <c r="E17" s="11">
        <f t="shared" si="0"/>
        <v>0.1875</v>
      </c>
      <c r="F17" s="2"/>
      <c r="G17" s="15" t="s">
        <v>496</v>
      </c>
      <c r="H17" s="16">
        <v>4.7491399999999998E-3</v>
      </c>
      <c r="I17" s="16">
        <v>0</v>
      </c>
      <c r="J17" s="14">
        <f t="shared" si="1"/>
        <v>0</v>
      </c>
      <c r="K17" s="2"/>
      <c r="L17" s="22" t="s">
        <v>346</v>
      </c>
      <c r="M17" s="23">
        <v>0</v>
      </c>
      <c r="N17" s="23">
        <v>0</v>
      </c>
      <c r="O17" s="21">
        <f t="shared" si="2"/>
        <v>0</v>
      </c>
      <c r="P17" s="2"/>
      <c r="Q17" s="29" t="s">
        <v>758</v>
      </c>
      <c r="R17" s="30">
        <v>2.4787860000000002E-3</v>
      </c>
      <c r="S17" s="30">
        <v>0</v>
      </c>
      <c r="T17" s="28">
        <f t="shared" si="3"/>
        <v>0</v>
      </c>
    </row>
    <row r="18" spans="1:20" x14ac:dyDescent="0.25">
      <c r="A18" s="1" t="s">
        <v>151</v>
      </c>
      <c r="B18" s="5" t="s">
        <v>640</v>
      </c>
      <c r="C18" s="6">
        <v>2.9399999999999999E-3</v>
      </c>
      <c r="D18" s="6">
        <v>11</v>
      </c>
      <c r="E18" s="11">
        <f t="shared" si="0"/>
        <v>0.171875</v>
      </c>
      <c r="F18" s="2"/>
      <c r="G18" s="15" t="s">
        <v>497</v>
      </c>
      <c r="H18" s="16">
        <v>5.3099640000000004E-3</v>
      </c>
      <c r="I18" s="16">
        <v>0</v>
      </c>
      <c r="J18" s="14">
        <f t="shared" si="1"/>
        <v>0</v>
      </c>
      <c r="K18" s="2"/>
      <c r="L18" s="22" t="s">
        <v>346</v>
      </c>
      <c r="M18" s="23">
        <v>0</v>
      </c>
      <c r="N18" s="23">
        <v>0</v>
      </c>
      <c r="O18" s="21">
        <f t="shared" si="2"/>
        <v>0</v>
      </c>
      <c r="P18" s="2"/>
      <c r="Q18" s="29" t="s">
        <v>758</v>
      </c>
      <c r="R18" s="30">
        <v>2.6085150000000001E-3</v>
      </c>
      <c r="S18" s="30">
        <v>0</v>
      </c>
      <c r="T18" s="28">
        <f t="shared" si="3"/>
        <v>0</v>
      </c>
    </row>
    <row r="19" spans="1:20" x14ac:dyDescent="0.25">
      <c r="A19" s="1" t="s">
        <v>152</v>
      </c>
      <c r="B19" s="5" t="s">
        <v>641</v>
      </c>
      <c r="C19" s="6">
        <v>2.9007999999999998E-3</v>
      </c>
      <c r="D19" s="6">
        <v>11</v>
      </c>
      <c r="E19" s="11">
        <f t="shared" si="0"/>
        <v>0.171875</v>
      </c>
      <c r="F19" s="2"/>
      <c r="G19" s="15" t="s">
        <v>498</v>
      </c>
      <c r="H19" s="16">
        <v>3.8130809999999998E-3</v>
      </c>
      <c r="I19" s="16">
        <v>0</v>
      </c>
      <c r="J19" s="14">
        <f t="shared" si="1"/>
        <v>0</v>
      </c>
      <c r="K19" s="2"/>
      <c r="L19" s="22" t="s">
        <v>346</v>
      </c>
      <c r="M19" s="23">
        <v>0</v>
      </c>
      <c r="N19" s="23">
        <v>0</v>
      </c>
      <c r="O19" s="21">
        <f t="shared" si="2"/>
        <v>0</v>
      </c>
      <c r="P19" s="2"/>
      <c r="Q19" s="29" t="s">
        <v>758</v>
      </c>
      <c r="R19" s="30">
        <v>2.6440930000000001E-3</v>
      </c>
      <c r="S19" s="30">
        <v>0</v>
      </c>
      <c r="T19" s="28">
        <f t="shared" si="3"/>
        <v>0</v>
      </c>
    </row>
    <row r="20" spans="1:20" x14ac:dyDescent="0.25">
      <c r="A20" s="1" t="s">
        <v>153</v>
      </c>
      <c r="B20" s="5" t="s">
        <v>635</v>
      </c>
      <c r="C20" s="6">
        <v>4.0559000000000003E-3</v>
      </c>
      <c r="D20" s="6">
        <v>9</v>
      </c>
      <c r="E20" s="11">
        <f t="shared" si="0"/>
        <v>0.140625</v>
      </c>
      <c r="F20" s="2"/>
      <c r="G20" s="15" t="s">
        <v>499</v>
      </c>
      <c r="H20" s="16">
        <v>5.2382540000000003E-3</v>
      </c>
      <c r="I20" s="16">
        <v>0</v>
      </c>
      <c r="J20" s="14">
        <f t="shared" si="1"/>
        <v>0</v>
      </c>
      <c r="K20" s="2"/>
      <c r="L20" s="22" t="s">
        <v>346</v>
      </c>
      <c r="M20" s="23">
        <v>0</v>
      </c>
      <c r="N20" s="23">
        <v>0</v>
      </c>
      <c r="O20" s="21">
        <f t="shared" si="2"/>
        <v>0</v>
      </c>
      <c r="P20" s="2"/>
      <c r="Q20" s="29" t="s">
        <v>758</v>
      </c>
      <c r="R20" s="30">
        <v>2.4558409999999998E-3</v>
      </c>
      <c r="S20" s="30">
        <v>0</v>
      </c>
      <c r="T20" s="28">
        <f t="shared" si="3"/>
        <v>0</v>
      </c>
    </row>
    <row r="21" spans="1:20" x14ac:dyDescent="0.25">
      <c r="A21" s="1" t="s">
        <v>154</v>
      </c>
      <c r="B21" s="5" t="s">
        <v>642</v>
      </c>
      <c r="C21" s="6">
        <v>3.3086999999999999E-3</v>
      </c>
      <c r="D21" s="6">
        <v>8</v>
      </c>
      <c r="E21" s="11">
        <f t="shared" si="0"/>
        <v>0.125</v>
      </c>
      <c r="F21" s="2"/>
      <c r="G21" s="15" t="s">
        <v>500</v>
      </c>
      <c r="H21" s="16">
        <v>3.5583640000000001E-3</v>
      </c>
      <c r="I21" s="16">
        <v>0</v>
      </c>
      <c r="J21" s="14">
        <f t="shared" si="1"/>
        <v>0</v>
      </c>
      <c r="K21" s="2"/>
      <c r="L21" s="22" t="s">
        <v>346</v>
      </c>
      <c r="M21" s="23">
        <v>0</v>
      </c>
      <c r="N21" s="23">
        <v>0</v>
      </c>
      <c r="O21" s="21">
        <f t="shared" si="2"/>
        <v>0</v>
      </c>
      <c r="P21" s="2"/>
      <c r="Q21" s="29" t="s">
        <v>759</v>
      </c>
      <c r="R21" s="30">
        <v>2.5287510000000001E-3</v>
      </c>
      <c r="S21" s="30">
        <v>1</v>
      </c>
      <c r="T21" s="28">
        <f t="shared" si="3"/>
        <v>1.5625E-2</v>
      </c>
    </row>
    <row r="22" spans="1:20" x14ac:dyDescent="0.25">
      <c r="A22" s="1" t="s">
        <v>155</v>
      </c>
      <c r="B22" s="5" t="s">
        <v>633</v>
      </c>
      <c r="C22" s="6">
        <v>2.9724999999999999E-3</v>
      </c>
      <c r="D22" s="6">
        <v>7</v>
      </c>
      <c r="E22" s="11">
        <f t="shared" si="0"/>
        <v>0.109375</v>
      </c>
      <c r="F22" s="2"/>
      <c r="G22" s="15" t="s">
        <v>501</v>
      </c>
      <c r="H22" s="16">
        <v>4.6459020000000004E-3</v>
      </c>
      <c r="I22" s="16">
        <v>0</v>
      </c>
      <c r="J22" s="14">
        <f t="shared" si="1"/>
        <v>0</v>
      </c>
      <c r="K22" s="2"/>
      <c r="L22" s="22" t="s">
        <v>346</v>
      </c>
      <c r="M22" s="23">
        <v>0</v>
      </c>
      <c r="N22" s="23">
        <v>0</v>
      </c>
      <c r="O22" s="21">
        <f t="shared" si="2"/>
        <v>0</v>
      </c>
      <c r="P22" s="2"/>
      <c r="Q22" s="29" t="s">
        <v>759</v>
      </c>
      <c r="R22" s="30">
        <v>2.6998009999999999E-3</v>
      </c>
      <c r="S22" s="30">
        <v>1</v>
      </c>
      <c r="T22" s="28">
        <f t="shared" si="3"/>
        <v>1.5625E-2</v>
      </c>
    </row>
    <row r="23" spans="1:20" x14ac:dyDescent="0.25">
      <c r="A23" s="1" t="s">
        <v>156</v>
      </c>
      <c r="B23" s="5" t="s">
        <v>638</v>
      </c>
      <c r="C23" s="6">
        <v>3.1334000000000002E-3</v>
      </c>
      <c r="D23" s="6">
        <v>12</v>
      </c>
      <c r="E23" s="11">
        <f t="shared" si="0"/>
        <v>0.1875</v>
      </c>
      <c r="F23" s="2"/>
      <c r="G23" s="15" t="s">
        <v>502</v>
      </c>
      <c r="H23" s="16">
        <v>4.3765899999999996E-3</v>
      </c>
      <c r="I23" s="16">
        <v>0</v>
      </c>
      <c r="J23" s="14">
        <f t="shared" si="1"/>
        <v>0</v>
      </c>
      <c r="K23" s="2"/>
      <c r="L23" s="22" t="s">
        <v>346</v>
      </c>
      <c r="M23" s="23">
        <v>0</v>
      </c>
      <c r="N23" s="23">
        <v>0</v>
      </c>
      <c r="O23" s="21">
        <f t="shared" si="2"/>
        <v>0</v>
      </c>
      <c r="P23" s="2"/>
      <c r="Q23" s="29" t="s">
        <v>758</v>
      </c>
      <c r="R23" s="30">
        <v>2.790575E-3</v>
      </c>
      <c r="S23" s="30">
        <v>0</v>
      </c>
      <c r="T23" s="28">
        <f t="shared" si="3"/>
        <v>0</v>
      </c>
    </row>
    <row r="24" spans="1:20" x14ac:dyDescent="0.25">
      <c r="A24" s="1" t="s">
        <v>157</v>
      </c>
      <c r="B24" s="5" t="s">
        <v>635</v>
      </c>
      <c r="C24" s="6">
        <v>3.1262999999999998E-3</v>
      </c>
      <c r="D24" s="6">
        <v>9</v>
      </c>
      <c r="E24" s="11">
        <f t="shared" si="0"/>
        <v>0.140625</v>
      </c>
      <c r="F24" s="2"/>
      <c r="G24" s="15" t="s">
        <v>503</v>
      </c>
      <c r="H24" s="16">
        <v>4.5839490000000004E-3</v>
      </c>
      <c r="I24" s="16">
        <v>0</v>
      </c>
      <c r="J24" s="14">
        <f t="shared" si="1"/>
        <v>0</v>
      </c>
      <c r="K24" s="2"/>
      <c r="L24" s="22" t="s">
        <v>346</v>
      </c>
      <c r="M24" s="23">
        <v>0</v>
      </c>
      <c r="N24" s="23">
        <v>0</v>
      </c>
      <c r="O24" s="21">
        <f t="shared" si="2"/>
        <v>0</v>
      </c>
      <c r="P24" s="2"/>
      <c r="Q24" s="29" t="s">
        <v>758</v>
      </c>
      <c r="R24" s="30">
        <v>2.5543689999999999E-3</v>
      </c>
      <c r="S24" s="30">
        <v>0</v>
      </c>
      <c r="T24" s="28">
        <f t="shared" si="3"/>
        <v>0</v>
      </c>
    </row>
    <row r="25" spans="1:20" x14ac:dyDescent="0.25">
      <c r="A25" s="1" t="s">
        <v>158</v>
      </c>
      <c r="B25" s="5" t="s">
        <v>633</v>
      </c>
      <c r="C25" s="6">
        <v>4.9465000000000004E-3</v>
      </c>
      <c r="D25" s="6">
        <v>7</v>
      </c>
      <c r="E25" s="11">
        <f t="shared" si="0"/>
        <v>0.109375</v>
      </c>
      <c r="F25" s="2"/>
      <c r="G25" s="15" t="s">
        <v>504</v>
      </c>
      <c r="H25" s="16">
        <v>3.7790609999999998E-3</v>
      </c>
      <c r="I25" s="16">
        <v>0</v>
      </c>
      <c r="J25" s="14">
        <f t="shared" si="1"/>
        <v>0</v>
      </c>
      <c r="K25" s="2"/>
      <c r="L25" s="22" t="s">
        <v>346</v>
      </c>
      <c r="M25" s="23">
        <v>0</v>
      </c>
      <c r="N25" s="23">
        <v>0</v>
      </c>
      <c r="O25" s="21">
        <f t="shared" si="2"/>
        <v>0</v>
      </c>
      <c r="P25" s="2"/>
      <c r="Q25" s="29" t="s">
        <v>759</v>
      </c>
      <c r="R25" s="30">
        <v>2.6452730000000001E-3</v>
      </c>
      <c r="S25" s="30">
        <v>1</v>
      </c>
      <c r="T25" s="28">
        <f t="shared" si="3"/>
        <v>1.5625E-2</v>
      </c>
    </row>
    <row r="26" spans="1:20" x14ac:dyDescent="0.25">
      <c r="A26" s="1" t="s">
        <v>159</v>
      </c>
      <c r="B26" s="5" t="s">
        <v>643</v>
      </c>
      <c r="C26" s="6">
        <v>3.1987000000000001E-3</v>
      </c>
      <c r="D26" s="6">
        <v>13</v>
      </c>
      <c r="E26" s="11">
        <f t="shared" si="0"/>
        <v>0.203125</v>
      </c>
      <c r="F26" s="2"/>
      <c r="G26" s="15" t="s">
        <v>505</v>
      </c>
      <c r="H26" s="16">
        <v>4.1342879999999999E-3</v>
      </c>
      <c r="I26" s="16">
        <v>0</v>
      </c>
      <c r="J26" s="14">
        <f t="shared" si="1"/>
        <v>0</v>
      </c>
      <c r="K26" s="2"/>
      <c r="L26" s="22" t="s">
        <v>346</v>
      </c>
      <c r="M26" s="23">
        <v>0</v>
      </c>
      <c r="N26" s="23">
        <v>0</v>
      </c>
      <c r="O26" s="21">
        <f t="shared" si="2"/>
        <v>0</v>
      </c>
      <c r="P26" s="2"/>
      <c r="Q26" s="29" t="s">
        <v>758</v>
      </c>
      <c r="R26" s="30">
        <v>2.5468449999999998E-3</v>
      </c>
      <c r="S26" s="30">
        <v>0</v>
      </c>
      <c r="T26" s="28">
        <f t="shared" si="3"/>
        <v>0</v>
      </c>
    </row>
    <row r="27" spans="1:20" ht="15.75" thickBot="1" x14ac:dyDescent="0.3">
      <c r="A27" s="3" t="s">
        <v>160</v>
      </c>
      <c r="B27" s="7" t="s">
        <v>644</v>
      </c>
      <c r="C27" s="8">
        <v>3.2109999999999999E-3</v>
      </c>
      <c r="D27" s="8">
        <v>10</v>
      </c>
      <c r="E27" s="63">
        <f t="shared" si="0"/>
        <v>0.15625</v>
      </c>
      <c r="F27" s="4"/>
      <c r="G27" s="17" t="s">
        <v>506</v>
      </c>
      <c r="H27" s="18">
        <v>4.1893360000000001E-3</v>
      </c>
      <c r="I27" s="18">
        <v>0</v>
      </c>
      <c r="J27" s="64">
        <f t="shared" si="1"/>
        <v>0</v>
      </c>
      <c r="K27" s="4"/>
      <c r="L27" s="24" t="s">
        <v>346</v>
      </c>
      <c r="M27" s="25">
        <v>0</v>
      </c>
      <c r="N27" s="25">
        <v>0</v>
      </c>
      <c r="O27" s="65">
        <f t="shared" si="2"/>
        <v>0</v>
      </c>
      <c r="P27" s="4"/>
      <c r="Q27" s="31" t="s">
        <v>758</v>
      </c>
      <c r="R27" s="32">
        <v>4.0638100000000002E-3</v>
      </c>
      <c r="S27" s="32">
        <v>0</v>
      </c>
      <c r="T27" s="66">
        <f t="shared" si="3"/>
        <v>0</v>
      </c>
    </row>
    <row r="28" spans="1:20" x14ac:dyDescent="0.25">
      <c r="A28" s="46" t="s">
        <v>161</v>
      </c>
      <c r="B28" s="47" t="s">
        <v>645</v>
      </c>
      <c r="C28" s="48">
        <v>4.1755999999999998E-3</v>
      </c>
      <c r="D28" s="48">
        <v>9</v>
      </c>
      <c r="E28" s="49">
        <f t="shared" si="0"/>
        <v>0.140625</v>
      </c>
      <c r="F28" s="50"/>
      <c r="G28" s="51" t="s">
        <v>507</v>
      </c>
      <c r="H28" s="52">
        <v>5.1914889999999997E-3</v>
      </c>
      <c r="I28" s="52">
        <v>0</v>
      </c>
      <c r="J28" s="53">
        <f t="shared" si="1"/>
        <v>0</v>
      </c>
      <c r="K28" s="50"/>
      <c r="L28" s="54" t="s">
        <v>346</v>
      </c>
      <c r="M28" s="56">
        <v>0</v>
      </c>
      <c r="N28" s="56">
        <v>0</v>
      </c>
      <c r="O28" s="57">
        <f t="shared" si="2"/>
        <v>0</v>
      </c>
      <c r="P28" s="50"/>
      <c r="Q28" s="58" t="s">
        <v>758</v>
      </c>
      <c r="R28" s="59">
        <v>2.9749120000000001E-3</v>
      </c>
      <c r="S28" s="59">
        <v>0</v>
      </c>
      <c r="T28" s="60">
        <f t="shared" si="3"/>
        <v>0</v>
      </c>
    </row>
    <row r="29" spans="1:20" x14ac:dyDescent="0.25">
      <c r="A29" s="1" t="s">
        <v>162</v>
      </c>
      <c r="B29" s="5" t="s">
        <v>646</v>
      </c>
      <c r="C29" s="6">
        <v>4.1067999999999999E-3</v>
      </c>
      <c r="D29" s="6">
        <v>6</v>
      </c>
      <c r="E29" s="11">
        <f t="shared" si="0"/>
        <v>9.375E-2</v>
      </c>
      <c r="F29" s="2"/>
      <c r="G29" s="15" t="s">
        <v>508</v>
      </c>
      <c r="H29" s="16">
        <v>3.8969120000000002E-3</v>
      </c>
      <c r="I29" s="16">
        <v>0</v>
      </c>
      <c r="J29" s="14">
        <f t="shared" si="1"/>
        <v>0</v>
      </c>
      <c r="K29" s="2"/>
      <c r="L29" s="22" t="s">
        <v>346</v>
      </c>
      <c r="M29" s="23">
        <v>0</v>
      </c>
      <c r="N29" s="23">
        <v>0</v>
      </c>
      <c r="O29" s="21">
        <f t="shared" si="2"/>
        <v>0</v>
      </c>
      <c r="P29" s="2"/>
      <c r="Q29" s="29" t="s">
        <v>758</v>
      </c>
      <c r="R29" s="30">
        <v>3.242881E-3</v>
      </c>
      <c r="S29" s="30">
        <v>0</v>
      </c>
      <c r="T29" s="28">
        <f t="shared" si="3"/>
        <v>0</v>
      </c>
    </row>
    <row r="30" spans="1:20" x14ac:dyDescent="0.25">
      <c r="A30" s="1" t="s">
        <v>163</v>
      </c>
      <c r="B30" s="5" t="s">
        <v>647</v>
      </c>
      <c r="C30" s="6">
        <v>2.9199999999999999E-3</v>
      </c>
      <c r="D30" s="6">
        <v>13</v>
      </c>
      <c r="E30" s="11">
        <f t="shared" si="0"/>
        <v>0.203125</v>
      </c>
      <c r="F30" s="2"/>
      <c r="G30" s="15" t="s">
        <v>509</v>
      </c>
      <c r="H30" s="16">
        <v>5.3518619999999998E-3</v>
      </c>
      <c r="I30" s="16">
        <v>0</v>
      </c>
      <c r="J30" s="14">
        <f t="shared" si="1"/>
        <v>0</v>
      </c>
      <c r="K30" s="2"/>
      <c r="L30" s="22" t="s">
        <v>346</v>
      </c>
      <c r="M30" s="23">
        <v>1.5622E-2</v>
      </c>
      <c r="N30" s="23">
        <v>0</v>
      </c>
      <c r="O30" s="21">
        <f t="shared" si="2"/>
        <v>0</v>
      </c>
      <c r="P30" s="2"/>
      <c r="Q30" s="29" t="s">
        <v>758</v>
      </c>
      <c r="R30" s="30">
        <v>2.6996059999999998E-3</v>
      </c>
      <c r="S30" s="30">
        <v>0</v>
      </c>
      <c r="T30" s="28">
        <f t="shared" si="3"/>
        <v>0</v>
      </c>
    </row>
    <row r="31" spans="1:20" x14ac:dyDescent="0.25">
      <c r="A31" s="1" t="s">
        <v>164</v>
      </c>
      <c r="B31" s="5" t="s">
        <v>648</v>
      </c>
      <c r="C31" s="6">
        <v>4.2651E-3</v>
      </c>
      <c r="D31" s="6">
        <v>8</v>
      </c>
      <c r="E31" s="11">
        <f t="shared" si="0"/>
        <v>0.125</v>
      </c>
      <c r="F31" s="2"/>
      <c r="G31" s="15" t="s">
        <v>510</v>
      </c>
      <c r="H31" s="16">
        <v>5.2445510000000001E-3</v>
      </c>
      <c r="I31" s="16">
        <v>0</v>
      </c>
      <c r="J31" s="14">
        <f t="shared" si="1"/>
        <v>0</v>
      </c>
      <c r="K31" s="2"/>
      <c r="L31" s="22" t="s">
        <v>346</v>
      </c>
      <c r="M31" s="23">
        <v>0</v>
      </c>
      <c r="N31" s="23">
        <v>0</v>
      </c>
      <c r="O31" s="21">
        <f t="shared" si="2"/>
        <v>0</v>
      </c>
      <c r="P31" s="2"/>
      <c r="Q31" s="29" t="s">
        <v>758</v>
      </c>
      <c r="R31" s="30">
        <v>2.9251809999999998E-3</v>
      </c>
      <c r="S31" s="30">
        <v>0</v>
      </c>
      <c r="T31" s="28">
        <f t="shared" si="3"/>
        <v>0</v>
      </c>
    </row>
    <row r="32" spans="1:20" x14ac:dyDescent="0.25">
      <c r="A32" s="1" t="s">
        <v>165</v>
      </c>
      <c r="B32" s="5" t="s">
        <v>649</v>
      </c>
      <c r="C32" s="6">
        <v>3.3151999999999999E-3</v>
      </c>
      <c r="D32" s="6">
        <v>5</v>
      </c>
      <c r="E32" s="11">
        <f t="shared" si="0"/>
        <v>7.8125E-2</v>
      </c>
      <c r="F32" s="2"/>
      <c r="G32" s="15" t="s">
        <v>511</v>
      </c>
      <c r="H32" s="16">
        <v>4.558922E-3</v>
      </c>
      <c r="I32" s="16">
        <v>0</v>
      </c>
      <c r="J32" s="14">
        <f t="shared" si="1"/>
        <v>0</v>
      </c>
      <c r="K32" s="2"/>
      <c r="L32" s="22" t="s">
        <v>346</v>
      </c>
      <c r="M32" s="23">
        <v>0</v>
      </c>
      <c r="N32" s="23">
        <v>0</v>
      </c>
      <c r="O32" s="21">
        <f t="shared" si="2"/>
        <v>0</v>
      </c>
      <c r="P32" s="2"/>
      <c r="Q32" s="29" t="s">
        <v>759</v>
      </c>
      <c r="R32" s="30">
        <v>2.6879930000000001E-3</v>
      </c>
      <c r="S32" s="30">
        <v>1</v>
      </c>
      <c r="T32" s="28">
        <f t="shared" si="3"/>
        <v>1.5625E-2</v>
      </c>
    </row>
    <row r="33" spans="1:20" x14ac:dyDescent="0.25">
      <c r="A33" s="1" t="s">
        <v>166</v>
      </c>
      <c r="B33" s="5" t="s">
        <v>650</v>
      </c>
      <c r="C33" s="6">
        <v>4.1425999999999998E-3</v>
      </c>
      <c r="D33" s="6">
        <v>10</v>
      </c>
      <c r="E33" s="11">
        <f t="shared" si="0"/>
        <v>0.15625</v>
      </c>
      <c r="F33" s="2"/>
      <c r="G33" s="15" t="s">
        <v>512</v>
      </c>
      <c r="H33" s="16">
        <v>4.8857830000000003E-3</v>
      </c>
      <c r="I33" s="16">
        <v>0</v>
      </c>
      <c r="J33" s="14">
        <f t="shared" si="1"/>
        <v>0</v>
      </c>
      <c r="K33" s="2"/>
      <c r="L33" s="22" t="s">
        <v>346</v>
      </c>
      <c r="M33" s="23">
        <v>0</v>
      </c>
      <c r="N33" s="23">
        <v>0</v>
      </c>
      <c r="O33" s="21">
        <f t="shared" si="2"/>
        <v>0</v>
      </c>
      <c r="P33" s="2"/>
      <c r="Q33" s="29" t="s">
        <v>758</v>
      </c>
      <c r="R33" s="30">
        <v>2.7085880000000001E-3</v>
      </c>
      <c r="S33" s="30">
        <v>0</v>
      </c>
      <c r="T33" s="28">
        <f t="shared" si="3"/>
        <v>0</v>
      </c>
    </row>
    <row r="34" spans="1:20" x14ac:dyDescent="0.25">
      <c r="A34" s="1" t="s">
        <v>167</v>
      </c>
      <c r="B34" s="5" t="s">
        <v>646</v>
      </c>
      <c r="C34" s="6">
        <v>5.2475000000000004E-3</v>
      </c>
      <c r="D34" s="6">
        <v>6</v>
      </c>
      <c r="E34" s="11">
        <f t="shared" si="0"/>
        <v>9.375E-2</v>
      </c>
      <c r="F34" s="2"/>
      <c r="G34" s="15" t="s">
        <v>513</v>
      </c>
      <c r="H34" s="16">
        <v>4.6386550000000002E-3</v>
      </c>
      <c r="I34" s="16">
        <v>0</v>
      </c>
      <c r="J34" s="14">
        <f t="shared" si="1"/>
        <v>0</v>
      </c>
      <c r="K34" s="2"/>
      <c r="L34" s="22" t="s">
        <v>346</v>
      </c>
      <c r="M34" s="23">
        <v>0</v>
      </c>
      <c r="N34" s="23">
        <v>0</v>
      </c>
      <c r="O34" s="21">
        <f t="shared" si="2"/>
        <v>0</v>
      </c>
      <c r="P34" s="2"/>
      <c r="Q34" s="29" t="s">
        <v>758</v>
      </c>
      <c r="R34" s="30">
        <v>3.7678009999999999E-3</v>
      </c>
      <c r="S34" s="30">
        <v>0</v>
      </c>
      <c r="T34" s="28">
        <f t="shared" si="3"/>
        <v>0</v>
      </c>
    </row>
    <row r="35" spans="1:20" x14ac:dyDescent="0.25">
      <c r="A35" s="1" t="s">
        <v>168</v>
      </c>
      <c r="B35" s="5" t="s">
        <v>651</v>
      </c>
      <c r="C35" s="6">
        <v>3.8874000000000001E-3</v>
      </c>
      <c r="D35" s="6">
        <v>5</v>
      </c>
      <c r="E35" s="11">
        <f t="shared" si="0"/>
        <v>7.8125E-2</v>
      </c>
      <c r="F35" s="2"/>
      <c r="G35" s="15" t="s">
        <v>514</v>
      </c>
      <c r="H35" s="16">
        <v>4.1139799999999997E-3</v>
      </c>
      <c r="I35" s="16">
        <v>13</v>
      </c>
      <c r="J35" s="14">
        <f t="shared" si="1"/>
        <v>0.1015625</v>
      </c>
      <c r="K35" s="2"/>
      <c r="L35" s="22" t="s">
        <v>346</v>
      </c>
      <c r="M35" s="23">
        <v>0</v>
      </c>
      <c r="N35" s="23">
        <v>0</v>
      </c>
      <c r="O35" s="21">
        <f t="shared" si="2"/>
        <v>0</v>
      </c>
      <c r="P35" s="2"/>
      <c r="Q35" s="29" t="s">
        <v>760</v>
      </c>
      <c r="R35" s="30">
        <v>2.5730200000000001E-3</v>
      </c>
      <c r="S35" s="30">
        <v>3</v>
      </c>
      <c r="T35" s="28">
        <f t="shared" si="3"/>
        <v>4.6875E-2</v>
      </c>
    </row>
    <row r="36" spans="1:20" x14ac:dyDescent="0.25">
      <c r="A36" s="1" t="s">
        <v>169</v>
      </c>
      <c r="B36" s="5" t="s">
        <v>652</v>
      </c>
      <c r="C36" s="6">
        <v>3.4215000000000001E-3</v>
      </c>
      <c r="D36" s="6">
        <v>11</v>
      </c>
      <c r="E36" s="11">
        <f t="shared" si="0"/>
        <v>0.171875</v>
      </c>
      <c r="F36" s="2"/>
      <c r="G36" s="15" t="s">
        <v>515</v>
      </c>
      <c r="H36" s="16">
        <v>3.8152379999999999E-3</v>
      </c>
      <c r="I36" s="16">
        <v>8</v>
      </c>
      <c r="J36" s="14">
        <f t="shared" si="1"/>
        <v>6.25E-2</v>
      </c>
      <c r="K36" s="2"/>
      <c r="L36" s="22" t="s">
        <v>346</v>
      </c>
      <c r="M36" s="23">
        <v>0</v>
      </c>
      <c r="N36" s="23">
        <v>0</v>
      </c>
      <c r="O36" s="21">
        <f t="shared" si="2"/>
        <v>0</v>
      </c>
      <c r="P36" s="2"/>
      <c r="Q36" s="29" t="s">
        <v>334</v>
      </c>
      <c r="R36" s="30">
        <v>2.5019859999999999E-3</v>
      </c>
      <c r="S36" s="30">
        <v>2</v>
      </c>
      <c r="T36" s="28">
        <f t="shared" si="3"/>
        <v>3.125E-2</v>
      </c>
    </row>
    <row r="37" spans="1:20" x14ac:dyDescent="0.25">
      <c r="A37" s="1" t="s">
        <v>170</v>
      </c>
      <c r="B37" s="5" t="s">
        <v>653</v>
      </c>
      <c r="C37" s="6">
        <v>5.7193000000000001E-3</v>
      </c>
      <c r="D37" s="6">
        <v>6</v>
      </c>
      <c r="E37" s="11">
        <f t="shared" si="0"/>
        <v>9.375E-2</v>
      </c>
      <c r="F37" s="2"/>
      <c r="G37" s="15" t="s">
        <v>516</v>
      </c>
      <c r="H37" s="16">
        <v>5.1784489999999999E-3</v>
      </c>
      <c r="I37" s="16">
        <v>0</v>
      </c>
      <c r="J37" s="14">
        <f t="shared" si="1"/>
        <v>0</v>
      </c>
      <c r="K37" s="2"/>
      <c r="L37" s="22" t="s">
        <v>346</v>
      </c>
      <c r="M37" s="23">
        <v>0</v>
      </c>
      <c r="N37" s="23">
        <v>0</v>
      </c>
      <c r="O37" s="21">
        <f t="shared" si="2"/>
        <v>0</v>
      </c>
      <c r="P37" s="2"/>
      <c r="Q37" s="29" t="s">
        <v>759</v>
      </c>
      <c r="R37" s="30">
        <v>3.8940810000000002E-3</v>
      </c>
      <c r="S37" s="30">
        <v>1</v>
      </c>
      <c r="T37" s="28">
        <f t="shared" si="3"/>
        <v>1.5625E-2</v>
      </c>
    </row>
    <row r="38" spans="1:20" x14ac:dyDescent="0.25">
      <c r="A38" s="1" t="s">
        <v>171</v>
      </c>
      <c r="B38" s="5" t="s">
        <v>645</v>
      </c>
      <c r="C38" s="6">
        <v>3.6091999999999999E-3</v>
      </c>
      <c r="D38" s="6">
        <v>9</v>
      </c>
      <c r="E38" s="11">
        <f t="shared" si="0"/>
        <v>0.140625</v>
      </c>
      <c r="F38" s="2"/>
      <c r="G38" s="15" t="s">
        <v>517</v>
      </c>
      <c r="H38" s="16">
        <v>4.0644000000000001E-3</v>
      </c>
      <c r="I38" s="16">
        <v>0</v>
      </c>
      <c r="J38" s="14">
        <f t="shared" si="1"/>
        <v>0</v>
      </c>
      <c r="K38" s="2"/>
      <c r="L38" s="22" t="s">
        <v>346</v>
      </c>
      <c r="M38" s="23">
        <v>0</v>
      </c>
      <c r="N38" s="23">
        <v>0</v>
      </c>
      <c r="O38" s="21">
        <f t="shared" si="2"/>
        <v>0</v>
      </c>
      <c r="P38" s="2"/>
      <c r="Q38" s="29" t="s">
        <v>758</v>
      </c>
      <c r="R38" s="30">
        <v>2.9210939999999999E-3</v>
      </c>
      <c r="S38" s="30">
        <v>0</v>
      </c>
      <c r="T38" s="28">
        <f t="shared" si="3"/>
        <v>0</v>
      </c>
    </row>
    <row r="39" spans="1:20" x14ac:dyDescent="0.25">
      <c r="A39" s="1" t="s">
        <v>172</v>
      </c>
      <c r="B39" s="5" t="s">
        <v>654</v>
      </c>
      <c r="C39" s="6">
        <v>4.3162000000000001E-3</v>
      </c>
      <c r="D39" s="6">
        <v>8</v>
      </c>
      <c r="E39" s="11">
        <f t="shared" si="0"/>
        <v>0.125</v>
      </c>
      <c r="F39" s="2"/>
      <c r="G39" s="15" t="s">
        <v>518</v>
      </c>
      <c r="H39" s="16">
        <v>4.4792039999999997E-3</v>
      </c>
      <c r="I39" s="16">
        <v>9</v>
      </c>
      <c r="J39" s="14">
        <f t="shared" si="1"/>
        <v>7.03125E-2</v>
      </c>
      <c r="K39" s="2"/>
      <c r="L39" s="22" t="s">
        <v>346</v>
      </c>
      <c r="M39" s="23">
        <v>0</v>
      </c>
      <c r="N39" s="23">
        <v>0</v>
      </c>
      <c r="O39" s="21">
        <f t="shared" si="2"/>
        <v>0</v>
      </c>
      <c r="P39" s="2"/>
      <c r="Q39" s="29" t="s">
        <v>334</v>
      </c>
      <c r="R39" s="30">
        <v>2.5963620000000001E-3</v>
      </c>
      <c r="S39" s="30">
        <v>2</v>
      </c>
      <c r="T39" s="28">
        <f t="shared" si="3"/>
        <v>3.125E-2</v>
      </c>
    </row>
    <row r="40" spans="1:20" x14ac:dyDescent="0.25">
      <c r="A40" s="1" t="s">
        <v>173</v>
      </c>
      <c r="B40" s="5" t="s">
        <v>655</v>
      </c>
      <c r="C40" s="6">
        <v>4.2947000000000003E-3</v>
      </c>
      <c r="D40" s="6">
        <v>10</v>
      </c>
      <c r="E40" s="11">
        <f t="shared" si="0"/>
        <v>0.15625</v>
      </c>
      <c r="F40" s="2"/>
      <c r="G40" s="15" t="s">
        <v>519</v>
      </c>
      <c r="H40" s="16">
        <v>4.1024980000000004E-3</v>
      </c>
      <c r="I40" s="16">
        <v>4</v>
      </c>
      <c r="J40" s="14">
        <f t="shared" si="1"/>
        <v>3.125E-2</v>
      </c>
      <c r="K40" s="2"/>
      <c r="L40" s="22" t="s">
        <v>346</v>
      </c>
      <c r="M40" s="23">
        <v>0</v>
      </c>
      <c r="N40" s="23">
        <v>0</v>
      </c>
      <c r="O40" s="21">
        <f t="shared" si="2"/>
        <v>0</v>
      </c>
      <c r="P40" s="2"/>
      <c r="Q40" s="29" t="s">
        <v>759</v>
      </c>
      <c r="R40" s="30">
        <v>3.4590060000000001E-3</v>
      </c>
      <c r="S40" s="30">
        <v>1</v>
      </c>
      <c r="T40" s="28">
        <f t="shared" si="3"/>
        <v>1.5625E-2</v>
      </c>
    </row>
    <row r="41" spans="1:20" x14ac:dyDescent="0.25">
      <c r="A41" s="1" t="s">
        <v>174</v>
      </c>
      <c r="B41" s="5" t="s">
        <v>656</v>
      </c>
      <c r="C41" s="6">
        <v>3.7041999999999999E-3</v>
      </c>
      <c r="D41" s="6">
        <v>6</v>
      </c>
      <c r="E41" s="11">
        <f t="shared" si="0"/>
        <v>9.375E-2</v>
      </c>
      <c r="F41" s="2"/>
      <c r="G41" s="15" t="s">
        <v>520</v>
      </c>
      <c r="H41" s="16">
        <v>6.7110490000000002E-3</v>
      </c>
      <c r="I41" s="16">
        <v>0</v>
      </c>
      <c r="J41" s="14">
        <f t="shared" si="1"/>
        <v>0</v>
      </c>
      <c r="K41" s="2"/>
      <c r="L41" s="22" t="s">
        <v>346</v>
      </c>
      <c r="M41" s="23">
        <v>0</v>
      </c>
      <c r="N41" s="23">
        <v>0</v>
      </c>
      <c r="O41" s="21">
        <f t="shared" si="2"/>
        <v>0</v>
      </c>
      <c r="P41" s="2"/>
      <c r="Q41" s="29" t="s">
        <v>759</v>
      </c>
      <c r="R41" s="30">
        <v>2.6145220000000002E-3</v>
      </c>
      <c r="S41" s="30">
        <v>1</v>
      </c>
      <c r="T41" s="28">
        <f t="shared" si="3"/>
        <v>1.5625E-2</v>
      </c>
    </row>
    <row r="42" spans="1:20" x14ac:dyDescent="0.25">
      <c r="A42" s="1" t="s">
        <v>175</v>
      </c>
      <c r="B42" s="5" t="s">
        <v>657</v>
      </c>
      <c r="C42" s="6">
        <v>3.8793E-3</v>
      </c>
      <c r="D42" s="6">
        <v>11</v>
      </c>
      <c r="E42" s="11">
        <f t="shared" si="0"/>
        <v>0.171875</v>
      </c>
      <c r="F42" s="2"/>
      <c r="G42" s="15" t="s">
        <v>521</v>
      </c>
      <c r="H42" s="16">
        <v>5.589943E-3</v>
      </c>
      <c r="I42" s="16">
        <v>0</v>
      </c>
      <c r="J42" s="14">
        <f t="shared" si="1"/>
        <v>0</v>
      </c>
      <c r="K42" s="2"/>
      <c r="L42" s="22" t="s">
        <v>346</v>
      </c>
      <c r="M42" s="23">
        <v>0</v>
      </c>
      <c r="N42" s="23">
        <v>0</v>
      </c>
      <c r="O42" s="21">
        <f t="shared" si="2"/>
        <v>0</v>
      </c>
      <c r="P42" s="2"/>
      <c r="Q42" s="29" t="s">
        <v>758</v>
      </c>
      <c r="R42" s="30">
        <v>2.4218899999999999E-3</v>
      </c>
      <c r="S42" s="30">
        <v>0</v>
      </c>
      <c r="T42" s="28">
        <f t="shared" si="3"/>
        <v>0</v>
      </c>
    </row>
    <row r="43" spans="1:20" x14ac:dyDescent="0.25">
      <c r="A43" s="1" t="s">
        <v>176</v>
      </c>
      <c r="B43" s="5" t="s">
        <v>658</v>
      </c>
      <c r="C43" s="6">
        <v>3.9236000000000002E-3</v>
      </c>
      <c r="D43" s="6">
        <v>5</v>
      </c>
      <c r="E43" s="11">
        <f t="shared" si="0"/>
        <v>7.8125E-2</v>
      </c>
      <c r="F43" s="2"/>
      <c r="G43" s="15" t="s">
        <v>522</v>
      </c>
      <c r="H43" s="16">
        <v>5.1665529999999999E-3</v>
      </c>
      <c r="I43" s="16">
        <v>8</v>
      </c>
      <c r="J43" s="14">
        <f t="shared" si="1"/>
        <v>6.25E-2</v>
      </c>
      <c r="K43" s="2"/>
      <c r="L43" s="22" t="s">
        <v>346</v>
      </c>
      <c r="M43" s="23">
        <v>1.5626999999999999E-2</v>
      </c>
      <c r="N43" s="23">
        <v>0</v>
      </c>
      <c r="O43" s="21">
        <f t="shared" si="2"/>
        <v>0</v>
      </c>
      <c r="P43" s="2"/>
      <c r="Q43" s="29" t="s">
        <v>334</v>
      </c>
      <c r="R43" s="30">
        <v>3.5243499999999999E-3</v>
      </c>
      <c r="S43" s="30">
        <v>2</v>
      </c>
      <c r="T43" s="28">
        <f t="shared" si="3"/>
        <v>3.125E-2</v>
      </c>
    </row>
    <row r="44" spans="1:20" x14ac:dyDescent="0.25">
      <c r="A44" s="1" t="s">
        <v>177</v>
      </c>
      <c r="B44" s="5" t="s">
        <v>659</v>
      </c>
      <c r="C44" s="6">
        <v>5.1076000000000003E-3</v>
      </c>
      <c r="D44" s="6">
        <v>7</v>
      </c>
      <c r="E44" s="11">
        <f t="shared" si="0"/>
        <v>0.109375</v>
      </c>
      <c r="F44" s="2"/>
      <c r="G44" s="15" t="s">
        <v>523</v>
      </c>
      <c r="H44" s="16">
        <v>5.9142179999999997E-3</v>
      </c>
      <c r="I44" s="16">
        <v>1</v>
      </c>
      <c r="J44" s="14">
        <f t="shared" si="1"/>
        <v>7.8125E-3</v>
      </c>
      <c r="K44" s="2"/>
      <c r="L44" s="22" t="s">
        <v>346</v>
      </c>
      <c r="M44" s="23">
        <v>0</v>
      </c>
      <c r="N44" s="23">
        <v>0</v>
      </c>
      <c r="O44" s="21">
        <f t="shared" si="2"/>
        <v>0</v>
      </c>
      <c r="P44" s="2"/>
      <c r="Q44" s="29" t="s">
        <v>334</v>
      </c>
      <c r="R44" s="30">
        <v>3.1785889999999999E-3</v>
      </c>
      <c r="S44" s="30">
        <v>2</v>
      </c>
      <c r="T44" s="28">
        <f t="shared" si="3"/>
        <v>3.125E-2</v>
      </c>
    </row>
    <row r="45" spans="1:20" x14ac:dyDescent="0.25">
      <c r="A45" s="1" t="s">
        <v>178</v>
      </c>
      <c r="B45" s="5" t="s">
        <v>646</v>
      </c>
      <c r="C45" s="6">
        <v>3.3532000000000002E-3</v>
      </c>
      <c r="D45" s="6">
        <v>6</v>
      </c>
      <c r="E45" s="11">
        <f t="shared" si="0"/>
        <v>9.375E-2</v>
      </c>
      <c r="F45" s="2"/>
      <c r="G45" s="15" t="s">
        <v>524</v>
      </c>
      <c r="H45" s="16">
        <v>5.2538430000000002E-3</v>
      </c>
      <c r="I45" s="16">
        <v>0</v>
      </c>
      <c r="J45" s="14">
        <f t="shared" si="1"/>
        <v>0</v>
      </c>
      <c r="K45" s="2"/>
      <c r="L45" s="22" t="s">
        <v>346</v>
      </c>
      <c r="M45" s="23">
        <v>0</v>
      </c>
      <c r="N45" s="23">
        <v>0</v>
      </c>
      <c r="O45" s="21">
        <f t="shared" si="2"/>
        <v>0</v>
      </c>
      <c r="P45" s="2"/>
      <c r="Q45" s="29" t="s">
        <v>758</v>
      </c>
      <c r="R45" s="30">
        <v>2.5914380000000002E-3</v>
      </c>
      <c r="S45" s="30">
        <v>0</v>
      </c>
      <c r="T45" s="28">
        <f t="shared" si="3"/>
        <v>0</v>
      </c>
    </row>
    <row r="46" spans="1:20" x14ac:dyDescent="0.25">
      <c r="A46" s="1" t="s">
        <v>179</v>
      </c>
      <c r="B46" s="5" t="s">
        <v>660</v>
      </c>
      <c r="C46" s="6">
        <v>3.0593999999999999E-3</v>
      </c>
      <c r="D46" s="6">
        <v>4</v>
      </c>
      <c r="E46" s="11">
        <f t="shared" si="0"/>
        <v>6.25E-2</v>
      </c>
      <c r="F46" s="2"/>
      <c r="G46" s="15" t="s">
        <v>525</v>
      </c>
      <c r="H46" s="16">
        <v>4.7803780000000001E-3</v>
      </c>
      <c r="I46" s="16">
        <v>13</v>
      </c>
      <c r="J46" s="14">
        <f t="shared" si="1"/>
        <v>0.1015625</v>
      </c>
      <c r="K46" s="2"/>
      <c r="L46" s="22" t="s">
        <v>346</v>
      </c>
      <c r="M46" s="23">
        <v>0</v>
      </c>
      <c r="N46" s="23">
        <v>0</v>
      </c>
      <c r="O46" s="21">
        <f t="shared" si="2"/>
        <v>0</v>
      </c>
      <c r="P46" s="2"/>
      <c r="Q46" s="29" t="s">
        <v>760</v>
      </c>
      <c r="R46" s="30">
        <v>2.4625300000000001E-3</v>
      </c>
      <c r="S46" s="30">
        <v>3</v>
      </c>
      <c r="T46" s="28">
        <f t="shared" si="3"/>
        <v>4.6875E-2</v>
      </c>
    </row>
    <row r="47" spans="1:20" x14ac:dyDescent="0.25">
      <c r="A47" s="1" t="s">
        <v>180</v>
      </c>
      <c r="B47" s="5" t="s">
        <v>658</v>
      </c>
      <c r="C47" s="6">
        <v>3.6332999999999999E-3</v>
      </c>
      <c r="D47" s="6">
        <v>5</v>
      </c>
      <c r="E47" s="11">
        <f t="shared" si="0"/>
        <v>7.8125E-2</v>
      </c>
      <c r="F47" s="2"/>
      <c r="G47" s="15" t="s">
        <v>526</v>
      </c>
      <c r="H47" s="16">
        <v>5.8449360000000002E-3</v>
      </c>
      <c r="I47" s="16">
        <v>6</v>
      </c>
      <c r="J47" s="14">
        <f t="shared" si="1"/>
        <v>4.6875E-2</v>
      </c>
      <c r="K47" s="2"/>
      <c r="L47" s="22" t="s">
        <v>346</v>
      </c>
      <c r="M47" s="23">
        <v>0</v>
      </c>
      <c r="N47" s="23">
        <v>0</v>
      </c>
      <c r="O47" s="21">
        <f t="shared" si="2"/>
        <v>0</v>
      </c>
      <c r="P47" s="2"/>
      <c r="Q47" s="29" t="s">
        <v>334</v>
      </c>
      <c r="R47" s="30">
        <v>4.3676130000000002E-3</v>
      </c>
      <c r="S47" s="30">
        <v>2</v>
      </c>
      <c r="T47" s="28">
        <f t="shared" si="3"/>
        <v>3.125E-2</v>
      </c>
    </row>
    <row r="48" spans="1:20" ht="15.75" thickBot="1" x14ac:dyDescent="0.3">
      <c r="A48" s="3" t="s">
        <v>181</v>
      </c>
      <c r="B48" s="7" t="s">
        <v>653</v>
      </c>
      <c r="C48" s="8">
        <v>3.0726E-3</v>
      </c>
      <c r="D48" s="8">
        <v>6</v>
      </c>
      <c r="E48" s="63">
        <f t="shared" si="0"/>
        <v>9.375E-2</v>
      </c>
      <c r="F48" s="4"/>
      <c r="G48" s="17" t="s">
        <v>527</v>
      </c>
      <c r="H48" s="18">
        <v>5.8519940000000001E-3</v>
      </c>
      <c r="I48" s="18">
        <v>1</v>
      </c>
      <c r="J48" s="64">
        <f t="shared" si="1"/>
        <v>7.8125E-3</v>
      </c>
      <c r="K48" s="4"/>
      <c r="L48" s="24" t="s">
        <v>346</v>
      </c>
      <c r="M48" s="25">
        <v>0</v>
      </c>
      <c r="N48" s="25">
        <v>0</v>
      </c>
      <c r="O48" s="65">
        <f t="shared" si="2"/>
        <v>0</v>
      </c>
      <c r="P48" s="4"/>
      <c r="Q48" s="31" t="s">
        <v>759</v>
      </c>
      <c r="R48" s="32">
        <v>2.851475E-3</v>
      </c>
      <c r="S48" s="32">
        <v>1</v>
      </c>
      <c r="T48" s="66">
        <f t="shared" si="3"/>
        <v>1.5625E-2</v>
      </c>
    </row>
    <row r="49" spans="1:20" x14ac:dyDescent="0.25">
      <c r="A49" s="1" t="s">
        <v>182</v>
      </c>
      <c r="B49" s="9" t="s">
        <v>661</v>
      </c>
      <c r="C49" s="10">
        <v>3.9711E-3</v>
      </c>
      <c r="D49" s="10">
        <v>3</v>
      </c>
      <c r="E49" s="11">
        <f t="shared" si="0"/>
        <v>4.6875E-2</v>
      </c>
      <c r="F49" s="2"/>
      <c r="G49" s="12" t="s">
        <v>528</v>
      </c>
      <c r="H49" s="13">
        <v>3.8754879999999998E-3</v>
      </c>
      <c r="I49" s="13">
        <v>0</v>
      </c>
      <c r="J49" s="14">
        <f t="shared" si="1"/>
        <v>0</v>
      </c>
      <c r="K49" s="2"/>
      <c r="L49" s="19" t="s">
        <v>346</v>
      </c>
      <c r="M49" s="20">
        <v>0</v>
      </c>
      <c r="N49" s="20">
        <v>0</v>
      </c>
      <c r="O49" s="21">
        <f t="shared" si="2"/>
        <v>0</v>
      </c>
      <c r="P49" s="2"/>
      <c r="Q49" s="26" t="s">
        <v>758</v>
      </c>
      <c r="R49" s="27">
        <v>2.8759699999999998E-3</v>
      </c>
      <c r="S49" s="27">
        <v>0</v>
      </c>
      <c r="T49" s="28">
        <f t="shared" si="3"/>
        <v>0</v>
      </c>
    </row>
    <row r="50" spans="1:20" x14ac:dyDescent="0.25">
      <c r="A50" s="1" t="s">
        <v>183</v>
      </c>
      <c r="B50" s="5" t="s">
        <v>662</v>
      </c>
      <c r="C50" s="6">
        <v>3.2934000000000001E-3</v>
      </c>
      <c r="D50" s="6">
        <v>2</v>
      </c>
      <c r="E50" s="11">
        <f t="shared" si="0"/>
        <v>3.125E-2</v>
      </c>
      <c r="F50" s="2"/>
      <c r="G50" s="15" t="s">
        <v>529</v>
      </c>
      <c r="H50" s="16">
        <v>5.3887830000000003E-3</v>
      </c>
      <c r="I50" s="16">
        <v>0</v>
      </c>
      <c r="J50" s="14">
        <f t="shared" si="1"/>
        <v>0</v>
      </c>
      <c r="K50" s="2"/>
      <c r="L50" s="22" t="s">
        <v>346</v>
      </c>
      <c r="M50" s="23">
        <v>0</v>
      </c>
      <c r="N50" s="23">
        <v>0</v>
      </c>
      <c r="O50" s="21">
        <f t="shared" si="2"/>
        <v>0</v>
      </c>
      <c r="P50" s="2"/>
      <c r="Q50" s="29" t="s">
        <v>758</v>
      </c>
      <c r="R50" s="30">
        <v>2.8235119999999998E-3</v>
      </c>
      <c r="S50" s="30">
        <v>0</v>
      </c>
      <c r="T50" s="28">
        <f t="shared" si="3"/>
        <v>0</v>
      </c>
    </row>
    <row r="51" spans="1:20" x14ac:dyDescent="0.25">
      <c r="A51" s="1" t="s">
        <v>184</v>
      </c>
      <c r="B51" s="5" t="s">
        <v>662</v>
      </c>
      <c r="C51" s="6">
        <v>3.3319999999999999E-3</v>
      </c>
      <c r="D51" s="6">
        <v>2</v>
      </c>
      <c r="E51" s="11">
        <f t="shared" si="0"/>
        <v>3.125E-2</v>
      </c>
      <c r="F51" s="2"/>
      <c r="G51" s="15" t="s">
        <v>530</v>
      </c>
      <c r="H51" s="16">
        <v>4.4276430000000002E-3</v>
      </c>
      <c r="I51" s="16">
        <v>0</v>
      </c>
      <c r="J51" s="14">
        <f t="shared" si="1"/>
        <v>0</v>
      </c>
      <c r="K51" s="2"/>
      <c r="L51" s="22" t="s">
        <v>346</v>
      </c>
      <c r="M51" s="23">
        <v>0</v>
      </c>
      <c r="N51" s="23">
        <v>0</v>
      </c>
      <c r="O51" s="21">
        <f t="shared" si="2"/>
        <v>0</v>
      </c>
      <c r="P51" s="2"/>
      <c r="Q51" s="29" t="s">
        <v>758</v>
      </c>
      <c r="R51" s="30">
        <v>4.0142750000000003E-3</v>
      </c>
      <c r="S51" s="30">
        <v>0</v>
      </c>
      <c r="T51" s="28">
        <f t="shared" si="3"/>
        <v>0</v>
      </c>
    </row>
    <row r="52" spans="1:20" x14ac:dyDescent="0.25">
      <c r="A52" s="1" t="s">
        <v>185</v>
      </c>
      <c r="B52" s="5" t="s">
        <v>663</v>
      </c>
      <c r="C52" s="6">
        <v>3.3243999999999999E-3</v>
      </c>
      <c r="D52" s="6">
        <v>1</v>
      </c>
      <c r="E52" s="11">
        <f t="shared" si="0"/>
        <v>1.5625E-2</v>
      </c>
      <c r="F52" s="2"/>
      <c r="G52" s="15" t="s">
        <v>531</v>
      </c>
      <c r="H52" s="16">
        <v>6.312865E-3</v>
      </c>
      <c r="I52" s="16">
        <v>0</v>
      </c>
      <c r="J52" s="14">
        <f t="shared" si="1"/>
        <v>0</v>
      </c>
      <c r="K52" s="2"/>
      <c r="L52" s="22" t="s">
        <v>346</v>
      </c>
      <c r="M52" s="23">
        <v>1.562E-2</v>
      </c>
      <c r="N52" s="23">
        <v>0</v>
      </c>
      <c r="O52" s="21">
        <f t="shared" si="2"/>
        <v>0</v>
      </c>
      <c r="P52" s="2"/>
      <c r="Q52" s="29" t="s">
        <v>758</v>
      </c>
      <c r="R52" s="30">
        <v>2.7530279999999998E-3</v>
      </c>
      <c r="S52" s="30">
        <v>0</v>
      </c>
      <c r="T52" s="28">
        <f t="shared" si="3"/>
        <v>0</v>
      </c>
    </row>
    <row r="53" spans="1:20" x14ac:dyDescent="0.25">
      <c r="A53" s="1" t="s">
        <v>186</v>
      </c>
      <c r="B53" s="5" t="s">
        <v>629</v>
      </c>
      <c r="C53" s="6">
        <v>4.7593999999999996E-3</v>
      </c>
      <c r="D53" s="6">
        <v>0</v>
      </c>
      <c r="E53" s="11">
        <f t="shared" si="0"/>
        <v>0</v>
      </c>
      <c r="F53" s="2"/>
      <c r="G53" s="15" t="s">
        <v>532</v>
      </c>
      <c r="H53" s="16">
        <v>4.8345740000000003E-3</v>
      </c>
      <c r="I53" s="16">
        <v>0</v>
      </c>
      <c r="J53" s="14">
        <f t="shared" si="1"/>
        <v>0</v>
      </c>
      <c r="K53" s="2"/>
      <c r="L53" s="22" t="s">
        <v>346</v>
      </c>
      <c r="M53" s="23">
        <v>0</v>
      </c>
      <c r="N53" s="23">
        <v>0</v>
      </c>
      <c r="O53" s="21">
        <f t="shared" si="2"/>
        <v>0</v>
      </c>
      <c r="P53" s="2"/>
      <c r="Q53" s="29" t="s">
        <v>758</v>
      </c>
      <c r="R53" s="30">
        <v>2.7038399999999999E-3</v>
      </c>
      <c r="S53" s="30">
        <v>0</v>
      </c>
      <c r="T53" s="28">
        <f t="shared" si="3"/>
        <v>0</v>
      </c>
    </row>
    <row r="54" spans="1:20" x14ac:dyDescent="0.25">
      <c r="A54" s="1" t="s">
        <v>187</v>
      </c>
      <c r="B54" s="5" t="s">
        <v>629</v>
      </c>
      <c r="C54" s="6">
        <v>3.7320000000000001E-3</v>
      </c>
      <c r="D54" s="6">
        <v>0</v>
      </c>
      <c r="E54" s="11">
        <f t="shared" si="0"/>
        <v>0</v>
      </c>
      <c r="F54" s="2"/>
      <c r="G54" s="15" t="s">
        <v>533</v>
      </c>
      <c r="H54" s="16">
        <v>6.4087110000000001E-3</v>
      </c>
      <c r="I54" s="16">
        <v>0</v>
      </c>
      <c r="J54" s="14">
        <f t="shared" si="1"/>
        <v>0</v>
      </c>
      <c r="K54" s="2"/>
      <c r="L54" s="22" t="s">
        <v>346</v>
      </c>
      <c r="M54" s="23">
        <v>0</v>
      </c>
      <c r="N54" s="23">
        <v>0</v>
      </c>
      <c r="O54" s="21">
        <f t="shared" si="2"/>
        <v>0</v>
      </c>
      <c r="P54" s="2"/>
      <c r="Q54" s="29" t="s">
        <v>758</v>
      </c>
      <c r="R54" s="30">
        <v>3.9398819999999996E-3</v>
      </c>
      <c r="S54" s="30">
        <v>0</v>
      </c>
      <c r="T54" s="28">
        <f t="shared" si="3"/>
        <v>0</v>
      </c>
    </row>
    <row r="55" spans="1:20" x14ac:dyDescent="0.25">
      <c r="A55" s="1" t="s">
        <v>188</v>
      </c>
      <c r="B55" s="5" t="s">
        <v>629</v>
      </c>
      <c r="C55" s="6">
        <v>3.1500999999999999E-3</v>
      </c>
      <c r="D55" s="6">
        <v>0</v>
      </c>
      <c r="E55" s="11">
        <f t="shared" si="0"/>
        <v>0</v>
      </c>
      <c r="F55" s="2"/>
      <c r="G55" s="15" t="s">
        <v>534</v>
      </c>
      <c r="H55" s="16">
        <v>5.5217809999999999E-3</v>
      </c>
      <c r="I55" s="16">
        <v>0</v>
      </c>
      <c r="J55" s="14">
        <f t="shared" si="1"/>
        <v>0</v>
      </c>
      <c r="K55" s="2"/>
      <c r="L55" s="22" t="s">
        <v>346</v>
      </c>
      <c r="M55" s="23">
        <v>0</v>
      </c>
      <c r="N55" s="23">
        <v>0</v>
      </c>
      <c r="O55" s="21">
        <f t="shared" si="2"/>
        <v>0</v>
      </c>
      <c r="P55" s="2"/>
      <c r="Q55" s="29" t="s">
        <v>758</v>
      </c>
      <c r="R55" s="30">
        <v>3.07391E-3</v>
      </c>
      <c r="S55" s="30">
        <v>0</v>
      </c>
      <c r="T55" s="28">
        <f t="shared" si="3"/>
        <v>0</v>
      </c>
    </row>
    <row r="56" spans="1:20" x14ac:dyDescent="0.25">
      <c r="A56" s="1" t="s">
        <v>189</v>
      </c>
      <c r="B56" s="5" t="s">
        <v>629</v>
      </c>
      <c r="C56" s="6">
        <v>4.1730999999999999E-3</v>
      </c>
      <c r="D56" s="6">
        <v>0</v>
      </c>
      <c r="E56" s="11">
        <f t="shared" si="0"/>
        <v>0</v>
      </c>
      <c r="F56" s="2"/>
      <c r="G56" s="15" t="s">
        <v>485</v>
      </c>
      <c r="H56" s="16">
        <v>5.7906429999999998E-3</v>
      </c>
      <c r="I56" s="16">
        <v>0</v>
      </c>
      <c r="J56" s="14">
        <f t="shared" si="1"/>
        <v>0</v>
      </c>
      <c r="K56" s="2"/>
      <c r="L56" s="22" t="s">
        <v>346</v>
      </c>
      <c r="M56" s="23">
        <v>0</v>
      </c>
      <c r="N56" s="23">
        <v>0</v>
      </c>
      <c r="O56" s="21">
        <f t="shared" si="2"/>
        <v>0</v>
      </c>
      <c r="P56" s="2"/>
      <c r="Q56" s="29" t="s">
        <v>758</v>
      </c>
      <c r="R56" s="30">
        <v>2.7657850000000002E-3</v>
      </c>
      <c r="S56" s="30">
        <v>0</v>
      </c>
      <c r="T56" s="28">
        <f t="shared" si="3"/>
        <v>0</v>
      </c>
    </row>
    <row r="57" spans="1:20" x14ac:dyDescent="0.25">
      <c r="A57" s="1" t="s">
        <v>190</v>
      </c>
      <c r="B57" s="5" t="s">
        <v>664</v>
      </c>
      <c r="C57" s="6">
        <v>4.2100000000000002E-3</v>
      </c>
      <c r="D57" s="6">
        <v>1</v>
      </c>
      <c r="E57" s="11">
        <f t="shared" si="0"/>
        <v>1.5625E-2</v>
      </c>
      <c r="F57" s="2"/>
      <c r="G57" s="15" t="s">
        <v>535</v>
      </c>
      <c r="H57" s="16">
        <v>4.8406710000000004E-3</v>
      </c>
      <c r="I57" s="16">
        <v>0</v>
      </c>
      <c r="J57" s="14">
        <f t="shared" si="1"/>
        <v>0</v>
      </c>
      <c r="K57" s="2"/>
      <c r="L57" s="22" t="s">
        <v>346</v>
      </c>
      <c r="M57" s="23">
        <v>1.5639E-2</v>
      </c>
      <c r="N57" s="23">
        <v>0</v>
      </c>
      <c r="O57" s="21">
        <f t="shared" si="2"/>
        <v>0</v>
      </c>
      <c r="P57" s="2"/>
      <c r="Q57" s="29" t="s">
        <v>758</v>
      </c>
      <c r="R57" s="30">
        <v>3.7639930000000002E-3</v>
      </c>
      <c r="S57" s="30">
        <v>0</v>
      </c>
      <c r="T57" s="28">
        <f t="shared" si="3"/>
        <v>0</v>
      </c>
    </row>
    <row r="58" spans="1:20" x14ac:dyDescent="0.25">
      <c r="A58" s="1" t="s">
        <v>191</v>
      </c>
      <c r="B58" s="5" t="s">
        <v>664</v>
      </c>
      <c r="C58" s="6">
        <v>3.4594999999999999E-3</v>
      </c>
      <c r="D58" s="6">
        <v>1</v>
      </c>
      <c r="E58" s="11">
        <f t="shared" si="0"/>
        <v>1.5625E-2</v>
      </c>
      <c r="F58" s="2"/>
      <c r="G58" s="15" t="s">
        <v>536</v>
      </c>
      <c r="H58" s="16">
        <v>5.6540469999999997E-3</v>
      </c>
      <c r="I58" s="16">
        <v>0</v>
      </c>
      <c r="J58" s="14">
        <f t="shared" si="1"/>
        <v>0</v>
      </c>
      <c r="K58" s="2"/>
      <c r="L58" s="22" t="s">
        <v>346</v>
      </c>
      <c r="M58" s="23">
        <v>0</v>
      </c>
      <c r="N58" s="23">
        <v>0</v>
      </c>
      <c r="O58" s="21">
        <f t="shared" si="2"/>
        <v>0</v>
      </c>
      <c r="P58" s="2"/>
      <c r="Q58" s="29" t="s">
        <v>758</v>
      </c>
      <c r="R58" s="30">
        <v>2.9835830000000002E-3</v>
      </c>
      <c r="S58" s="30">
        <v>0</v>
      </c>
      <c r="T58" s="28">
        <f t="shared" si="3"/>
        <v>0</v>
      </c>
    </row>
    <row r="59" spans="1:20" x14ac:dyDescent="0.25">
      <c r="A59" s="1" t="s">
        <v>192</v>
      </c>
      <c r="B59" s="5" t="s">
        <v>665</v>
      </c>
      <c r="C59" s="6">
        <v>4.7231E-3</v>
      </c>
      <c r="D59" s="6">
        <v>2</v>
      </c>
      <c r="E59" s="11">
        <f t="shared" si="0"/>
        <v>3.125E-2</v>
      </c>
      <c r="F59" s="2"/>
      <c r="G59" s="15" t="s">
        <v>537</v>
      </c>
      <c r="H59" s="16">
        <v>4.989393E-3</v>
      </c>
      <c r="I59" s="16">
        <v>0</v>
      </c>
      <c r="J59" s="14">
        <f t="shared" si="1"/>
        <v>0</v>
      </c>
      <c r="K59" s="2"/>
      <c r="L59" s="22" t="s">
        <v>346</v>
      </c>
      <c r="M59" s="23">
        <v>0</v>
      </c>
      <c r="N59" s="23">
        <v>0</v>
      </c>
      <c r="O59" s="21">
        <f t="shared" si="2"/>
        <v>0</v>
      </c>
      <c r="P59" s="2"/>
      <c r="Q59" s="29" t="s">
        <v>758</v>
      </c>
      <c r="R59" s="30">
        <v>2.903451E-3</v>
      </c>
      <c r="S59" s="30">
        <v>0</v>
      </c>
      <c r="T59" s="28">
        <f t="shared" si="3"/>
        <v>0</v>
      </c>
    </row>
    <row r="60" spans="1:20" x14ac:dyDescent="0.25">
      <c r="A60" s="1" t="s">
        <v>193</v>
      </c>
      <c r="B60" s="5" t="s">
        <v>664</v>
      </c>
      <c r="C60" s="6">
        <v>3.4559E-3</v>
      </c>
      <c r="D60" s="6">
        <v>1</v>
      </c>
      <c r="E60" s="11">
        <f t="shared" si="0"/>
        <v>1.5625E-2</v>
      </c>
      <c r="F60" s="2"/>
      <c r="G60" s="15" t="s">
        <v>538</v>
      </c>
      <c r="H60" s="16">
        <v>5.4753220000000003E-3</v>
      </c>
      <c r="I60" s="16">
        <v>0</v>
      </c>
      <c r="J60" s="14">
        <f t="shared" si="1"/>
        <v>0</v>
      </c>
      <c r="K60" s="2"/>
      <c r="L60" s="22" t="s">
        <v>346</v>
      </c>
      <c r="M60" s="23">
        <v>0</v>
      </c>
      <c r="N60" s="23">
        <v>0</v>
      </c>
      <c r="O60" s="21">
        <f t="shared" si="2"/>
        <v>0</v>
      </c>
      <c r="P60" s="2"/>
      <c r="Q60" s="29" t="s">
        <v>758</v>
      </c>
      <c r="R60" s="30">
        <v>4.0173739999999998E-3</v>
      </c>
      <c r="S60" s="30">
        <v>0</v>
      </c>
      <c r="T60" s="28">
        <f t="shared" si="3"/>
        <v>0</v>
      </c>
    </row>
    <row r="61" spans="1:20" x14ac:dyDescent="0.25">
      <c r="A61" s="1" t="s">
        <v>194</v>
      </c>
      <c r="B61" s="5" t="s">
        <v>664</v>
      </c>
      <c r="C61" s="6">
        <v>5.3439999999999998E-3</v>
      </c>
      <c r="D61" s="6">
        <v>1</v>
      </c>
      <c r="E61" s="11">
        <f t="shared" si="0"/>
        <v>1.5625E-2</v>
      </c>
      <c r="F61" s="2"/>
      <c r="G61" s="15" t="s">
        <v>539</v>
      </c>
      <c r="H61" s="16">
        <v>5.3430370000000001E-3</v>
      </c>
      <c r="I61" s="16">
        <v>0</v>
      </c>
      <c r="J61" s="14">
        <f t="shared" si="1"/>
        <v>0</v>
      </c>
      <c r="K61" s="2"/>
      <c r="L61" s="22" t="s">
        <v>346</v>
      </c>
      <c r="M61" s="23">
        <v>0</v>
      </c>
      <c r="N61" s="23">
        <v>0</v>
      </c>
      <c r="O61" s="21">
        <f t="shared" si="2"/>
        <v>0</v>
      </c>
      <c r="P61" s="2"/>
      <c r="Q61" s="29" t="s">
        <v>761</v>
      </c>
      <c r="R61" s="30">
        <v>2.860984E-3</v>
      </c>
      <c r="S61" s="30">
        <v>1</v>
      </c>
      <c r="T61" s="28">
        <f t="shared" si="3"/>
        <v>1.5625E-2</v>
      </c>
    </row>
    <row r="62" spans="1:20" x14ac:dyDescent="0.25">
      <c r="A62" s="1" t="s">
        <v>195</v>
      </c>
      <c r="B62" s="5" t="s">
        <v>666</v>
      </c>
      <c r="C62" s="6">
        <v>3.6476E-3</v>
      </c>
      <c r="D62" s="6">
        <v>2</v>
      </c>
      <c r="E62" s="11">
        <f t="shared" si="0"/>
        <v>3.125E-2</v>
      </c>
      <c r="F62" s="2"/>
      <c r="G62" s="15" t="s">
        <v>540</v>
      </c>
      <c r="H62" s="16">
        <v>5.2117869999999998E-3</v>
      </c>
      <c r="I62" s="16">
        <v>0</v>
      </c>
      <c r="J62" s="14">
        <f t="shared" si="1"/>
        <v>0</v>
      </c>
      <c r="K62" s="2"/>
      <c r="L62" s="22" t="s">
        <v>346</v>
      </c>
      <c r="M62" s="23">
        <v>1.5615E-2</v>
      </c>
      <c r="N62" s="23">
        <v>0</v>
      </c>
      <c r="O62" s="21">
        <f t="shared" si="2"/>
        <v>0</v>
      </c>
      <c r="P62" s="2"/>
      <c r="Q62" s="29" t="s">
        <v>758</v>
      </c>
      <c r="R62" s="30">
        <v>2.8301649999999999E-3</v>
      </c>
      <c r="S62" s="30">
        <v>0</v>
      </c>
      <c r="T62" s="28">
        <f t="shared" si="3"/>
        <v>0</v>
      </c>
    </row>
    <row r="63" spans="1:20" x14ac:dyDescent="0.25">
      <c r="A63" s="1" t="s">
        <v>196</v>
      </c>
      <c r="B63" s="5" t="s">
        <v>667</v>
      </c>
      <c r="C63" s="6">
        <v>4.3442999999999997E-3</v>
      </c>
      <c r="D63" s="6">
        <v>3</v>
      </c>
      <c r="E63" s="11">
        <f t="shared" si="0"/>
        <v>4.6875E-2</v>
      </c>
      <c r="F63" s="2"/>
      <c r="G63" s="15" t="s">
        <v>541</v>
      </c>
      <c r="H63" s="16">
        <v>6.2225529999999996E-3</v>
      </c>
      <c r="I63" s="16">
        <v>0</v>
      </c>
      <c r="J63" s="14">
        <f t="shared" si="1"/>
        <v>0</v>
      </c>
      <c r="K63" s="2"/>
      <c r="L63" s="22" t="s">
        <v>348</v>
      </c>
      <c r="M63" s="23">
        <v>0</v>
      </c>
      <c r="N63" s="23">
        <v>1</v>
      </c>
      <c r="O63" s="21">
        <f t="shared" si="2"/>
        <v>1.5625E-2</v>
      </c>
      <c r="P63" s="2"/>
      <c r="Q63" s="29" t="s">
        <v>758</v>
      </c>
      <c r="R63" s="30">
        <v>2.720274E-3</v>
      </c>
      <c r="S63" s="30">
        <v>0</v>
      </c>
      <c r="T63" s="28">
        <f t="shared" si="3"/>
        <v>0</v>
      </c>
    </row>
    <row r="64" spans="1:20" x14ac:dyDescent="0.25">
      <c r="A64" s="1" t="s">
        <v>197</v>
      </c>
      <c r="B64" s="5" t="s">
        <v>667</v>
      </c>
      <c r="C64" s="6">
        <v>3.6751000000000002E-3</v>
      </c>
      <c r="D64" s="6">
        <v>3</v>
      </c>
      <c r="E64" s="11">
        <f t="shared" si="0"/>
        <v>4.6875E-2</v>
      </c>
      <c r="F64" s="2"/>
      <c r="G64" s="15" t="s">
        <v>542</v>
      </c>
      <c r="H64" s="16">
        <v>4.9641219999999996E-3</v>
      </c>
      <c r="I64" s="16">
        <v>0</v>
      </c>
      <c r="J64" s="14">
        <f t="shared" si="1"/>
        <v>0</v>
      </c>
      <c r="K64" s="2"/>
      <c r="L64" s="22" t="s">
        <v>348</v>
      </c>
      <c r="M64" s="23">
        <v>0</v>
      </c>
      <c r="N64" s="23">
        <v>1</v>
      </c>
      <c r="O64" s="21">
        <f t="shared" si="2"/>
        <v>1.5625E-2</v>
      </c>
      <c r="P64" s="2"/>
      <c r="Q64" s="29" t="s">
        <v>758</v>
      </c>
      <c r="R64" s="30">
        <v>4.4941299999999998E-3</v>
      </c>
      <c r="S64" s="30">
        <v>0</v>
      </c>
      <c r="T64" s="28">
        <f t="shared" si="3"/>
        <v>0</v>
      </c>
    </row>
    <row r="65" spans="1:20" ht="15.75" thickBot="1" x14ac:dyDescent="0.3">
      <c r="A65" s="3" t="s">
        <v>198</v>
      </c>
      <c r="B65" s="7" t="s">
        <v>667</v>
      </c>
      <c r="C65" s="8">
        <v>4.6167999999999999E-3</v>
      </c>
      <c r="D65" s="8">
        <v>3</v>
      </c>
      <c r="E65" s="100">
        <f t="shared" si="0"/>
        <v>4.6875E-2</v>
      </c>
      <c r="F65" s="4"/>
      <c r="G65" s="17" t="s">
        <v>543</v>
      </c>
      <c r="H65" s="18">
        <v>6.6922220000000003E-3</v>
      </c>
      <c r="I65" s="18">
        <v>0</v>
      </c>
      <c r="J65" s="101">
        <f t="shared" si="1"/>
        <v>0</v>
      </c>
      <c r="K65" s="4"/>
      <c r="L65" s="24" t="s">
        <v>349</v>
      </c>
      <c r="M65" s="25">
        <v>0</v>
      </c>
      <c r="N65" s="25">
        <v>2</v>
      </c>
      <c r="O65" s="71">
        <f t="shared" si="2"/>
        <v>3.125E-2</v>
      </c>
      <c r="P65" s="4"/>
      <c r="Q65" s="31" t="s">
        <v>758</v>
      </c>
      <c r="R65" s="32">
        <v>3.1131079999999998E-3</v>
      </c>
      <c r="S65" s="32">
        <v>0</v>
      </c>
      <c r="T65" s="102">
        <f t="shared" si="3"/>
        <v>0</v>
      </c>
    </row>
    <row r="66" spans="1:20" x14ac:dyDescent="0.25">
      <c r="A66" t="s">
        <v>379</v>
      </c>
      <c r="B66" s="47" t="s">
        <v>629</v>
      </c>
      <c r="C66" s="48">
        <v>6.5437999999999998E-3</v>
      </c>
      <c r="D66" s="48">
        <v>0</v>
      </c>
      <c r="E66" s="11">
        <f t="shared" si="0"/>
        <v>0</v>
      </c>
      <c r="F66" s="50"/>
      <c r="G66" s="51" t="s">
        <v>485</v>
      </c>
      <c r="H66" s="52">
        <v>8.3357239999999992E-3</v>
      </c>
      <c r="I66" s="52">
        <v>0</v>
      </c>
      <c r="J66" s="14">
        <f t="shared" si="1"/>
        <v>0</v>
      </c>
      <c r="K66" s="50"/>
      <c r="L66" s="54" t="s">
        <v>346</v>
      </c>
      <c r="M66" s="56">
        <v>0</v>
      </c>
      <c r="N66" s="56">
        <v>0</v>
      </c>
      <c r="O66" s="21">
        <f t="shared" si="2"/>
        <v>0</v>
      </c>
      <c r="P66" s="50"/>
      <c r="Q66" s="58" t="s">
        <v>758</v>
      </c>
      <c r="R66" s="59">
        <v>4.3796379999999999E-3</v>
      </c>
      <c r="S66" s="59">
        <v>0</v>
      </c>
      <c r="T66" s="28">
        <f t="shared" si="3"/>
        <v>0</v>
      </c>
    </row>
    <row r="67" spans="1:20" x14ac:dyDescent="0.25">
      <c r="A67" t="s">
        <v>380</v>
      </c>
      <c r="B67" s="5" t="s">
        <v>629</v>
      </c>
      <c r="C67" s="6">
        <v>4.1897999999999996E-3</v>
      </c>
      <c r="D67" s="6">
        <v>0</v>
      </c>
      <c r="E67" s="11">
        <f t="shared" si="0"/>
        <v>0</v>
      </c>
      <c r="F67" s="2"/>
      <c r="G67" s="15" t="s">
        <v>485</v>
      </c>
      <c r="H67" s="16">
        <v>8.5267169999999996E-3</v>
      </c>
      <c r="I67" s="16">
        <v>0</v>
      </c>
      <c r="J67" s="14">
        <f t="shared" si="1"/>
        <v>0</v>
      </c>
      <c r="K67" s="2"/>
      <c r="L67" s="22" t="s">
        <v>346</v>
      </c>
      <c r="M67" s="23">
        <v>1.5626999999999999E-2</v>
      </c>
      <c r="N67" s="23">
        <v>0</v>
      </c>
      <c r="O67" s="21">
        <f t="shared" si="2"/>
        <v>0</v>
      </c>
      <c r="P67" s="2"/>
      <c r="Q67" s="29" t="s">
        <v>758</v>
      </c>
      <c r="R67" s="30">
        <v>4.2851319999999997E-3</v>
      </c>
      <c r="S67" s="30">
        <v>0</v>
      </c>
      <c r="T67" s="28">
        <f t="shared" si="3"/>
        <v>0</v>
      </c>
    </row>
    <row r="68" spans="1:20" x14ac:dyDescent="0.25">
      <c r="A68" t="s">
        <v>381</v>
      </c>
      <c r="B68" s="5" t="s">
        <v>629</v>
      </c>
      <c r="C68" s="6">
        <v>5.5777999999999999E-3</v>
      </c>
      <c r="D68" s="6">
        <v>0</v>
      </c>
      <c r="E68" s="11">
        <f t="shared" ref="E68:E85" si="4">D68/64</f>
        <v>0</v>
      </c>
      <c r="F68" s="2"/>
      <c r="G68" s="15" t="s">
        <v>485</v>
      </c>
      <c r="H68" s="16">
        <v>7.1723899999999998E-3</v>
      </c>
      <c r="I68" s="16">
        <v>0</v>
      </c>
      <c r="J68" s="14">
        <f t="shared" ref="J68:J85" si="5">I68/128</f>
        <v>0</v>
      </c>
      <c r="K68" s="2"/>
      <c r="L68" s="22" t="s">
        <v>346</v>
      </c>
      <c r="M68" s="23">
        <v>0</v>
      </c>
      <c r="N68" s="23">
        <v>0</v>
      </c>
      <c r="O68" s="21">
        <f t="shared" ref="O68:O85" si="6">N68/LEN(L68)</f>
        <v>0</v>
      </c>
      <c r="P68" s="2"/>
      <c r="Q68" s="29" t="s">
        <v>758</v>
      </c>
      <c r="R68" s="30">
        <v>6.404748E-3</v>
      </c>
      <c r="S68" s="30">
        <v>0</v>
      </c>
      <c r="T68" s="28">
        <f t="shared" ref="T68:T85" si="7">S68/LEN(Q68)</f>
        <v>0</v>
      </c>
    </row>
    <row r="69" spans="1:20" x14ac:dyDescent="0.25">
      <c r="A69" t="s">
        <v>382</v>
      </c>
      <c r="B69" s="5" t="s">
        <v>629</v>
      </c>
      <c r="C69" s="6">
        <v>6.2100999999999996E-3</v>
      </c>
      <c r="D69" s="6">
        <v>0</v>
      </c>
      <c r="E69" s="11">
        <f t="shared" si="4"/>
        <v>0</v>
      </c>
      <c r="F69" s="2"/>
      <c r="G69" s="15" t="s">
        <v>485</v>
      </c>
      <c r="H69" s="16">
        <v>7.6271810000000002E-3</v>
      </c>
      <c r="I69" s="16">
        <v>0</v>
      </c>
      <c r="J69" s="14">
        <f t="shared" si="5"/>
        <v>0</v>
      </c>
      <c r="K69" s="2"/>
      <c r="L69" s="22" t="s">
        <v>346</v>
      </c>
      <c r="M69" s="23">
        <v>0</v>
      </c>
      <c r="N69" s="23">
        <v>0</v>
      </c>
      <c r="O69" s="21">
        <f t="shared" si="6"/>
        <v>0</v>
      </c>
      <c r="P69" s="2"/>
      <c r="Q69" s="29" t="s">
        <v>758</v>
      </c>
      <c r="R69" s="30">
        <v>4.4358569999999996E-3</v>
      </c>
      <c r="S69" s="30">
        <v>0</v>
      </c>
      <c r="T69" s="28">
        <f t="shared" si="7"/>
        <v>0</v>
      </c>
    </row>
    <row r="70" spans="1:20" x14ac:dyDescent="0.25">
      <c r="A70" t="s">
        <v>383</v>
      </c>
      <c r="B70" s="5" t="s">
        <v>629</v>
      </c>
      <c r="C70" s="6">
        <v>4.0785999999999999E-3</v>
      </c>
      <c r="D70" s="6">
        <v>0</v>
      </c>
      <c r="E70" s="11">
        <f t="shared" si="4"/>
        <v>0</v>
      </c>
      <c r="F70" s="2"/>
      <c r="G70" s="15" t="s">
        <v>485</v>
      </c>
      <c r="H70" s="16">
        <v>6.3648669999999997E-3</v>
      </c>
      <c r="I70" s="16">
        <v>0</v>
      </c>
      <c r="J70" s="14">
        <f t="shared" si="5"/>
        <v>0</v>
      </c>
      <c r="K70" s="2"/>
      <c r="L70" s="22" t="s">
        <v>346</v>
      </c>
      <c r="M70" s="23">
        <v>0</v>
      </c>
      <c r="N70" s="23">
        <v>0</v>
      </c>
      <c r="O70" s="21">
        <f t="shared" si="6"/>
        <v>0</v>
      </c>
      <c r="P70" s="2"/>
      <c r="Q70" s="29" t="s">
        <v>758</v>
      </c>
      <c r="R70" s="30">
        <v>3.4073879999999999E-3</v>
      </c>
      <c r="S70" s="30">
        <v>0</v>
      </c>
      <c r="T70" s="28">
        <f t="shared" si="7"/>
        <v>0</v>
      </c>
    </row>
    <row r="71" spans="1:20" x14ac:dyDescent="0.25">
      <c r="A71" t="s">
        <v>384</v>
      </c>
      <c r="B71" s="5" t="s">
        <v>629</v>
      </c>
      <c r="C71" s="6">
        <v>4.3575000000000003E-3</v>
      </c>
      <c r="D71" s="6">
        <v>0</v>
      </c>
      <c r="E71" s="11">
        <f t="shared" si="4"/>
        <v>0</v>
      </c>
      <c r="F71" s="2"/>
      <c r="G71" s="15" t="s">
        <v>485</v>
      </c>
      <c r="H71" s="16">
        <v>6.7218349999999998E-3</v>
      </c>
      <c r="I71" s="16">
        <v>0</v>
      </c>
      <c r="J71" s="14">
        <f t="shared" si="5"/>
        <v>0</v>
      </c>
      <c r="K71" s="2"/>
      <c r="L71" s="22" t="s">
        <v>346</v>
      </c>
      <c r="M71" s="23">
        <v>0</v>
      </c>
      <c r="N71" s="23">
        <v>0</v>
      </c>
      <c r="O71" s="21">
        <f t="shared" si="6"/>
        <v>0</v>
      </c>
      <c r="P71" s="2"/>
      <c r="Q71" s="29" t="s">
        <v>758</v>
      </c>
      <c r="R71" s="30">
        <v>3.2491579999999998E-3</v>
      </c>
      <c r="S71" s="30">
        <v>0</v>
      </c>
      <c r="T71" s="28">
        <f t="shared" si="7"/>
        <v>0</v>
      </c>
    </row>
    <row r="72" spans="1:20" x14ac:dyDescent="0.25">
      <c r="A72" t="s">
        <v>385</v>
      </c>
      <c r="B72" s="5" t="s">
        <v>629</v>
      </c>
      <c r="C72" s="6">
        <v>4.8608000000000002E-3</v>
      </c>
      <c r="D72" s="6">
        <v>0</v>
      </c>
      <c r="E72" s="11">
        <f t="shared" si="4"/>
        <v>0</v>
      </c>
      <c r="F72" s="2"/>
      <c r="G72" s="15" t="s">
        <v>544</v>
      </c>
      <c r="H72" s="16">
        <v>5.3004569999999997E-3</v>
      </c>
      <c r="I72" s="16">
        <v>0</v>
      </c>
      <c r="J72" s="14">
        <f t="shared" si="5"/>
        <v>0</v>
      </c>
      <c r="K72" s="2"/>
      <c r="L72" s="22" t="s">
        <v>346</v>
      </c>
      <c r="M72" s="23">
        <v>1.5622E-2</v>
      </c>
      <c r="N72" s="23">
        <v>0</v>
      </c>
      <c r="O72" s="21">
        <f t="shared" si="6"/>
        <v>0</v>
      </c>
      <c r="P72" s="2"/>
      <c r="Q72" s="29" t="s">
        <v>758</v>
      </c>
      <c r="R72" s="30">
        <v>4.8507339999999998E-3</v>
      </c>
      <c r="S72" s="30">
        <v>0</v>
      </c>
      <c r="T72" s="28">
        <f t="shared" si="7"/>
        <v>0</v>
      </c>
    </row>
    <row r="73" spans="1:20" x14ac:dyDescent="0.25">
      <c r="A73" t="s">
        <v>386</v>
      </c>
      <c r="B73" s="5" t="s">
        <v>629</v>
      </c>
      <c r="C73" s="6">
        <v>3.5525999999999999E-3</v>
      </c>
      <c r="D73" s="6">
        <v>0</v>
      </c>
      <c r="E73" s="11">
        <f t="shared" si="4"/>
        <v>0</v>
      </c>
      <c r="F73" s="2"/>
      <c r="G73" s="15" t="s">
        <v>485</v>
      </c>
      <c r="H73" s="16">
        <v>5.8322879999999997E-3</v>
      </c>
      <c r="I73" s="16">
        <v>0</v>
      </c>
      <c r="J73" s="14">
        <f t="shared" si="5"/>
        <v>0</v>
      </c>
      <c r="K73" s="2"/>
      <c r="L73" s="22" t="s">
        <v>346</v>
      </c>
      <c r="M73" s="23">
        <v>0</v>
      </c>
      <c r="N73" s="23">
        <v>0</v>
      </c>
      <c r="O73" s="21">
        <f t="shared" si="6"/>
        <v>0</v>
      </c>
      <c r="P73" s="2"/>
      <c r="Q73" s="29" t="s">
        <v>758</v>
      </c>
      <c r="R73" s="30">
        <v>3.3516449999999999E-3</v>
      </c>
      <c r="S73" s="30">
        <v>0</v>
      </c>
      <c r="T73" s="28">
        <f t="shared" si="7"/>
        <v>0</v>
      </c>
    </row>
    <row r="74" spans="1:20" x14ac:dyDescent="0.25">
      <c r="A74" t="s">
        <v>387</v>
      </c>
      <c r="B74" s="5" t="s">
        <v>629</v>
      </c>
      <c r="C74" s="6">
        <v>3.4053E-3</v>
      </c>
      <c r="D74" s="6">
        <v>0</v>
      </c>
      <c r="E74" s="11">
        <f t="shared" si="4"/>
        <v>0</v>
      </c>
      <c r="F74" s="2"/>
      <c r="G74" s="15" t="s">
        <v>533</v>
      </c>
      <c r="H74" s="16">
        <v>4.749563E-3</v>
      </c>
      <c r="I74" s="16">
        <v>0</v>
      </c>
      <c r="J74" s="14">
        <f t="shared" si="5"/>
        <v>0</v>
      </c>
      <c r="K74" s="2"/>
      <c r="L74" s="22" t="s">
        <v>346</v>
      </c>
      <c r="M74" s="23">
        <v>0</v>
      </c>
      <c r="N74" s="23">
        <v>0</v>
      </c>
      <c r="O74" s="21">
        <f t="shared" si="6"/>
        <v>0</v>
      </c>
      <c r="P74" s="2"/>
      <c r="Q74" s="29" t="s">
        <v>758</v>
      </c>
      <c r="R74" s="30">
        <v>3.0972619999999999E-3</v>
      </c>
      <c r="S74" s="30">
        <v>0</v>
      </c>
      <c r="T74" s="28">
        <f t="shared" si="7"/>
        <v>0</v>
      </c>
    </row>
    <row r="75" spans="1:20" x14ac:dyDescent="0.25">
      <c r="A75" t="s">
        <v>388</v>
      </c>
      <c r="B75" s="5" t="s">
        <v>629</v>
      </c>
      <c r="C75" s="6">
        <v>5.1466000000000003E-3</v>
      </c>
      <c r="D75" s="6">
        <v>0</v>
      </c>
      <c r="E75" s="11">
        <f t="shared" si="4"/>
        <v>0</v>
      </c>
      <c r="F75" s="2"/>
      <c r="G75" s="15" t="s">
        <v>534</v>
      </c>
      <c r="H75" s="16">
        <v>5.9280770000000003E-3</v>
      </c>
      <c r="I75" s="16">
        <v>0</v>
      </c>
      <c r="J75" s="14">
        <f t="shared" si="5"/>
        <v>0</v>
      </c>
      <c r="K75" s="2"/>
      <c r="L75" s="22" t="s">
        <v>346</v>
      </c>
      <c r="M75" s="23">
        <v>0</v>
      </c>
      <c r="N75" s="23">
        <v>0</v>
      </c>
      <c r="O75" s="21">
        <f t="shared" si="6"/>
        <v>0</v>
      </c>
      <c r="P75" s="2"/>
      <c r="Q75" s="29" t="s">
        <v>758</v>
      </c>
      <c r="R75" s="30">
        <v>4.2705959999999998E-3</v>
      </c>
      <c r="S75" s="30">
        <v>0</v>
      </c>
      <c r="T75" s="28">
        <f t="shared" si="7"/>
        <v>0</v>
      </c>
    </row>
    <row r="76" spans="1:20" x14ac:dyDescent="0.25">
      <c r="A76" t="s">
        <v>389</v>
      </c>
      <c r="B76" s="5" t="s">
        <v>629</v>
      </c>
      <c r="C76" s="6">
        <v>3.82E-3</v>
      </c>
      <c r="D76" s="6">
        <v>0</v>
      </c>
      <c r="E76" s="11">
        <f t="shared" si="4"/>
        <v>0</v>
      </c>
      <c r="F76" s="2"/>
      <c r="G76" s="15" t="s">
        <v>534</v>
      </c>
      <c r="H76" s="16">
        <v>5.2069919999999997E-3</v>
      </c>
      <c r="I76" s="16">
        <v>0</v>
      </c>
      <c r="J76" s="14">
        <f t="shared" si="5"/>
        <v>0</v>
      </c>
      <c r="K76" s="2"/>
      <c r="L76" s="22" t="s">
        <v>346</v>
      </c>
      <c r="M76" s="23">
        <v>0</v>
      </c>
      <c r="N76" s="23">
        <v>0</v>
      </c>
      <c r="O76" s="21">
        <f t="shared" si="6"/>
        <v>0</v>
      </c>
      <c r="P76" s="2"/>
      <c r="Q76" s="29" t="s">
        <v>758</v>
      </c>
      <c r="R76" s="30">
        <v>3.5117030000000001E-3</v>
      </c>
      <c r="S76" s="30">
        <v>0</v>
      </c>
      <c r="T76" s="28">
        <f t="shared" si="7"/>
        <v>0</v>
      </c>
    </row>
    <row r="77" spans="1:20" x14ac:dyDescent="0.25">
      <c r="A77" t="s">
        <v>390</v>
      </c>
      <c r="B77" s="5" t="s">
        <v>629</v>
      </c>
      <c r="C77" s="6">
        <v>3.3449999999999999E-3</v>
      </c>
      <c r="D77" s="6">
        <v>0</v>
      </c>
      <c r="E77" s="11">
        <f t="shared" si="4"/>
        <v>0</v>
      </c>
      <c r="F77" s="2"/>
      <c r="G77" s="15" t="s">
        <v>485</v>
      </c>
      <c r="H77" s="16">
        <v>5.627707E-3</v>
      </c>
      <c r="I77" s="16">
        <v>0</v>
      </c>
      <c r="J77" s="14">
        <f t="shared" si="5"/>
        <v>0</v>
      </c>
      <c r="K77" s="2"/>
      <c r="L77" s="22" t="s">
        <v>346</v>
      </c>
      <c r="M77" s="23">
        <v>1.5628E-2</v>
      </c>
      <c r="N77" s="23">
        <v>0</v>
      </c>
      <c r="O77" s="21">
        <f t="shared" si="6"/>
        <v>0</v>
      </c>
      <c r="P77" s="2"/>
      <c r="Q77" s="29" t="s">
        <v>758</v>
      </c>
      <c r="R77" s="30">
        <v>3.1179929999999999E-3</v>
      </c>
      <c r="S77" s="30">
        <v>0</v>
      </c>
      <c r="T77" s="28">
        <f t="shared" si="7"/>
        <v>0</v>
      </c>
    </row>
    <row r="78" spans="1:20" x14ac:dyDescent="0.25">
      <c r="A78" t="s">
        <v>391</v>
      </c>
      <c r="B78" s="5" t="s">
        <v>629</v>
      </c>
      <c r="C78" s="6">
        <v>4.6572999999999996E-3</v>
      </c>
      <c r="D78" s="6">
        <v>0</v>
      </c>
      <c r="E78" s="11">
        <f t="shared" si="4"/>
        <v>0</v>
      </c>
      <c r="F78" s="2"/>
      <c r="G78" s="15" t="s">
        <v>485</v>
      </c>
      <c r="H78" s="16">
        <v>4.8009649999999999E-3</v>
      </c>
      <c r="I78" s="16">
        <v>0</v>
      </c>
      <c r="J78" s="14">
        <f t="shared" si="5"/>
        <v>0</v>
      </c>
      <c r="K78" s="2"/>
      <c r="L78" s="22" t="s">
        <v>346</v>
      </c>
      <c r="M78" s="23">
        <v>0</v>
      </c>
      <c r="N78" s="23">
        <v>0</v>
      </c>
      <c r="O78" s="21">
        <f t="shared" si="6"/>
        <v>0</v>
      </c>
      <c r="P78" s="2"/>
      <c r="Q78" s="29" t="s">
        <v>758</v>
      </c>
      <c r="R78" s="30">
        <v>3.9000749999999998E-3</v>
      </c>
      <c r="S78" s="30">
        <v>0</v>
      </c>
      <c r="T78" s="28">
        <f t="shared" si="7"/>
        <v>0</v>
      </c>
    </row>
    <row r="79" spans="1:20" x14ac:dyDescent="0.25">
      <c r="A79" t="s">
        <v>392</v>
      </c>
      <c r="B79" s="5" t="s">
        <v>629</v>
      </c>
      <c r="C79" s="6">
        <v>4.3140000000000001E-3</v>
      </c>
      <c r="D79" s="6">
        <v>0</v>
      </c>
      <c r="E79" s="11">
        <f t="shared" si="4"/>
        <v>0</v>
      </c>
      <c r="F79" s="2"/>
      <c r="G79" s="15" t="s">
        <v>545</v>
      </c>
      <c r="H79" s="16">
        <v>6.5809500000000003E-3</v>
      </c>
      <c r="I79" s="16">
        <v>0</v>
      </c>
      <c r="J79" s="14">
        <f t="shared" si="5"/>
        <v>0</v>
      </c>
      <c r="K79" s="2"/>
      <c r="L79" s="22" t="s">
        <v>346</v>
      </c>
      <c r="M79" s="23">
        <v>0</v>
      </c>
      <c r="N79" s="23">
        <v>0</v>
      </c>
      <c r="O79" s="21">
        <f t="shared" si="6"/>
        <v>0</v>
      </c>
      <c r="P79" s="2"/>
      <c r="Q79" s="29" t="s">
        <v>758</v>
      </c>
      <c r="R79" s="30">
        <v>3.1625630000000002E-3</v>
      </c>
      <c r="S79" s="30">
        <v>0</v>
      </c>
      <c r="T79" s="28">
        <f t="shared" si="7"/>
        <v>0</v>
      </c>
    </row>
    <row r="80" spans="1:20" x14ac:dyDescent="0.25">
      <c r="A80" t="s">
        <v>393</v>
      </c>
      <c r="B80" s="5" t="s">
        <v>629</v>
      </c>
      <c r="C80" s="6">
        <v>3.1873000000000001E-3</v>
      </c>
      <c r="D80" s="6">
        <v>0</v>
      </c>
      <c r="E80" s="11">
        <f t="shared" si="4"/>
        <v>0</v>
      </c>
      <c r="F80" s="2"/>
      <c r="G80" s="15" t="s">
        <v>546</v>
      </c>
      <c r="H80" s="16">
        <v>4.9509910000000001E-3</v>
      </c>
      <c r="I80" s="16">
        <v>0</v>
      </c>
      <c r="J80" s="14">
        <f t="shared" si="5"/>
        <v>0</v>
      </c>
      <c r="K80" s="2"/>
      <c r="L80" s="22" t="s">
        <v>346</v>
      </c>
      <c r="M80" s="23">
        <v>0</v>
      </c>
      <c r="N80" s="23">
        <v>0</v>
      </c>
      <c r="O80" s="21">
        <f t="shared" si="6"/>
        <v>0</v>
      </c>
      <c r="P80" s="2"/>
      <c r="Q80" s="29" t="s">
        <v>758</v>
      </c>
      <c r="R80" s="30">
        <v>3.0004229999999999E-3</v>
      </c>
      <c r="S80" s="30">
        <v>0</v>
      </c>
      <c r="T80" s="28">
        <f t="shared" si="7"/>
        <v>0</v>
      </c>
    </row>
    <row r="81" spans="1:20" x14ac:dyDescent="0.25">
      <c r="A81" t="s">
        <v>394</v>
      </c>
      <c r="B81" s="5" t="s">
        <v>629</v>
      </c>
      <c r="C81" s="6">
        <v>3.9805999999999999E-3</v>
      </c>
      <c r="D81" s="6">
        <v>0</v>
      </c>
      <c r="E81" s="11">
        <f t="shared" si="4"/>
        <v>0</v>
      </c>
      <c r="F81" s="2"/>
      <c r="G81" s="15" t="s">
        <v>533</v>
      </c>
      <c r="H81" s="16">
        <v>5.5447150000000004E-3</v>
      </c>
      <c r="I81" s="16">
        <v>0</v>
      </c>
      <c r="J81" s="14">
        <f t="shared" si="5"/>
        <v>0</v>
      </c>
      <c r="K81" s="2"/>
      <c r="L81" s="22" t="s">
        <v>346</v>
      </c>
      <c r="M81" s="23">
        <v>0</v>
      </c>
      <c r="N81" s="23">
        <v>0</v>
      </c>
      <c r="O81" s="21">
        <f t="shared" si="6"/>
        <v>0</v>
      </c>
      <c r="P81" s="2"/>
      <c r="Q81" s="29" t="s">
        <v>758</v>
      </c>
      <c r="R81" s="30">
        <v>4.3993260000000003E-3</v>
      </c>
      <c r="S81" s="30">
        <v>0</v>
      </c>
      <c r="T81" s="28">
        <f t="shared" si="7"/>
        <v>0</v>
      </c>
    </row>
    <row r="82" spans="1:20" x14ac:dyDescent="0.25">
      <c r="A82" t="s">
        <v>395</v>
      </c>
      <c r="B82" s="5" t="s">
        <v>629</v>
      </c>
      <c r="C82" s="6">
        <v>5.8878999999999997E-3</v>
      </c>
      <c r="D82" s="6">
        <v>0</v>
      </c>
      <c r="E82" s="11">
        <f t="shared" si="4"/>
        <v>0</v>
      </c>
      <c r="F82" s="2"/>
      <c r="G82" s="15" t="s">
        <v>547</v>
      </c>
      <c r="H82" s="16">
        <v>6.7401290000000001E-3</v>
      </c>
      <c r="I82" s="16">
        <v>0</v>
      </c>
      <c r="J82" s="14">
        <f t="shared" si="5"/>
        <v>0</v>
      </c>
      <c r="K82" s="2"/>
      <c r="L82" s="22" t="s">
        <v>346</v>
      </c>
      <c r="M82" s="23">
        <v>1.5633000000000001E-2</v>
      </c>
      <c r="N82" s="23">
        <v>0</v>
      </c>
      <c r="O82" s="21">
        <f t="shared" si="6"/>
        <v>0</v>
      </c>
      <c r="P82" s="2"/>
      <c r="Q82" s="29" t="s">
        <v>758</v>
      </c>
      <c r="R82" s="30">
        <v>3.1704839999999999E-3</v>
      </c>
      <c r="S82" s="30">
        <v>0</v>
      </c>
      <c r="T82" s="28">
        <f t="shared" si="7"/>
        <v>0</v>
      </c>
    </row>
    <row r="83" spans="1:20" x14ac:dyDescent="0.25">
      <c r="A83" t="s">
        <v>396</v>
      </c>
      <c r="B83" s="5" t="s">
        <v>668</v>
      </c>
      <c r="C83" s="6">
        <v>3.8034000000000002E-3</v>
      </c>
      <c r="D83" s="6">
        <v>1</v>
      </c>
      <c r="E83" s="11">
        <f t="shared" si="4"/>
        <v>1.5625E-2</v>
      </c>
      <c r="F83" s="2"/>
      <c r="G83" s="15" t="s">
        <v>548</v>
      </c>
      <c r="H83" s="16">
        <v>4.2311509999999998E-3</v>
      </c>
      <c r="I83" s="16">
        <v>0</v>
      </c>
      <c r="J83" s="14">
        <f t="shared" si="5"/>
        <v>0</v>
      </c>
      <c r="K83" s="2"/>
      <c r="L83" s="22" t="s">
        <v>346</v>
      </c>
      <c r="M83" s="23">
        <v>0</v>
      </c>
      <c r="N83" s="23">
        <v>0</v>
      </c>
      <c r="O83" s="21">
        <f t="shared" si="6"/>
        <v>0</v>
      </c>
      <c r="P83" s="2"/>
      <c r="Q83" s="29" t="s">
        <v>758</v>
      </c>
      <c r="R83" s="30">
        <v>2.9051530000000002E-3</v>
      </c>
      <c r="S83" s="30">
        <v>0</v>
      </c>
      <c r="T83" s="28">
        <f t="shared" si="7"/>
        <v>0</v>
      </c>
    </row>
    <row r="84" spans="1:20" x14ac:dyDescent="0.25">
      <c r="A84" t="s">
        <v>397</v>
      </c>
      <c r="B84" s="5" t="s">
        <v>629</v>
      </c>
      <c r="C84" s="6">
        <v>3.3842E-3</v>
      </c>
      <c r="D84" s="6">
        <v>0</v>
      </c>
      <c r="E84" s="11">
        <f t="shared" si="4"/>
        <v>0</v>
      </c>
      <c r="F84" s="2"/>
      <c r="G84" s="15" t="s">
        <v>549</v>
      </c>
      <c r="H84" s="16">
        <v>4.8744010000000004E-3</v>
      </c>
      <c r="I84" s="16">
        <v>0</v>
      </c>
      <c r="J84" s="14">
        <f t="shared" si="5"/>
        <v>0</v>
      </c>
      <c r="K84" s="2"/>
      <c r="L84" s="22" t="s">
        <v>345</v>
      </c>
      <c r="M84" s="23">
        <v>0</v>
      </c>
      <c r="N84" s="23">
        <v>1</v>
      </c>
      <c r="O84" s="21">
        <f t="shared" si="6"/>
        <v>1.5625E-2</v>
      </c>
      <c r="P84" s="2"/>
      <c r="Q84" s="29" t="s">
        <v>758</v>
      </c>
      <c r="R84" s="30">
        <v>2.7126910000000001E-3</v>
      </c>
      <c r="S84" s="30">
        <v>0</v>
      </c>
      <c r="T84" s="28">
        <f t="shared" si="7"/>
        <v>0</v>
      </c>
    </row>
    <row r="85" spans="1:20" ht="15.75" thickBot="1" x14ac:dyDescent="0.3">
      <c r="A85" s="83" t="s">
        <v>398</v>
      </c>
      <c r="B85" s="7" t="s">
        <v>668</v>
      </c>
      <c r="C85" s="8">
        <v>4.7184000000000002E-3</v>
      </c>
      <c r="D85" s="8">
        <v>1</v>
      </c>
      <c r="E85" s="100">
        <f t="shared" si="4"/>
        <v>1.5625E-2</v>
      </c>
      <c r="F85" s="4"/>
      <c r="G85" s="17" t="s">
        <v>485</v>
      </c>
      <c r="H85" s="18">
        <v>4.4724200000000004E-3</v>
      </c>
      <c r="I85" s="18">
        <v>0</v>
      </c>
      <c r="J85" s="101">
        <f t="shared" si="5"/>
        <v>0</v>
      </c>
      <c r="K85" s="4"/>
      <c r="L85" s="24" t="s">
        <v>346</v>
      </c>
      <c r="M85" s="25">
        <v>0</v>
      </c>
      <c r="N85" s="25">
        <v>0</v>
      </c>
      <c r="O85" s="71">
        <f t="shared" si="6"/>
        <v>0</v>
      </c>
      <c r="P85" s="4"/>
      <c r="Q85" s="31" t="s">
        <v>758</v>
      </c>
      <c r="R85" s="32">
        <v>4.403812E-3</v>
      </c>
      <c r="S85" s="32">
        <v>0</v>
      </c>
      <c r="T85" s="102">
        <f t="shared" si="7"/>
        <v>0</v>
      </c>
    </row>
    <row r="86" spans="1:20" x14ac:dyDescent="0.25">
      <c r="B86" s="33" t="s">
        <v>71</v>
      </c>
      <c r="C86">
        <f>SUM(C3:C85)</f>
        <v>0.32703339999999997</v>
      </c>
      <c r="G86" s="33" t="s">
        <v>71</v>
      </c>
      <c r="H86">
        <f>SUM(H3:H85)</f>
        <v>0.42557651499999999</v>
      </c>
      <c r="L86" s="33" t="s">
        <v>71</v>
      </c>
      <c r="M86">
        <f>SUM(M3:M85)</f>
        <v>0.17186700000000002</v>
      </c>
      <c r="Q86" s="33" t="s">
        <v>71</v>
      </c>
      <c r="R86">
        <f>SUM(R3:R85)</f>
        <v>0.26295694499999994</v>
      </c>
    </row>
    <row r="87" spans="1:20" x14ac:dyDescent="0.25">
      <c r="B87" s="33" t="s">
        <v>72</v>
      </c>
      <c r="C87">
        <f>AVERAGE(C3:C85)</f>
        <v>3.9401614457831319E-3</v>
      </c>
      <c r="G87" s="33" t="s">
        <v>72</v>
      </c>
      <c r="H87">
        <f>AVERAGE(H3:H85)</f>
        <v>5.1274278915662648E-3</v>
      </c>
      <c r="L87" s="33" t="s">
        <v>72</v>
      </c>
      <c r="M87">
        <f>AVERAGE(M3:M85)</f>
        <v>2.0706867469879519E-3</v>
      </c>
      <c r="Q87" s="33" t="s">
        <v>72</v>
      </c>
      <c r="R87">
        <f>AVERAGE(R3:R85)</f>
        <v>3.168155963855421E-3</v>
      </c>
    </row>
    <row r="88" spans="1:20" x14ac:dyDescent="0.25">
      <c r="D88">
        <f>MAX(D3:D85)</f>
        <v>14</v>
      </c>
      <c r="I88">
        <f>MAX(I3:I85)</f>
        <v>13</v>
      </c>
      <c r="N88">
        <f>MAX(N3:N85)</f>
        <v>6</v>
      </c>
      <c r="S88">
        <f>MAX(S3:S85)</f>
        <v>3</v>
      </c>
    </row>
    <row r="90" spans="1:20" x14ac:dyDescent="0.25">
      <c r="M90">
        <f>COUNTIF(M3:M85, "&lt;&gt;0")</f>
        <v>11</v>
      </c>
      <c r="R90">
        <f>COUNTIF(R3:R85, "&lt;&gt;0")</f>
        <v>83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DE60-5151-4EED-ABCF-4BB228146034}">
  <dimension ref="A1:T90"/>
  <sheetViews>
    <sheetView topLeftCell="E7" zoomScale="60" zoomScaleNormal="60" workbookViewId="0">
      <selection activeCell="Q3" sqref="Q3:S85"/>
    </sheetView>
  </sheetViews>
  <sheetFormatPr defaultRowHeight="15" x14ac:dyDescent="0.25"/>
  <cols>
    <col min="1" max="1" width="34.28515625" customWidth="1"/>
    <col min="2" max="2" width="26.7109375" customWidth="1"/>
    <col min="7" max="7" width="37.28515625" customWidth="1"/>
    <col min="12" max="12" width="27" customWidth="1"/>
    <col min="17" max="17" width="27.7109375" customWidth="1"/>
  </cols>
  <sheetData>
    <row r="1" spans="1:20" x14ac:dyDescent="0.25">
      <c r="B1" s="103" t="s">
        <v>4</v>
      </c>
      <c r="C1" s="104"/>
      <c r="D1" s="104"/>
      <c r="E1" s="105"/>
      <c r="G1" s="106" t="s">
        <v>5</v>
      </c>
      <c r="H1" s="107"/>
      <c r="I1" s="107"/>
      <c r="J1" s="108"/>
      <c r="L1" s="109" t="s">
        <v>6</v>
      </c>
      <c r="M1" s="110"/>
      <c r="N1" s="110"/>
      <c r="O1" s="111"/>
      <c r="Q1" s="112" t="s">
        <v>7</v>
      </c>
      <c r="R1" s="113"/>
      <c r="S1" s="113"/>
      <c r="T1" s="114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73</v>
      </c>
      <c r="B3" s="47" t="s">
        <v>709</v>
      </c>
      <c r="C3" s="48">
        <v>6.5666479999999996E-3</v>
      </c>
      <c r="D3" s="48">
        <v>30</v>
      </c>
      <c r="E3" s="49">
        <f>D3/64</f>
        <v>0.46875</v>
      </c>
      <c r="F3" s="50"/>
      <c r="G3" s="51" t="s">
        <v>419</v>
      </c>
      <c r="H3" s="52">
        <v>9.1256640000000003E-3</v>
      </c>
      <c r="I3" s="52">
        <v>34</v>
      </c>
      <c r="J3" s="53">
        <f>I3/128</f>
        <v>0.265625</v>
      </c>
      <c r="K3" s="50"/>
      <c r="L3" s="54" t="s">
        <v>339</v>
      </c>
      <c r="M3" s="55">
        <v>6.9870000000000002E-3</v>
      </c>
      <c r="N3" s="56">
        <v>10</v>
      </c>
      <c r="O3" s="57">
        <f>N3/LEN(L3)</f>
        <v>0.15625</v>
      </c>
      <c r="P3" s="50"/>
      <c r="Q3" s="58" t="s">
        <v>332</v>
      </c>
      <c r="R3" s="59">
        <v>4.6975999999999997E-3</v>
      </c>
      <c r="S3" s="59">
        <v>14</v>
      </c>
      <c r="T3" s="60">
        <f>S3/LEN(Q3)</f>
        <v>0.21875</v>
      </c>
    </row>
    <row r="4" spans="1:20" x14ac:dyDescent="0.25">
      <c r="A4" s="1" t="s">
        <v>74</v>
      </c>
      <c r="B4" s="5" t="s">
        <v>710</v>
      </c>
      <c r="C4" s="6">
        <v>3.6669559999999999E-3</v>
      </c>
      <c r="D4" s="6">
        <v>32</v>
      </c>
      <c r="E4" s="11">
        <f t="shared" ref="E4:E67" si="0">D4/64</f>
        <v>0.5</v>
      </c>
      <c r="F4" s="2"/>
      <c r="G4" s="15" t="s">
        <v>420</v>
      </c>
      <c r="H4" s="16">
        <v>6.3567729999999996E-3</v>
      </c>
      <c r="I4" s="16">
        <v>35</v>
      </c>
      <c r="J4" s="14">
        <f t="shared" ref="J4:J67" si="1">I4/128</f>
        <v>0.2734375</v>
      </c>
      <c r="K4" s="2"/>
      <c r="L4" s="22" t="s">
        <v>340</v>
      </c>
      <c r="M4" s="23">
        <v>1.6299999999999999E-3</v>
      </c>
      <c r="N4" s="23">
        <v>9</v>
      </c>
      <c r="O4" s="21">
        <f t="shared" ref="O4:O67" si="2">N4/LEN(L4)</f>
        <v>0.140625</v>
      </c>
      <c r="P4" s="2"/>
      <c r="Q4" s="29" t="s">
        <v>332</v>
      </c>
      <c r="R4" s="30">
        <v>3.4482079999999999E-3</v>
      </c>
      <c r="S4" s="30">
        <v>14</v>
      </c>
      <c r="T4" s="28">
        <f t="shared" ref="T4:T67" si="3">S4/LEN(Q4)</f>
        <v>0.21875</v>
      </c>
    </row>
    <row r="5" spans="1:20" x14ac:dyDescent="0.25">
      <c r="A5" s="1" t="s">
        <v>75</v>
      </c>
      <c r="B5" s="5" t="s">
        <v>711</v>
      </c>
      <c r="C5" s="6">
        <v>8.1425920000000006E-3</v>
      </c>
      <c r="D5" s="6">
        <v>31</v>
      </c>
      <c r="E5" s="11">
        <f t="shared" si="0"/>
        <v>0.484375</v>
      </c>
      <c r="F5" s="2"/>
      <c r="G5" s="15" t="s">
        <v>421</v>
      </c>
      <c r="H5" s="16">
        <v>1.1822717999999999E-2</v>
      </c>
      <c r="I5" s="16">
        <v>34</v>
      </c>
      <c r="J5" s="14">
        <f t="shared" si="1"/>
        <v>0.265625</v>
      </c>
      <c r="K5" s="2"/>
      <c r="L5" s="22" t="s">
        <v>341</v>
      </c>
      <c r="M5" s="23">
        <v>1.3816E-2</v>
      </c>
      <c r="N5" s="23">
        <v>10</v>
      </c>
      <c r="O5" s="21">
        <f t="shared" si="2"/>
        <v>0.15625</v>
      </c>
      <c r="P5" s="2"/>
      <c r="Q5" s="29" t="s">
        <v>332</v>
      </c>
      <c r="R5" s="30">
        <v>7.3225470000000004E-3</v>
      </c>
      <c r="S5" s="30">
        <v>14</v>
      </c>
      <c r="T5" s="28">
        <f t="shared" si="3"/>
        <v>0.21875</v>
      </c>
    </row>
    <row r="6" spans="1:20" ht="15.75" thickBot="1" x14ac:dyDescent="0.3">
      <c r="A6" s="61" t="s">
        <v>76</v>
      </c>
      <c r="B6" s="67" t="s">
        <v>712</v>
      </c>
      <c r="C6" s="68">
        <v>4.9051989999999998E-3</v>
      </c>
      <c r="D6" s="68">
        <v>0</v>
      </c>
      <c r="E6" s="69">
        <f t="shared" si="0"/>
        <v>0</v>
      </c>
      <c r="F6" s="62"/>
      <c r="G6" s="67" t="s">
        <v>422</v>
      </c>
      <c r="H6" s="68">
        <v>3.861017E-3</v>
      </c>
      <c r="I6" s="68">
        <v>0</v>
      </c>
      <c r="J6" s="69">
        <f t="shared" si="1"/>
        <v>0</v>
      </c>
      <c r="K6" s="62"/>
      <c r="L6" s="67" t="s">
        <v>342</v>
      </c>
      <c r="M6" s="68">
        <v>7.0460000000000002E-3</v>
      </c>
      <c r="N6" s="68">
        <v>0</v>
      </c>
      <c r="O6" s="69">
        <f t="shared" si="2"/>
        <v>0</v>
      </c>
      <c r="P6" s="62"/>
      <c r="Q6" s="67" t="s">
        <v>333</v>
      </c>
      <c r="R6" s="68">
        <v>3.2652900000000001E-3</v>
      </c>
      <c r="S6" s="68">
        <v>0</v>
      </c>
      <c r="T6" s="69">
        <f t="shared" si="3"/>
        <v>0</v>
      </c>
    </row>
    <row r="7" spans="1:20" x14ac:dyDescent="0.25">
      <c r="A7" s="46" t="s">
        <v>77</v>
      </c>
      <c r="B7" s="47" t="s">
        <v>713</v>
      </c>
      <c r="C7" s="48">
        <v>3.2807800000000001E-3</v>
      </c>
      <c r="D7" s="48">
        <v>3</v>
      </c>
      <c r="E7" s="49">
        <f t="shared" si="0"/>
        <v>4.6875E-2</v>
      </c>
      <c r="F7" s="50"/>
      <c r="G7" s="51" t="s">
        <v>423</v>
      </c>
      <c r="H7" s="52">
        <v>4.4721250000000004E-3</v>
      </c>
      <c r="I7" s="52">
        <v>0</v>
      </c>
      <c r="J7" s="53">
        <f t="shared" si="1"/>
        <v>0</v>
      </c>
      <c r="K7" s="50"/>
      <c r="L7" s="54" t="s">
        <v>342</v>
      </c>
      <c r="M7" s="56">
        <v>0</v>
      </c>
      <c r="N7" s="56">
        <v>0</v>
      </c>
      <c r="O7" s="57">
        <f t="shared" si="2"/>
        <v>0</v>
      </c>
      <c r="P7" s="50"/>
      <c r="Q7" s="58" t="s">
        <v>333</v>
      </c>
      <c r="R7" s="59">
        <v>2.5609230000000001E-3</v>
      </c>
      <c r="S7" s="59">
        <v>0</v>
      </c>
      <c r="T7" s="60">
        <f t="shared" si="3"/>
        <v>0</v>
      </c>
    </row>
    <row r="8" spans="1:20" x14ac:dyDescent="0.25">
      <c r="A8" s="1" t="s">
        <v>78</v>
      </c>
      <c r="B8" s="5" t="s">
        <v>714</v>
      </c>
      <c r="C8" s="6">
        <v>3.126228E-3</v>
      </c>
      <c r="D8" s="6">
        <v>3</v>
      </c>
      <c r="E8" s="11">
        <f t="shared" si="0"/>
        <v>4.6875E-2</v>
      </c>
      <c r="F8" s="2"/>
      <c r="G8" s="15" t="s">
        <v>424</v>
      </c>
      <c r="H8" s="16">
        <v>3.3908749999999998E-3</v>
      </c>
      <c r="I8" s="16">
        <v>3</v>
      </c>
      <c r="J8" s="14">
        <f t="shared" si="1"/>
        <v>2.34375E-2</v>
      </c>
      <c r="K8" s="2"/>
      <c r="L8" s="22" t="s">
        <v>342</v>
      </c>
      <c r="M8" s="23">
        <v>0</v>
      </c>
      <c r="N8" s="23">
        <v>0</v>
      </c>
      <c r="O8" s="21">
        <f t="shared" si="2"/>
        <v>0</v>
      </c>
      <c r="P8" s="2"/>
      <c r="Q8" s="29" t="s">
        <v>747</v>
      </c>
      <c r="R8" s="30">
        <v>2.3718049999999998E-3</v>
      </c>
      <c r="S8" s="30">
        <v>4</v>
      </c>
      <c r="T8" s="28">
        <f t="shared" si="3"/>
        <v>6.25E-2</v>
      </c>
    </row>
    <row r="9" spans="1:20" x14ac:dyDescent="0.25">
      <c r="A9" s="1" t="s">
        <v>79</v>
      </c>
      <c r="B9" s="5" t="s">
        <v>715</v>
      </c>
      <c r="C9" s="6">
        <v>2.8923070000000002E-3</v>
      </c>
      <c r="D9" s="6">
        <v>9</v>
      </c>
      <c r="E9" s="11">
        <f t="shared" si="0"/>
        <v>0.140625</v>
      </c>
      <c r="F9" s="2"/>
      <c r="G9" s="15" t="s">
        <v>425</v>
      </c>
      <c r="H9" s="16">
        <v>3.8766769999999998E-3</v>
      </c>
      <c r="I9" s="16">
        <v>1</v>
      </c>
      <c r="J9" s="14">
        <f t="shared" si="1"/>
        <v>7.8125E-3</v>
      </c>
      <c r="K9" s="2"/>
      <c r="L9" s="22" t="s">
        <v>342</v>
      </c>
      <c r="M9" s="23">
        <v>0</v>
      </c>
      <c r="N9" s="23">
        <v>0</v>
      </c>
      <c r="O9" s="21">
        <f t="shared" si="2"/>
        <v>0</v>
      </c>
      <c r="P9" s="2"/>
      <c r="Q9" s="29" t="s">
        <v>748</v>
      </c>
      <c r="R9" s="30">
        <v>2.4378820000000002E-3</v>
      </c>
      <c r="S9" s="30">
        <v>3</v>
      </c>
      <c r="T9" s="28">
        <f t="shared" si="3"/>
        <v>4.6875E-2</v>
      </c>
    </row>
    <row r="10" spans="1:20" x14ac:dyDescent="0.25">
      <c r="A10" s="1" t="s">
        <v>80</v>
      </c>
      <c r="B10" s="5" t="s">
        <v>716</v>
      </c>
      <c r="C10" s="6">
        <v>3.7309679999999999E-3</v>
      </c>
      <c r="D10" s="6">
        <v>4</v>
      </c>
      <c r="E10" s="11">
        <f t="shared" si="0"/>
        <v>6.25E-2</v>
      </c>
      <c r="F10" s="2"/>
      <c r="G10" s="15" t="s">
        <v>426</v>
      </c>
      <c r="H10" s="16">
        <v>4.5783660000000004E-3</v>
      </c>
      <c r="I10" s="16">
        <v>0</v>
      </c>
      <c r="J10" s="14">
        <f t="shared" si="1"/>
        <v>0</v>
      </c>
      <c r="K10" s="2"/>
      <c r="L10" s="22" t="s">
        <v>342</v>
      </c>
      <c r="M10" s="23">
        <v>5.2649999999999997E-3</v>
      </c>
      <c r="N10" s="23">
        <v>0</v>
      </c>
      <c r="O10" s="21">
        <f t="shared" si="2"/>
        <v>0</v>
      </c>
      <c r="P10" s="2"/>
      <c r="Q10" s="29" t="s">
        <v>333</v>
      </c>
      <c r="R10" s="30">
        <v>2.7248789999999999E-3</v>
      </c>
      <c r="S10" s="30">
        <v>0</v>
      </c>
      <c r="T10" s="28">
        <f t="shared" si="3"/>
        <v>0</v>
      </c>
    </row>
    <row r="11" spans="1:20" x14ac:dyDescent="0.25">
      <c r="A11" s="1" t="s">
        <v>81</v>
      </c>
      <c r="B11" s="5" t="s">
        <v>717</v>
      </c>
      <c r="C11" s="6">
        <v>3.4366459999999998E-3</v>
      </c>
      <c r="D11" s="6">
        <v>11</v>
      </c>
      <c r="E11" s="11">
        <f t="shared" si="0"/>
        <v>0.171875</v>
      </c>
      <c r="F11" s="2"/>
      <c r="G11" s="15" t="s">
        <v>427</v>
      </c>
      <c r="H11" s="16">
        <v>4.517447E-3</v>
      </c>
      <c r="I11" s="16">
        <v>3</v>
      </c>
      <c r="J11" s="14">
        <f t="shared" si="1"/>
        <v>2.34375E-2</v>
      </c>
      <c r="K11" s="2"/>
      <c r="L11" s="22" t="s">
        <v>342</v>
      </c>
      <c r="M11" s="23">
        <v>1.6559999999999999E-3</v>
      </c>
      <c r="N11" s="23">
        <v>0</v>
      </c>
      <c r="O11" s="21">
        <f t="shared" si="2"/>
        <v>0</v>
      </c>
      <c r="P11" s="2"/>
      <c r="Q11" s="29" t="s">
        <v>748</v>
      </c>
      <c r="R11" s="30">
        <v>2.5549739999999998E-3</v>
      </c>
      <c r="S11" s="30">
        <v>3</v>
      </c>
      <c r="T11" s="28">
        <f t="shared" si="3"/>
        <v>4.6875E-2</v>
      </c>
    </row>
    <row r="12" spans="1:20" x14ac:dyDescent="0.25">
      <c r="A12" s="1" t="s">
        <v>82</v>
      </c>
      <c r="B12" s="5" t="s">
        <v>718</v>
      </c>
      <c r="C12" s="6">
        <v>3.1710409999999999E-3</v>
      </c>
      <c r="D12" s="6">
        <v>7</v>
      </c>
      <c r="E12" s="11">
        <f t="shared" si="0"/>
        <v>0.109375</v>
      </c>
      <c r="F12" s="2"/>
      <c r="G12" s="15" t="s">
        <v>428</v>
      </c>
      <c r="H12" s="16">
        <v>4.653384E-3</v>
      </c>
      <c r="I12" s="16">
        <v>0</v>
      </c>
      <c r="J12" s="14">
        <f t="shared" si="1"/>
        <v>0</v>
      </c>
      <c r="K12" s="2"/>
      <c r="L12" s="22" t="s">
        <v>342</v>
      </c>
      <c r="M12" s="23">
        <v>0</v>
      </c>
      <c r="N12" s="23">
        <v>0</v>
      </c>
      <c r="O12" s="21">
        <f t="shared" si="2"/>
        <v>0</v>
      </c>
      <c r="P12" s="2"/>
      <c r="Q12" s="29" t="s">
        <v>749</v>
      </c>
      <c r="R12" s="30">
        <v>2.534817E-3</v>
      </c>
      <c r="S12" s="30">
        <v>2</v>
      </c>
      <c r="T12" s="28">
        <f t="shared" si="3"/>
        <v>3.125E-2</v>
      </c>
    </row>
    <row r="13" spans="1:20" x14ac:dyDescent="0.25">
      <c r="A13" s="1" t="s">
        <v>83</v>
      </c>
      <c r="B13" s="5" t="s">
        <v>719</v>
      </c>
      <c r="C13" s="6">
        <v>3.0797559999999999E-3</v>
      </c>
      <c r="D13" s="6">
        <v>5</v>
      </c>
      <c r="E13" s="11">
        <f t="shared" si="0"/>
        <v>7.8125E-2</v>
      </c>
      <c r="F13" s="2"/>
      <c r="G13" s="15" t="s">
        <v>429</v>
      </c>
      <c r="H13" s="16">
        <v>3.65957E-3</v>
      </c>
      <c r="I13" s="16">
        <v>3</v>
      </c>
      <c r="J13" s="14">
        <f t="shared" si="1"/>
        <v>2.34375E-2</v>
      </c>
      <c r="K13" s="2"/>
      <c r="L13" s="22" t="s">
        <v>342</v>
      </c>
      <c r="M13" s="23">
        <v>0</v>
      </c>
      <c r="N13" s="23">
        <v>0</v>
      </c>
      <c r="O13" s="21">
        <f t="shared" si="2"/>
        <v>0</v>
      </c>
      <c r="P13" s="2"/>
      <c r="Q13" s="29" t="s">
        <v>747</v>
      </c>
      <c r="R13" s="30">
        <v>2.1774659999999999E-3</v>
      </c>
      <c r="S13" s="30">
        <v>4</v>
      </c>
      <c r="T13" s="28">
        <f t="shared" si="3"/>
        <v>6.25E-2</v>
      </c>
    </row>
    <row r="14" spans="1:20" x14ac:dyDescent="0.25">
      <c r="A14" s="1" t="s">
        <v>84</v>
      </c>
      <c r="B14" s="5" t="s">
        <v>719</v>
      </c>
      <c r="C14" s="6">
        <v>3.1709680000000001E-3</v>
      </c>
      <c r="D14" s="6">
        <v>5</v>
      </c>
      <c r="E14" s="11">
        <f t="shared" si="0"/>
        <v>7.8125E-2</v>
      </c>
      <c r="F14" s="2"/>
      <c r="G14" s="15" t="s">
        <v>430</v>
      </c>
      <c r="H14" s="16">
        <v>3.50687E-3</v>
      </c>
      <c r="I14" s="16">
        <v>4</v>
      </c>
      <c r="J14" s="14">
        <f t="shared" si="1"/>
        <v>3.125E-2</v>
      </c>
      <c r="K14" s="2"/>
      <c r="L14" s="22" t="s">
        <v>342</v>
      </c>
      <c r="M14" s="23">
        <v>0</v>
      </c>
      <c r="N14" s="23">
        <v>0</v>
      </c>
      <c r="O14" s="21">
        <f t="shared" si="2"/>
        <v>0</v>
      </c>
      <c r="P14" s="2"/>
      <c r="Q14" s="29" t="s">
        <v>747</v>
      </c>
      <c r="R14" s="30">
        <v>2.2630879999999999E-3</v>
      </c>
      <c r="S14" s="30">
        <v>4</v>
      </c>
      <c r="T14" s="28">
        <f t="shared" si="3"/>
        <v>6.25E-2</v>
      </c>
    </row>
    <row r="15" spans="1:20" x14ac:dyDescent="0.25">
      <c r="A15" s="1" t="s">
        <v>85</v>
      </c>
      <c r="B15" s="5" t="s">
        <v>720</v>
      </c>
      <c r="C15" s="6">
        <v>3.4832309999999998E-3</v>
      </c>
      <c r="D15" s="6">
        <v>12</v>
      </c>
      <c r="E15" s="11">
        <f t="shared" si="0"/>
        <v>0.1875</v>
      </c>
      <c r="F15" s="2"/>
      <c r="G15" s="15" t="s">
        <v>431</v>
      </c>
      <c r="H15" s="16">
        <v>3.6655160000000002E-3</v>
      </c>
      <c r="I15" s="16">
        <v>6</v>
      </c>
      <c r="J15" s="14">
        <f t="shared" si="1"/>
        <v>4.6875E-2</v>
      </c>
      <c r="K15" s="2"/>
      <c r="L15" s="22" t="s">
        <v>342</v>
      </c>
      <c r="M15" s="23">
        <v>0</v>
      </c>
      <c r="N15" s="23">
        <v>0</v>
      </c>
      <c r="O15" s="21">
        <f t="shared" si="2"/>
        <v>0</v>
      </c>
      <c r="P15" s="2"/>
      <c r="Q15" s="29" t="s">
        <v>747</v>
      </c>
      <c r="R15" s="30">
        <v>2.662256E-3</v>
      </c>
      <c r="S15" s="30">
        <v>4</v>
      </c>
      <c r="T15" s="28">
        <f t="shared" si="3"/>
        <v>6.25E-2</v>
      </c>
    </row>
    <row r="16" spans="1:20" x14ac:dyDescent="0.25">
      <c r="A16" s="1" t="s">
        <v>86</v>
      </c>
      <c r="B16" s="5" t="s">
        <v>721</v>
      </c>
      <c r="C16" s="6">
        <v>3.1958170000000001E-3</v>
      </c>
      <c r="D16" s="6">
        <v>12</v>
      </c>
      <c r="E16" s="11">
        <f t="shared" si="0"/>
        <v>0.1875</v>
      </c>
      <c r="F16" s="2"/>
      <c r="G16" s="15" t="s">
        <v>432</v>
      </c>
      <c r="H16" s="16">
        <v>3.500239E-3</v>
      </c>
      <c r="I16" s="16">
        <v>5</v>
      </c>
      <c r="J16" s="14">
        <f t="shared" si="1"/>
        <v>3.90625E-2</v>
      </c>
      <c r="K16" s="2"/>
      <c r="L16" s="22" t="s">
        <v>342</v>
      </c>
      <c r="M16" s="23">
        <v>5.2550000000000001E-3</v>
      </c>
      <c r="N16" s="23">
        <v>0</v>
      </c>
      <c r="O16" s="21">
        <f t="shared" si="2"/>
        <v>0</v>
      </c>
      <c r="P16" s="2"/>
      <c r="Q16" s="29" t="s">
        <v>750</v>
      </c>
      <c r="R16" s="30">
        <v>2.3422740000000001E-3</v>
      </c>
      <c r="S16" s="30">
        <v>5</v>
      </c>
      <c r="T16" s="28">
        <f t="shared" si="3"/>
        <v>7.8125E-2</v>
      </c>
    </row>
    <row r="17" spans="1:20" x14ac:dyDescent="0.25">
      <c r="A17" s="1" t="s">
        <v>87</v>
      </c>
      <c r="B17" s="5" t="s">
        <v>722</v>
      </c>
      <c r="C17" s="6">
        <v>3.1249860000000002E-3</v>
      </c>
      <c r="D17" s="6">
        <v>11</v>
      </c>
      <c r="E17" s="11">
        <f t="shared" si="0"/>
        <v>0.171875</v>
      </c>
      <c r="F17" s="2"/>
      <c r="G17" s="15" t="s">
        <v>427</v>
      </c>
      <c r="H17" s="16">
        <v>4.4785720000000001E-3</v>
      </c>
      <c r="I17" s="16">
        <v>3</v>
      </c>
      <c r="J17" s="14">
        <f t="shared" si="1"/>
        <v>2.34375E-2</v>
      </c>
      <c r="K17" s="2"/>
      <c r="L17" s="22" t="s">
        <v>342</v>
      </c>
      <c r="M17" s="23">
        <v>1.503E-3</v>
      </c>
      <c r="N17" s="23">
        <v>0</v>
      </c>
      <c r="O17" s="21">
        <f t="shared" si="2"/>
        <v>0</v>
      </c>
      <c r="P17" s="2"/>
      <c r="Q17" s="29" t="s">
        <v>748</v>
      </c>
      <c r="R17" s="30">
        <v>2.4133800000000001E-3</v>
      </c>
      <c r="S17" s="30">
        <v>3</v>
      </c>
      <c r="T17" s="28">
        <f t="shared" si="3"/>
        <v>4.6875E-2</v>
      </c>
    </row>
    <row r="18" spans="1:20" x14ac:dyDescent="0.25">
      <c r="A18" s="1" t="s">
        <v>88</v>
      </c>
      <c r="B18" s="5" t="s">
        <v>723</v>
      </c>
      <c r="C18" s="6">
        <v>3.0078320000000002E-3</v>
      </c>
      <c r="D18" s="6">
        <v>11</v>
      </c>
      <c r="E18" s="11">
        <f t="shared" si="0"/>
        <v>0.171875</v>
      </c>
      <c r="F18" s="2"/>
      <c r="G18" s="15" t="s">
        <v>433</v>
      </c>
      <c r="H18" s="16">
        <v>4.7699530000000004E-3</v>
      </c>
      <c r="I18" s="16">
        <v>3</v>
      </c>
      <c r="J18" s="14">
        <f t="shared" si="1"/>
        <v>2.34375E-2</v>
      </c>
      <c r="K18" s="2"/>
      <c r="L18" s="22" t="s">
        <v>342</v>
      </c>
      <c r="M18" s="23">
        <v>0</v>
      </c>
      <c r="N18" s="23">
        <v>0</v>
      </c>
      <c r="O18" s="21">
        <f t="shared" si="2"/>
        <v>0</v>
      </c>
      <c r="P18" s="2"/>
      <c r="Q18" s="29" t="s">
        <v>748</v>
      </c>
      <c r="R18" s="30">
        <v>2.673309E-3</v>
      </c>
      <c r="S18" s="30">
        <v>3</v>
      </c>
      <c r="T18" s="28">
        <f t="shared" si="3"/>
        <v>4.6875E-2</v>
      </c>
    </row>
    <row r="19" spans="1:20" x14ac:dyDescent="0.25">
      <c r="A19" s="1" t="s">
        <v>89</v>
      </c>
      <c r="B19" s="5" t="s">
        <v>724</v>
      </c>
      <c r="C19" s="6">
        <v>3.3522439999999999E-3</v>
      </c>
      <c r="D19" s="6">
        <v>7</v>
      </c>
      <c r="E19" s="11">
        <f t="shared" si="0"/>
        <v>0.109375</v>
      </c>
      <c r="F19" s="2"/>
      <c r="G19" s="15" t="s">
        <v>434</v>
      </c>
      <c r="H19" s="16">
        <v>4.1284970000000001E-3</v>
      </c>
      <c r="I19" s="16">
        <v>0</v>
      </c>
      <c r="J19" s="14">
        <f t="shared" si="1"/>
        <v>0</v>
      </c>
      <c r="K19" s="2"/>
      <c r="L19" s="22" t="s">
        <v>342</v>
      </c>
      <c r="M19" s="23">
        <v>0</v>
      </c>
      <c r="N19" s="23">
        <v>0</v>
      </c>
      <c r="O19" s="21">
        <f t="shared" si="2"/>
        <v>0</v>
      </c>
      <c r="P19" s="2"/>
      <c r="Q19" s="29" t="s">
        <v>749</v>
      </c>
      <c r="R19" s="30">
        <v>2.4326410000000001E-3</v>
      </c>
      <c r="S19" s="30">
        <v>2</v>
      </c>
      <c r="T19" s="28">
        <f t="shared" si="3"/>
        <v>3.125E-2</v>
      </c>
    </row>
    <row r="20" spans="1:20" x14ac:dyDescent="0.25">
      <c r="A20" s="1" t="s">
        <v>90</v>
      </c>
      <c r="B20" s="5" t="s">
        <v>725</v>
      </c>
      <c r="C20" s="6">
        <v>4.2352020000000004E-3</v>
      </c>
      <c r="D20" s="6">
        <v>6</v>
      </c>
      <c r="E20" s="11">
        <f t="shared" si="0"/>
        <v>9.375E-2</v>
      </c>
      <c r="F20" s="2"/>
      <c r="G20" s="15" t="s">
        <v>435</v>
      </c>
      <c r="H20" s="16">
        <v>4.2561430000000004E-3</v>
      </c>
      <c r="I20" s="16">
        <v>0</v>
      </c>
      <c r="J20" s="14">
        <f t="shared" si="1"/>
        <v>0</v>
      </c>
      <c r="K20" s="2"/>
      <c r="L20" s="22" t="s">
        <v>342</v>
      </c>
      <c r="M20" s="23">
        <v>0</v>
      </c>
      <c r="N20" s="23">
        <v>0</v>
      </c>
      <c r="O20" s="21">
        <f t="shared" si="2"/>
        <v>0</v>
      </c>
      <c r="P20" s="2"/>
      <c r="Q20" s="29" t="s">
        <v>749</v>
      </c>
      <c r="R20" s="30">
        <v>2.4315000000000001E-3</v>
      </c>
      <c r="S20" s="30">
        <v>2</v>
      </c>
      <c r="T20" s="28">
        <f t="shared" si="3"/>
        <v>3.125E-2</v>
      </c>
    </row>
    <row r="21" spans="1:20" x14ac:dyDescent="0.25">
      <c r="A21" s="1" t="s">
        <v>91</v>
      </c>
      <c r="B21" s="5" t="s">
        <v>713</v>
      </c>
      <c r="C21" s="6">
        <v>3.0113399999999999E-3</v>
      </c>
      <c r="D21" s="6">
        <v>3</v>
      </c>
      <c r="E21" s="11">
        <f t="shared" si="0"/>
        <v>4.6875E-2</v>
      </c>
      <c r="F21" s="2"/>
      <c r="G21" s="15" t="s">
        <v>436</v>
      </c>
      <c r="H21" s="16">
        <v>4.1018019999999999E-3</v>
      </c>
      <c r="I21" s="16">
        <v>0</v>
      </c>
      <c r="J21" s="14">
        <f t="shared" si="1"/>
        <v>0</v>
      </c>
      <c r="K21" s="2"/>
      <c r="L21" s="22" t="s">
        <v>342</v>
      </c>
      <c r="M21" s="23">
        <v>0</v>
      </c>
      <c r="N21" s="23">
        <v>0</v>
      </c>
      <c r="O21" s="21">
        <f t="shared" si="2"/>
        <v>0</v>
      </c>
      <c r="P21" s="2"/>
      <c r="Q21" s="29" t="s">
        <v>333</v>
      </c>
      <c r="R21" s="30">
        <v>2.7176470000000001E-3</v>
      </c>
      <c r="S21" s="30">
        <v>0</v>
      </c>
      <c r="T21" s="28">
        <f t="shared" si="3"/>
        <v>0</v>
      </c>
    </row>
    <row r="22" spans="1:20" x14ac:dyDescent="0.25">
      <c r="A22" s="1" t="s">
        <v>92</v>
      </c>
      <c r="B22" s="5" t="s">
        <v>726</v>
      </c>
      <c r="C22" s="6">
        <v>3.0163709999999999E-3</v>
      </c>
      <c r="D22" s="6">
        <v>3</v>
      </c>
      <c r="E22" s="11">
        <f t="shared" si="0"/>
        <v>4.6875E-2</v>
      </c>
      <c r="F22" s="2"/>
      <c r="G22" s="15" t="s">
        <v>437</v>
      </c>
      <c r="H22" s="16">
        <v>5.7277559999999996E-3</v>
      </c>
      <c r="I22" s="16">
        <v>0</v>
      </c>
      <c r="J22" s="14">
        <f t="shared" si="1"/>
        <v>0</v>
      </c>
      <c r="K22" s="2"/>
      <c r="L22" s="22" t="s">
        <v>342</v>
      </c>
      <c r="M22" s="23">
        <v>5.4799999999999996E-3</v>
      </c>
      <c r="N22" s="23">
        <v>0</v>
      </c>
      <c r="O22" s="21">
        <f t="shared" si="2"/>
        <v>0</v>
      </c>
      <c r="P22" s="2"/>
      <c r="Q22" s="29" t="s">
        <v>333</v>
      </c>
      <c r="R22" s="30">
        <v>2.5011909999999998E-3</v>
      </c>
      <c r="S22" s="30">
        <v>0</v>
      </c>
      <c r="T22" s="28">
        <f t="shared" si="3"/>
        <v>0</v>
      </c>
    </row>
    <row r="23" spans="1:20" x14ac:dyDescent="0.25">
      <c r="A23" s="1" t="s">
        <v>93</v>
      </c>
      <c r="B23" s="5" t="s">
        <v>720</v>
      </c>
      <c r="C23" s="6">
        <v>3.3425759999999999E-3</v>
      </c>
      <c r="D23" s="6">
        <v>12</v>
      </c>
      <c r="E23" s="11">
        <f t="shared" si="0"/>
        <v>0.1875</v>
      </c>
      <c r="F23" s="2"/>
      <c r="G23" s="15" t="s">
        <v>438</v>
      </c>
      <c r="H23" s="16">
        <v>5.2742919999999999E-3</v>
      </c>
      <c r="I23" s="16">
        <v>3</v>
      </c>
      <c r="J23" s="14">
        <f t="shared" si="1"/>
        <v>2.34375E-2</v>
      </c>
      <c r="K23" s="2"/>
      <c r="L23" s="22" t="s">
        <v>342</v>
      </c>
      <c r="M23" s="23">
        <v>1.067E-3</v>
      </c>
      <c r="N23" s="23">
        <v>0</v>
      </c>
      <c r="O23" s="21">
        <f t="shared" si="2"/>
        <v>0</v>
      </c>
      <c r="P23" s="2"/>
      <c r="Q23" s="29" t="s">
        <v>748</v>
      </c>
      <c r="R23" s="30">
        <v>2.5676779999999999E-3</v>
      </c>
      <c r="S23" s="30">
        <v>3</v>
      </c>
      <c r="T23" s="28">
        <f t="shared" si="3"/>
        <v>4.6875E-2</v>
      </c>
    </row>
    <row r="24" spans="1:20" x14ac:dyDescent="0.25">
      <c r="A24" s="1" t="s">
        <v>94</v>
      </c>
      <c r="B24" s="5" t="s">
        <v>718</v>
      </c>
      <c r="C24" s="6">
        <v>3.1627360000000002E-3</v>
      </c>
      <c r="D24" s="6">
        <v>7</v>
      </c>
      <c r="E24" s="11">
        <f t="shared" si="0"/>
        <v>0.109375</v>
      </c>
      <c r="F24" s="2"/>
      <c r="G24" s="15" t="s">
        <v>439</v>
      </c>
      <c r="H24" s="16">
        <v>4.5422630000000004E-3</v>
      </c>
      <c r="I24" s="16">
        <v>0</v>
      </c>
      <c r="J24" s="14">
        <f t="shared" si="1"/>
        <v>0</v>
      </c>
      <c r="K24" s="2"/>
      <c r="L24" s="22" t="s">
        <v>342</v>
      </c>
      <c r="M24" s="23">
        <v>1.426E-3</v>
      </c>
      <c r="N24" s="23">
        <v>0</v>
      </c>
      <c r="O24" s="21">
        <f t="shared" si="2"/>
        <v>0</v>
      </c>
      <c r="P24" s="2"/>
      <c r="Q24" s="29" t="s">
        <v>749</v>
      </c>
      <c r="R24" s="30">
        <v>2.405829E-3</v>
      </c>
      <c r="S24" s="30">
        <v>2</v>
      </c>
      <c r="T24" s="28">
        <f t="shared" si="3"/>
        <v>3.125E-2</v>
      </c>
    </row>
    <row r="25" spans="1:20" x14ac:dyDescent="0.25">
      <c r="A25" s="1" t="s">
        <v>95</v>
      </c>
      <c r="B25" s="5" t="s">
        <v>716</v>
      </c>
      <c r="C25" s="6">
        <v>5.0842830000000002E-3</v>
      </c>
      <c r="D25" s="6">
        <v>4</v>
      </c>
      <c r="E25" s="11">
        <f t="shared" si="0"/>
        <v>6.25E-2</v>
      </c>
      <c r="F25" s="2"/>
      <c r="G25" s="15" t="s">
        <v>440</v>
      </c>
      <c r="H25" s="16">
        <v>4.1946429999999996E-3</v>
      </c>
      <c r="I25" s="16">
        <v>0</v>
      </c>
      <c r="J25" s="14">
        <f t="shared" si="1"/>
        <v>0</v>
      </c>
      <c r="K25" s="2"/>
      <c r="L25" s="22" t="s">
        <v>342</v>
      </c>
      <c r="M25" s="23">
        <v>0</v>
      </c>
      <c r="N25" s="23">
        <v>0</v>
      </c>
      <c r="O25" s="21">
        <f t="shared" si="2"/>
        <v>0</v>
      </c>
      <c r="P25" s="2"/>
      <c r="Q25" s="29" t="s">
        <v>333</v>
      </c>
      <c r="R25" s="30">
        <v>2.6650519999999998E-3</v>
      </c>
      <c r="S25" s="30">
        <v>0</v>
      </c>
      <c r="T25" s="28">
        <f t="shared" si="3"/>
        <v>0</v>
      </c>
    </row>
    <row r="26" spans="1:20" x14ac:dyDescent="0.25">
      <c r="A26" s="1" t="s">
        <v>96</v>
      </c>
      <c r="B26" s="5" t="s">
        <v>727</v>
      </c>
      <c r="C26" s="6">
        <v>3.2934570000000001E-3</v>
      </c>
      <c r="D26" s="6">
        <v>13</v>
      </c>
      <c r="E26" s="11">
        <f t="shared" si="0"/>
        <v>0.203125</v>
      </c>
      <c r="F26" s="2"/>
      <c r="G26" s="15" t="s">
        <v>441</v>
      </c>
      <c r="H26" s="16">
        <v>4.2499479999999999E-3</v>
      </c>
      <c r="I26" s="16">
        <v>3</v>
      </c>
      <c r="J26" s="14">
        <f t="shared" si="1"/>
        <v>2.34375E-2</v>
      </c>
      <c r="K26" s="2"/>
      <c r="L26" s="22" t="s">
        <v>342</v>
      </c>
      <c r="M26" s="23">
        <v>0</v>
      </c>
      <c r="N26" s="23">
        <v>0</v>
      </c>
      <c r="O26" s="21">
        <f t="shared" si="2"/>
        <v>0</v>
      </c>
      <c r="P26" s="2"/>
      <c r="Q26" s="29" t="s">
        <v>748</v>
      </c>
      <c r="R26" s="30">
        <v>2.7177109999999998E-3</v>
      </c>
      <c r="S26" s="30">
        <v>3</v>
      </c>
      <c r="T26" s="28">
        <f t="shared" si="3"/>
        <v>4.6875E-2</v>
      </c>
    </row>
    <row r="27" spans="1:20" ht="15.75" thickBot="1" x14ac:dyDescent="0.3">
      <c r="A27" s="3" t="s">
        <v>97</v>
      </c>
      <c r="B27" s="7" t="s">
        <v>728</v>
      </c>
      <c r="C27" s="8">
        <v>3.3558479999999998E-3</v>
      </c>
      <c r="D27" s="8">
        <v>8</v>
      </c>
      <c r="E27" s="63">
        <f t="shared" si="0"/>
        <v>0.125</v>
      </c>
      <c r="F27" s="4"/>
      <c r="G27" s="17" t="s">
        <v>442</v>
      </c>
      <c r="H27" s="18">
        <v>3.6500899999999999E-3</v>
      </c>
      <c r="I27" s="18">
        <v>0</v>
      </c>
      <c r="J27" s="64">
        <f t="shared" si="1"/>
        <v>0</v>
      </c>
      <c r="K27" s="4"/>
      <c r="L27" s="24" t="s">
        <v>342</v>
      </c>
      <c r="M27" s="25">
        <v>4.4450000000000002E-3</v>
      </c>
      <c r="N27" s="25">
        <v>0</v>
      </c>
      <c r="O27" s="65">
        <f t="shared" si="2"/>
        <v>0</v>
      </c>
      <c r="P27" s="4"/>
      <c r="Q27" s="31" t="s">
        <v>749</v>
      </c>
      <c r="R27" s="32">
        <v>4.4481449999999997E-3</v>
      </c>
      <c r="S27" s="32">
        <v>2</v>
      </c>
      <c r="T27" s="66">
        <f t="shared" si="3"/>
        <v>3.125E-2</v>
      </c>
    </row>
    <row r="28" spans="1:20" x14ac:dyDescent="0.25">
      <c r="A28" s="46" t="s">
        <v>98</v>
      </c>
      <c r="B28" s="47" t="s">
        <v>718</v>
      </c>
      <c r="C28" s="48">
        <v>4.7965239999999999E-3</v>
      </c>
      <c r="D28" s="48">
        <v>7</v>
      </c>
      <c r="E28" s="49">
        <f t="shared" si="0"/>
        <v>0.109375</v>
      </c>
      <c r="F28" s="50"/>
      <c r="G28" s="51" t="s">
        <v>425</v>
      </c>
      <c r="H28" s="52">
        <v>5.4355519999999997E-3</v>
      </c>
      <c r="I28" s="52">
        <v>1</v>
      </c>
      <c r="J28" s="53">
        <f t="shared" si="1"/>
        <v>7.8125E-3</v>
      </c>
      <c r="K28" s="50"/>
      <c r="L28" s="54" t="s">
        <v>342</v>
      </c>
      <c r="M28" s="56">
        <v>1.4220000000000001E-3</v>
      </c>
      <c r="N28" s="56">
        <v>0</v>
      </c>
      <c r="O28" s="57">
        <f t="shared" si="2"/>
        <v>0</v>
      </c>
      <c r="P28" s="50"/>
      <c r="Q28" s="58" t="s">
        <v>748</v>
      </c>
      <c r="R28" s="59">
        <v>2.7826740000000002E-3</v>
      </c>
      <c r="S28" s="59">
        <v>3</v>
      </c>
      <c r="T28" s="60">
        <f t="shared" si="3"/>
        <v>4.6875E-2</v>
      </c>
    </row>
    <row r="29" spans="1:20" x14ac:dyDescent="0.25">
      <c r="A29" s="1" t="s">
        <v>99</v>
      </c>
      <c r="B29" s="5" t="s">
        <v>713</v>
      </c>
      <c r="C29" s="6">
        <v>4.1723940000000003E-3</v>
      </c>
      <c r="D29" s="6">
        <v>3</v>
      </c>
      <c r="E29" s="11">
        <f t="shared" si="0"/>
        <v>4.6875E-2</v>
      </c>
      <c r="F29" s="2"/>
      <c r="G29" s="15" t="s">
        <v>443</v>
      </c>
      <c r="H29" s="16">
        <v>5.3699999999999998E-3</v>
      </c>
      <c r="I29" s="16">
        <v>0</v>
      </c>
      <c r="J29" s="14">
        <f t="shared" si="1"/>
        <v>0</v>
      </c>
      <c r="K29" s="2"/>
      <c r="L29" s="22" t="s">
        <v>342</v>
      </c>
      <c r="M29" s="23">
        <v>0</v>
      </c>
      <c r="N29" s="23">
        <v>0</v>
      </c>
      <c r="O29" s="21">
        <f t="shared" si="2"/>
        <v>0</v>
      </c>
      <c r="P29" s="2"/>
      <c r="Q29" s="29" t="s">
        <v>749</v>
      </c>
      <c r="R29" s="30">
        <v>2.513918E-3</v>
      </c>
      <c r="S29" s="30">
        <v>2</v>
      </c>
      <c r="T29" s="28">
        <f t="shared" si="3"/>
        <v>3.125E-2</v>
      </c>
    </row>
    <row r="30" spans="1:20" x14ac:dyDescent="0.25">
      <c r="A30" s="1" t="s">
        <v>100</v>
      </c>
      <c r="B30" s="5" t="s">
        <v>729</v>
      </c>
      <c r="C30" s="6">
        <v>3.2958739999999999E-3</v>
      </c>
      <c r="D30" s="6">
        <v>13</v>
      </c>
      <c r="E30" s="11">
        <f t="shared" si="0"/>
        <v>0.203125</v>
      </c>
      <c r="F30" s="2"/>
      <c r="G30" s="15" t="s">
        <v>444</v>
      </c>
      <c r="H30" s="16">
        <v>4.5625320000000002E-3</v>
      </c>
      <c r="I30" s="16">
        <v>3</v>
      </c>
      <c r="J30" s="14">
        <f t="shared" si="1"/>
        <v>2.34375E-2</v>
      </c>
      <c r="K30" s="2"/>
      <c r="L30" s="22" t="s">
        <v>342</v>
      </c>
      <c r="M30" s="23">
        <v>0</v>
      </c>
      <c r="N30" s="23">
        <v>0</v>
      </c>
      <c r="O30" s="21">
        <f t="shared" si="2"/>
        <v>0</v>
      </c>
      <c r="P30" s="2"/>
      <c r="Q30" s="29" t="s">
        <v>747</v>
      </c>
      <c r="R30" s="30">
        <v>2.5345810000000002E-3</v>
      </c>
      <c r="S30" s="30">
        <v>4</v>
      </c>
      <c r="T30" s="28">
        <f t="shared" si="3"/>
        <v>6.25E-2</v>
      </c>
    </row>
    <row r="31" spans="1:20" x14ac:dyDescent="0.25">
      <c r="A31" s="1" t="s">
        <v>101</v>
      </c>
      <c r="B31" s="5" t="s">
        <v>730</v>
      </c>
      <c r="C31" s="6">
        <v>4.6539040000000004E-3</v>
      </c>
      <c r="D31" s="6">
        <v>6</v>
      </c>
      <c r="E31" s="11">
        <f t="shared" si="0"/>
        <v>9.375E-2</v>
      </c>
      <c r="F31" s="2"/>
      <c r="G31" s="15" t="s">
        <v>445</v>
      </c>
      <c r="H31" s="16">
        <v>4.995696E-3</v>
      </c>
      <c r="I31" s="16">
        <v>0</v>
      </c>
      <c r="J31" s="14">
        <f t="shared" si="1"/>
        <v>0</v>
      </c>
      <c r="K31" s="2"/>
      <c r="L31" s="22" t="s">
        <v>342</v>
      </c>
      <c r="M31" s="23">
        <v>0</v>
      </c>
      <c r="N31" s="23">
        <v>0</v>
      </c>
      <c r="O31" s="21">
        <f t="shared" si="2"/>
        <v>0</v>
      </c>
      <c r="P31" s="2"/>
      <c r="Q31" s="29" t="s">
        <v>749</v>
      </c>
      <c r="R31" s="30">
        <v>4.0336310000000002E-3</v>
      </c>
      <c r="S31" s="30">
        <v>2</v>
      </c>
      <c r="T31" s="28">
        <f t="shared" si="3"/>
        <v>3.125E-2</v>
      </c>
    </row>
    <row r="32" spans="1:20" x14ac:dyDescent="0.25">
      <c r="A32" s="1" t="s">
        <v>102</v>
      </c>
      <c r="B32" s="5" t="s">
        <v>713</v>
      </c>
      <c r="C32" s="6">
        <v>3.8957620000000001E-3</v>
      </c>
      <c r="D32" s="6">
        <v>3</v>
      </c>
      <c r="E32" s="11">
        <f t="shared" si="0"/>
        <v>4.6875E-2</v>
      </c>
      <c r="F32" s="2"/>
      <c r="G32" s="15" t="s">
        <v>446</v>
      </c>
      <c r="H32" s="16">
        <v>4.579629E-3</v>
      </c>
      <c r="I32" s="16">
        <v>0</v>
      </c>
      <c r="J32" s="14">
        <f t="shared" si="1"/>
        <v>0</v>
      </c>
      <c r="K32" s="2"/>
      <c r="L32" s="22" t="s">
        <v>342</v>
      </c>
      <c r="M32" s="23">
        <v>5.5139999999999998E-3</v>
      </c>
      <c r="N32" s="23">
        <v>0</v>
      </c>
      <c r="O32" s="21">
        <f t="shared" si="2"/>
        <v>0</v>
      </c>
      <c r="P32" s="2"/>
      <c r="Q32" s="29" t="s">
        <v>333</v>
      </c>
      <c r="R32" s="30">
        <v>2.8632100000000001E-3</v>
      </c>
      <c r="S32" s="30">
        <v>0</v>
      </c>
      <c r="T32" s="28">
        <f t="shared" si="3"/>
        <v>0</v>
      </c>
    </row>
    <row r="33" spans="1:20" x14ac:dyDescent="0.25">
      <c r="A33" s="1" t="s">
        <v>103</v>
      </c>
      <c r="B33" s="5" t="s">
        <v>731</v>
      </c>
      <c r="C33" s="6">
        <v>3.8750880000000001E-3</v>
      </c>
      <c r="D33" s="6">
        <v>10</v>
      </c>
      <c r="E33" s="11">
        <f t="shared" si="0"/>
        <v>0.15625</v>
      </c>
      <c r="F33" s="2"/>
      <c r="G33" s="15" t="s">
        <v>447</v>
      </c>
      <c r="H33" s="16">
        <v>4.3326720000000001E-3</v>
      </c>
      <c r="I33" s="16">
        <v>2</v>
      </c>
      <c r="J33" s="14">
        <f t="shared" si="1"/>
        <v>1.5625E-2</v>
      </c>
      <c r="K33" s="2"/>
      <c r="L33" s="22" t="s">
        <v>342</v>
      </c>
      <c r="M33" s="23">
        <v>1.3550000000000001E-3</v>
      </c>
      <c r="N33" s="23">
        <v>0</v>
      </c>
      <c r="O33" s="21">
        <f t="shared" si="2"/>
        <v>0</v>
      </c>
      <c r="P33" s="2"/>
      <c r="Q33" s="29" t="s">
        <v>747</v>
      </c>
      <c r="R33" s="30">
        <v>2.5511050000000001E-3</v>
      </c>
      <c r="S33" s="30">
        <v>4</v>
      </c>
      <c r="T33" s="28">
        <f t="shared" si="3"/>
        <v>6.25E-2</v>
      </c>
    </row>
    <row r="34" spans="1:20" x14ac:dyDescent="0.25">
      <c r="A34" s="1" t="s">
        <v>104</v>
      </c>
      <c r="B34" s="5" t="s">
        <v>716</v>
      </c>
      <c r="C34" s="6">
        <v>4.474151E-3</v>
      </c>
      <c r="D34" s="6">
        <v>4</v>
      </c>
      <c r="E34" s="11">
        <f t="shared" si="0"/>
        <v>6.25E-2</v>
      </c>
      <c r="F34" s="2"/>
      <c r="G34" s="15" t="s">
        <v>448</v>
      </c>
      <c r="H34" s="16">
        <v>3.9828900000000002E-3</v>
      </c>
      <c r="I34" s="16">
        <v>0</v>
      </c>
      <c r="J34" s="14">
        <f t="shared" si="1"/>
        <v>0</v>
      </c>
      <c r="K34" s="2"/>
      <c r="L34" s="22" t="s">
        <v>342</v>
      </c>
      <c r="M34" s="23">
        <v>0</v>
      </c>
      <c r="N34" s="23">
        <v>0</v>
      </c>
      <c r="O34" s="21">
        <f t="shared" si="2"/>
        <v>0</v>
      </c>
      <c r="P34" s="2"/>
      <c r="Q34" s="29" t="s">
        <v>751</v>
      </c>
      <c r="R34" s="30">
        <v>3.2846189999999999E-3</v>
      </c>
      <c r="S34" s="30">
        <v>1</v>
      </c>
      <c r="T34" s="28">
        <f t="shared" si="3"/>
        <v>1.5625E-2</v>
      </c>
    </row>
    <row r="35" spans="1:20" x14ac:dyDescent="0.25">
      <c r="A35" s="1" t="s">
        <v>105</v>
      </c>
      <c r="B35" s="5" t="s">
        <v>732</v>
      </c>
      <c r="C35" s="6">
        <v>2.9590020000000001E-3</v>
      </c>
      <c r="D35" s="6">
        <v>4</v>
      </c>
      <c r="E35" s="11">
        <f t="shared" si="0"/>
        <v>6.25E-2</v>
      </c>
      <c r="F35" s="2"/>
      <c r="G35" s="15" t="s">
        <v>449</v>
      </c>
      <c r="H35" s="16">
        <v>4.0141669999999999E-3</v>
      </c>
      <c r="I35" s="16">
        <v>2</v>
      </c>
      <c r="J35" s="14">
        <f t="shared" si="1"/>
        <v>1.5625E-2</v>
      </c>
      <c r="K35" s="2"/>
      <c r="L35" s="22" t="s">
        <v>342</v>
      </c>
      <c r="M35" s="23">
        <v>0</v>
      </c>
      <c r="N35" s="23">
        <v>0</v>
      </c>
      <c r="O35" s="21">
        <f t="shared" si="2"/>
        <v>0</v>
      </c>
      <c r="P35" s="2"/>
      <c r="Q35" s="29" t="s">
        <v>752</v>
      </c>
      <c r="R35" s="30">
        <v>2.5056800000000001E-3</v>
      </c>
      <c r="S35" s="30">
        <v>4</v>
      </c>
      <c r="T35" s="28">
        <f t="shared" si="3"/>
        <v>6.25E-2</v>
      </c>
    </row>
    <row r="36" spans="1:20" x14ac:dyDescent="0.25">
      <c r="A36" s="1" t="s">
        <v>106</v>
      </c>
      <c r="B36" s="5" t="s">
        <v>733</v>
      </c>
      <c r="C36" s="6">
        <v>3.0961199999999999E-3</v>
      </c>
      <c r="D36" s="6">
        <v>7</v>
      </c>
      <c r="E36" s="11">
        <f t="shared" si="0"/>
        <v>0.109375</v>
      </c>
      <c r="F36" s="2"/>
      <c r="G36" s="15" t="s">
        <v>450</v>
      </c>
      <c r="H36" s="16">
        <v>3.8483990000000002E-3</v>
      </c>
      <c r="I36" s="16">
        <v>0</v>
      </c>
      <c r="J36" s="14">
        <f t="shared" si="1"/>
        <v>0</v>
      </c>
      <c r="K36" s="2"/>
      <c r="L36" s="22" t="s">
        <v>342</v>
      </c>
      <c r="M36" s="23">
        <v>0</v>
      </c>
      <c r="N36" s="23">
        <v>0</v>
      </c>
      <c r="O36" s="21">
        <f t="shared" si="2"/>
        <v>0</v>
      </c>
      <c r="P36" s="2"/>
      <c r="Q36" s="29" t="s">
        <v>753</v>
      </c>
      <c r="R36" s="30">
        <v>2.5459419999999998E-3</v>
      </c>
      <c r="S36" s="30">
        <v>4</v>
      </c>
      <c r="T36" s="28">
        <f t="shared" si="3"/>
        <v>6.25E-2</v>
      </c>
    </row>
    <row r="37" spans="1:20" x14ac:dyDescent="0.25">
      <c r="A37" s="1" t="s">
        <v>107</v>
      </c>
      <c r="B37" s="5" t="s">
        <v>716</v>
      </c>
      <c r="C37" s="6">
        <v>5.4314200000000002E-3</v>
      </c>
      <c r="D37" s="6">
        <v>4</v>
      </c>
      <c r="E37" s="11">
        <f t="shared" si="0"/>
        <v>6.25E-2</v>
      </c>
      <c r="F37" s="2"/>
      <c r="G37" s="15" t="s">
        <v>451</v>
      </c>
      <c r="H37" s="16">
        <v>4.1487290000000003E-3</v>
      </c>
      <c r="I37" s="16">
        <v>0</v>
      </c>
      <c r="J37" s="14">
        <f t="shared" si="1"/>
        <v>0</v>
      </c>
      <c r="K37" s="2"/>
      <c r="L37" s="22" t="s">
        <v>342</v>
      </c>
      <c r="M37" s="23">
        <v>5.5649999999999996E-3</v>
      </c>
      <c r="N37" s="23">
        <v>0</v>
      </c>
      <c r="O37" s="21">
        <f t="shared" si="2"/>
        <v>0</v>
      </c>
      <c r="P37" s="2"/>
      <c r="Q37" s="29" t="s">
        <v>333</v>
      </c>
      <c r="R37" s="30">
        <v>3.9120759999999996E-3</v>
      </c>
      <c r="S37" s="30">
        <v>0</v>
      </c>
      <c r="T37" s="28">
        <f t="shared" si="3"/>
        <v>0</v>
      </c>
    </row>
    <row r="38" spans="1:20" x14ac:dyDescent="0.25">
      <c r="A38" s="1" t="s">
        <v>108</v>
      </c>
      <c r="B38" s="5" t="s">
        <v>734</v>
      </c>
      <c r="C38" s="6">
        <v>3.8910680000000001E-3</v>
      </c>
      <c r="D38" s="6">
        <v>8</v>
      </c>
      <c r="E38" s="11">
        <f t="shared" si="0"/>
        <v>0.125</v>
      </c>
      <c r="F38" s="2"/>
      <c r="G38" s="15" t="s">
        <v>452</v>
      </c>
      <c r="H38" s="16">
        <v>4.1374580000000001E-3</v>
      </c>
      <c r="I38" s="16">
        <v>1</v>
      </c>
      <c r="J38" s="14">
        <f t="shared" si="1"/>
        <v>7.8125E-3</v>
      </c>
      <c r="K38" s="2"/>
      <c r="L38" s="22" t="s">
        <v>342</v>
      </c>
      <c r="M38" s="23">
        <v>1.472E-3</v>
      </c>
      <c r="N38" s="23">
        <v>0</v>
      </c>
      <c r="O38" s="21">
        <f t="shared" si="2"/>
        <v>0</v>
      </c>
      <c r="P38" s="2"/>
      <c r="Q38" s="29" t="s">
        <v>748</v>
      </c>
      <c r="R38" s="30">
        <v>2.7784620000000002E-3</v>
      </c>
      <c r="S38" s="30">
        <v>3</v>
      </c>
      <c r="T38" s="28">
        <f t="shared" si="3"/>
        <v>4.6875E-2</v>
      </c>
    </row>
    <row r="39" spans="1:20" x14ac:dyDescent="0.25">
      <c r="A39" s="1" t="s">
        <v>109</v>
      </c>
      <c r="B39" s="5" t="s">
        <v>716</v>
      </c>
      <c r="C39" s="6">
        <v>3.0063059999999998E-3</v>
      </c>
      <c r="D39" s="6">
        <v>4</v>
      </c>
      <c r="E39" s="11">
        <f t="shared" si="0"/>
        <v>6.25E-2</v>
      </c>
      <c r="F39" s="2"/>
      <c r="G39" s="15" t="s">
        <v>453</v>
      </c>
      <c r="H39" s="16">
        <v>4.8247519999999999E-3</v>
      </c>
      <c r="I39" s="16">
        <v>0</v>
      </c>
      <c r="J39" s="14">
        <f t="shared" si="1"/>
        <v>0</v>
      </c>
      <c r="K39" s="2"/>
      <c r="L39" s="22" t="s">
        <v>342</v>
      </c>
      <c r="M39" s="23">
        <v>0</v>
      </c>
      <c r="N39" s="23">
        <v>0</v>
      </c>
      <c r="O39" s="21">
        <f t="shared" si="2"/>
        <v>0</v>
      </c>
      <c r="P39" s="2"/>
      <c r="Q39" s="29" t="s">
        <v>752</v>
      </c>
      <c r="R39" s="30">
        <v>2.5149320000000001E-3</v>
      </c>
      <c r="S39" s="30">
        <v>4</v>
      </c>
      <c r="T39" s="28">
        <f t="shared" si="3"/>
        <v>6.25E-2</v>
      </c>
    </row>
    <row r="40" spans="1:20" x14ac:dyDescent="0.25">
      <c r="A40" s="1" t="s">
        <v>110</v>
      </c>
      <c r="B40" s="5" t="s">
        <v>735</v>
      </c>
      <c r="C40" s="6">
        <v>4.0147350000000002E-3</v>
      </c>
      <c r="D40" s="6">
        <v>9</v>
      </c>
      <c r="E40" s="11">
        <f t="shared" si="0"/>
        <v>0.140625</v>
      </c>
      <c r="F40" s="2"/>
      <c r="G40" s="15" t="s">
        <v>454</v>
      </c>
      <c r="H40" s="16">
        <v>3.7843170000000001E-3</v>
      </c>
      <c r="I40" s="16">
        <v>0</v>
      </c>
      <c r="J40" s="14">
        <f t="shared" si="1"/>
        <v>0</v>
      </c>
      <c r="K40" s="2"/>
      <c r="L40" s="22" t="s">
        <v>342</v>
      </c>
      <c r="M40" s="23">
        <v>0</v>
      </c>
      <c r="N40" s="23">
        <v>0</v>
      </c>
      <c r="O40" s="21">
        <f t="shared" si="2"/>
        <v>0</v>
      </c>
      <c r="P40" s="2"/>
      <c r="Q40" s="29" t="s">
        <v>754</v>
      </c>
      <c r="R40" s="30">
        <v>3.2543429999999998E-3</v>
      </c>
      <c r="S40" s="30">
        <v>4</v>
      </c>
      <c r="T40" s="28">
        <f t="shared" si="3"/>
        <v>6.25E-2</v>
      </c>
    </row>
    <row r="41" spans="1:20" x14ac:dyDescent="0.25">
      <c r="A41" s="1" t="s">
        <v>111</v>
      </c>
      <c r="B41" s="5" t="s">
        <v>716</v>
      </c>
      <c r="C41" s="6">
        <v>4.8796559999999996E-3</v>
      </c>
      <c r="D41" s="6">
        <v>4</v>
      </c>
      <c r="E41" s="11">
        <f>D41/64</f>
        <v>6.25E-2</v>
      </c>
      <c r="F41" s="2"/>
      <c r="G41" s="15" t="s">
        <v>455</v>
      </c>
      <c r="H41" s="16">
        <v>4.8165220000000002E-3</v>
      </c>
      <c r="I41" s="16">
        <v>0</v>
      </c>
      <c r="J41" s="14">
        <f t="shared" si="1"/>
        <v>0</v>
      </c>
      <c r="K41" s="2"/>
      <c r="L41" s="22" t="s">
        <v>342</v>
      </c>
      <c r="M41" s="23">
        <v>0</v>
      </c>
      <c r="N41" s="23">
        <v>0</v>
      </c>
      <c r="O41" s="21">
        <f t="shared" si="2"/>
        <v>0</v>
      </c>
      <c r="P41" s="2"/>
      <c r="Q41" s="29" t="s">
        <v>751</v>
      </c>
      <c r="R41" s="30">
        <v>2.5698819999999999E-3</v>
      </c>
      <c r="S41" s="30">
        <v>1</v>
      </c>
      <c r="T41" s="28">
        <f t="shared" si="3"/>
        <v>1.5625E-2</v>
      </c>
    </row>
    <row r="42" spans="1:20" x14ac:dyDescent="0.25">
      <c r="A42" s="1" t="s">
        <v>112</v>
      </c>
      <c r="B42" s="5" t="s">
        <v>736</v>
      </c>
      <c r="C42" s="6">
        <v>3.3205299999999999E-3</v>
      </c>
      <c r="D42" s="6">
        <v>8</v>
      </c>
      <c r="E42" s="11">
        <f t="shared" si="0"/>
        <v>0.125</v>
      </c>
      <c r="F42" s="2"/>
      <c r="G42" s="15" t="s">
        <v>456</v>
      </c>
      <c r="H42" s="16">
        <v>3.8119730000000002E-3</v>
      </c>
      <c r="I42" s="16">
        <v>2</v>
      </c>
      <c r="J42" s="14">
        <f t="shared" si="1"/>
        <v>1.5625E-2</v>
      </c>
      <c r="K42" s="2"/>
      <c r="L42" s="22" t="s">
        <v>342</v>
      </c>
      <c r="M42" s="23">
        <v>5.496E-3</v>
      </c>
      <c r="N42" s="23">
        <v>0</v>
      </c>
      <c r="O42" s="21">
        <f t="shared" si="2"/>
        <v>0</v>
      </c>
      <c r="P42" s="2"/>
      <c r="Q42" s="29" t="s">
        <v>747</v>
      </c>
      <c r="R42" s="30">
        <v>2.4404330000000001E-3</v>
      </c>
      <c r="S42" s="30">
        <v>4</v>
      </c>
      <c r="T42" s="28">
        <f t="shared" si="3"/>
        <v>6.25E-2</v>
      </c>
    </row>
    <row r="43" spans="1:20" x14ac:dyDescent="0.25">
      <c r="A43" s="1" t="s">
        <v>113</v>
      </c>
      <c r="B43" s="5" t="s">
        <v>737</v>
      </c>
      <c r="C43" s="6">
        <v>3.7991269999999998E-3</v>
      </c>
      <c r="D43" s="6">
        <v>1</v>
      </c>
      <c r="E43" s="11">
        <f t="shared" si="0"/>
        <v>1.5625E-2</v>
      </c>
      <c r="F43" s="2"/>
      <c r="G43" s="15" t="s">
        <v>457</v>
      </c>
      <c r="H43" s="16">
        <v>4.5349730000000003E-3</v>
      </c>
      <c r="I43" s="16">
        <v>0</v>
      </c>
      <c r="J43" s="14">
        <f t="shared" si="1"/>
        <v>0</v>
      </c>
      <c r="K43" s="2"/>
      <c r="L43" s="22" t="s">
        <v>342</v>
      </c>
      <c r="M43" s="23">
        <v>1.4419999999999999E-3</v>
      </c>
      <c r="N43" s="23">
        <v>0</v>
      </c>
      <c r="O43" s="21">
        <f t="shared" si="2"/>
        <v>0</v>
      </c>
      <c r="P43" s="2"/>
      <c r="Q43" s="29" t="s">
        <v>755</v>
      </c>
      <c r="R43" s="30">
        <v>2.5516319999999999E-3</v>
      </c>
      <c r="S43" s="30">
        <v>2</v>
      </c>
      <c r="T43" s="28">
        <f t="shared" si="3"/>
        <v>3.125E-2</v>
      </c>
    </row>
    <row r="44" spans="1:20" x14ac:dyDescent="0.25">
      <c r="A44" s="1" t="s">
        <v>114</v>
      </c>
      <c r="B44" s="5" t="s">
        <v>716</v>
      </c>
      <c r="C44" s="6">
        <v>4.8179249999999998E-3</v>
      </c>
      <c r="D44" s="6">
        <v>4</v>
      </c>
      <c r="E44" s="11">
        <f t="shared" si="0"/>
        <v>6.25E-2</v>
      </c>
      <c r="F44" s="2"/>
      <c r="G44" s="15" t="s">
        <v>458</v>
      </c>
      <c r="H44" s="16">
        <v>3.9185940000000001E-3</v>
      </c>
      <c r="I44" s="16">
        <v>0</v>
      </c>
      <c r="J44" s="14">
        <f t="shared" si="1"/>
        <v>0</v>
      </c>
      <c r="K44" s="2"/>
      <c r="L44" s="22" t="s">
        <v>342</v>
      </c>
      <c r="M44" s="23">
        <v>0</v>
      </c>
      <c r="N44" s="23">
        <v>0</v>
      </c>
      <c r="O44" s="21">
        <f t="shared" si="2"/>
        <v>0</v>
      </c>
      <c r="P44" s="2"/>
      <c r="Q44" s="29" t="s">
        <v>333</v>
      </c>
      <c r="R44" s="30">
        <v>3.839996E-3</v>
      </c>
      <c r="S44" s="30">
        <v>0</v>
      </c>
      <c r="T44" s="28">
        <f t="shared" si="3"/>
        <v>0</v>
      </c>
    </row>
    <row r="45" spans="1:20" x14ac:dyDescent="0.25">
      <c r="A45" s="1" t="s">
        <v>115</v>
      </c>
      <c r="B45" s="5" t="s">
        <v>738</v>
      </c>
      <c r="C45" s="6">
        <v>3.4484089999999999E-3</v>
      </c>
      <c r="D45" s="6">
        <v>5</v>
      </c>
      <c r="E45" s="11">
        <f t="shared" si="0"/>
        <v>7.8125E-2</v>
      </c>
      <c r="F45" s="2"/>
      <c r="G45" s="15" t="s">
        <v>459</v>
      </c>
      <c r="H45" s="16">
        <v>4.716357E-3</v>
      </c>
      <c r="I45" s="16">
        <v>0</v>
      </c>
      <c r="J45" s="14">
        <f t="shared" si="1"/>
        <v>0</v>
      </c>
      <c r="K45" s="2"/>
      <c r="L45" s="22" t="s">
        <v>342</v>
      </c>
      <c r="M45" s="23">
        <v>0</v>
      </c>
      <c r="N45" s="23">
        <v>0</v>
      </c>
      <c r="O45" s="21">
        <f t="shared" si="2"/>
        <v>0</v>
      </c>
      <c r="P45" s="2"/>
      <c r="Q45" s="29" t="s">
        <v>749</v>
      </c>
      <c r="R45" s="30">
        <v>2.5426189999999999E-3</v>
      </c>
      <c r="S45" s="30">
        <v>2</v>
      </c>
      <c r="T45" s="28">
        <f t="shared" si="3"/>
        <v>3.125E-2</v>
      </c>
    </row>
    <row r="46" spans="1:20" x14ac:dyDescent="0.25">
      <c r="A46" s="1" t="s">
        <v>116</v>
      </c>
      <c r="B46" s="5" t="s">
        <v>739</v>
      </c>
      <c r="C46" s="6">
        <v>3.0888310000000002E-3</v>
      </c>
      <c r="D46" s="6">
        <v>2</v>
      </c>
      <c r="E46" s="11">
        <f t="shared" si="0"/>
        <v>3.125E-2</v>
      </c>
      <c r="F46" s="2"/>
      <c r="G46" s="15" t="s">
        <v>460</v>
      </c>
      <c r="H46" s="16">
        <v>4.4371999999999997E-3</v>
      </c>
      <c r="I46" s="16">
        <v>2</v>
      </c>
      <c r="J46" s="14">
        <f t="shared" si="1"/>
        <v>1.5625E-2</v>
      </c>
      <c r="K46" s="2"/>
      <c r="L46" s="22" t="s">
        <v>342</v>
      </c>
      <c r="M46" s="23">
        <v>5.4869999999999997E-3</v>
      </c>
      <c r="N46" s="23">
        <v>0</v>
      </c>
      <c r="O46" s="21">
        <f t="shared" si="2"/>
        <v>0</v>
      </c>
      <c r="P46" s="2"/>
      <c r="Q46" s="29" t="s">
        <v>752</v>
      </c>
      <c r="R46" s="30">
        <v>2.43042E-3</v>
      </c>
      <c r="S46" s="30">
        <v>4</v>
      </c>
      <c r="T46" s="28">
        <f t="shared" si="3"/>
        <v>6.25E-2</v>
      </c>
    </row>
    <row r="47" spans="1:20" x14ac:dyDescent="0.25">
      <c r="A47" s="1" t="s">
        <v>117</v>
      </c>
      <c r="B47" s="5" t="s">
        <v>740</v>
      </c>
      <c r="C47" s="6">
        <v>4.2451219999999996E-3</v>
      </c>
      <c r="D47" s="6">
        <v>2</v>
      </c>
      <c r="E47" s="11">
        <f t="shared" si="0"/>
        <v>3.125E-2</v>
      </c>
      <c r="F47" s="2"/>
      <c r="G47" s="15" t="s">
        <v>461</v>
      </c>
      <c r="H47" s="16">
        <v>5.6470460000000002E-3</v>
      </c>
      <c r="I47" s="16">
        <v>0</v>
      </c>
      <c r="J47" s="14">
        <f t="shared" si="1"/>
        <v>0</v>
      </c>
      <c r="K47" s="2"/>
      <c r="L47" s="22" t="s">
        <v>342</v>
      </c>
      <c r="M47" s="23">
        <v>1.07E-3</v>
      </c>
      <c r="N47" s="23">
        <v>0</v>
      </c>
      <c r="O47" s="21">
        <f t="shared" si="2"/>
        <v>0</v>
      </c>
      <c r="P47" s="2"/>
      <c r="Q47" s="29" t="s">
        <v>755</v>
      </c>
      <c r="R47" s="30">
        <v>3.1231700000000002E-3</v>
      </c>
      <c r="S47" s="30">
        <v>2</v>
      </c>
      <c r="T47" s="28">
        <f t="shared" si="3"/>
        <v>3.125E-2</v>
      </c>
    </row>
    <row r="48" spans="1:20" ht="15.75" thickBot="1" x14ac:dyDescent="0.3">
      <c r="A48" s="3" t="s">
        <v>118</v>
      </c>
      <c r="B48" s="7" t="s">
        <v>713</v>
      </c>
      <c r="C48" s="8">
        <v>3.0953539999999998E-3</v>
      </c>
      <c r="D48" s="8">
        <v>3</v>
      </c>
      <c r="E48" s="63">
        <f t="shared" si="0"/>
        <v>4.6875E-2</v>
      </c>
      <c r="F48" s="4"/>
      <c r="G48" s="17" t="s">
        <v>462</v>
      </c>
      <c r="H48" s="18">
        <v>5.1619600000000002E-3</v>
      </c>
      <c r="I48" s="18">
        <v>0</v>
      </c>
      <c r="J48" s="64">
        <f t="shared" si="1"/>
        <v>0</v>
      </c>
      <c r="K48" s="4"/>
      <c r="L48" s="24" t="s">
        <v>342</v>
      </c>
      <c r="M48" s="25">
        <v>1.5139999999999999E-3</v>
      </c>
      <c r="N48" s="25">
        <v>0</v>
      </c>
      <c r="O48" s="65">
        <f t="shared" si="2"/>
        <v>0</v>
      </c>
      <c r="P48" s="4"/>
      <c r="Q48" s="31" t="s">
        <v>333</v>
      </c>
      <c r="R48" s="32">
        <v>2.770972E-3</v>
      </c>
      <c r="S48" s="32">
        <v>0</v>
      </c>
      <c r="T48" s="66">
        <f t="shared" si="3"/>
        <v>0</v>
      </c>
    </row>
    <row r="49" spans="1:20" x14ac:dyDescent="0.25">
      <c r="A49" s="1" t="s">
        <v>119</v>
      </c>
      <c r="B49" s="9" t="s">
        <v>737</v>
      </c>
      <c r="C49" s="10">
        <v>4.4025230000000002E-3</v>
      </c>
      <c r="D49" s="10">
        <v>1</v>
      </c>
      <c r="E49" s="11">
        <f t="shared" si="0"/>
        <v>1.5625E-2</v>
      </c>
      <c r="F49" s="2"/>
      <c r="G49" s="12" t="s">
        <v>463</v>
      </c>
      <c r="H49" s="13">
        <v>5.2614269999999999E-3</v>
      </c>
      <c r="I49" s="13">
        <v>0</v>
      </c>
      <c r="J49" s="14">
        <f t="shared" si="1"/>
        <v>0</v>
      </c>
      <c r="K49" s="2"/>
      <c r="L49" s="19" t="s">
        <v>342</v>
      </c>
      <c r="M49" s="20">
        <v>5.9309999999999996E-3</v>
      </c>
      <c r="N49" s="20">
        <v>0</v>
      </c>
      <c r="O49" s="21">
        <f t="shared" si="2"/>
        <v>0</v>
      </c>
      <c r="P49" s="2"/>
      <c r="Q49" s="26" t="s">
        <v>333</v>
      </c>
      <c r="R49" s="27">
        <v>2.9887289999999999E-3</v>
      </c>
      <c r="S49" s="27">
        <v>0</v>
      </c>
      <c r="T49" s="28">
        <f t="shared" si="3"/>
        <v>0</v>
      </c>
    </row>
    <row r="50" spans="1:20" x14ac:dyDescent="0.25">
      <c r="A50" s="1" t="s">
        <v>120</v>
      </c>
      <c r="B50" s="5" t="s">
        <v>741</v>
      </c>
      <c r="C50" s="6">
        <v>3.6541619999999999E-3</v>
      </c>
      <c r="D50" s="6">
        <v>1</v>
      </c>
      <c r="E50" s="11">
        <f t="shared" si="0"/>
        <v>1.5625E-2</v>
      </c>
      <c r="F50" s="2"/>
      <c r="G50" s="15" t="s">
        <v>464</v>
      </c>
      <c r="H50" s="16">
        <v>7.2166069999999999E-3</v>
      </c>
      <c r="I50" s="16">
        <v>0</v>
      </c>
      <c r="J50" s="14">
        <f t="shared" si="1"/>
        <v>0</v>
      </c>
      <c r="K50" s="2"/>
      <c r="L50" s="22" t="s">
        <v>342</v>
      </c>
      <c r="M50" s="23">
        <v>6.4710000000000002E-3</v>
      </c>
      <c r="N50" s="23">
        <v>0</v>
      </c>
      <c r="O50" s="21">
        <f t="shared" si="2"/>
        <v>0</v>
      </c>
      <c r="P50" s="2"/>
      <c r="Q50" s="29" t="s">
        <v>333</v>
      </c>
      <c r="R50" s="30">
        <v>2.8847270000000001E-3</v>
      </c>
      <c r="S50" s="30">
        <v>0</v>
      </c>
      <c r="T50" s="28">
        <f t="shared" si="3"/>
        <v>0</v>
      </c>
    </row>
    <row r="51" spans="1:20" x14ac:dyDescent="0.25">
      <c r="A51" s="1" t="s">
        <v>121</v>
      </c>
      <c r="B51" s="5" t="s">
        <v>742</v>
      </c>
      <c r="C51" s="6">
        <v>3.7710539999999998E-3</v>
      </c>
      <c r="D51" s="6">
        <v>2</v>
      </c>
      <c r="E51" s="11">
        <f t="shared" si="0"/>
        <v>3.125E-2</v>
      </c>
      <c r="F51" s="2"/>
      <c r="G51" s="15" t="s">
        <v>463</v>
      </c>
      <c r="H51" s="16">
        <v>6.0264400000000001E-3</v>
      </c>
      <c r="I51" s="16">
        <v>0</v>
      </c>
      <c r="J51" s="14">
        <f t="shared" si="1"/>
        <v>0</v>
      </c>
      <c r="K51" s="2"/>
      <c r="L51" s="22" t="s">
        <v>342</v>
      </c>
      <c r="M51" s="23">
        <v>5.7799999999999995E-4</v>
      </c>
      <c r="N51" s="23">
        <v>0</v>
      </c>
      <c r="O51" s="21">
        <f t="shared" si="2"/>
        <v>0</v>
      </c>
      <c r="P51" s="2"/>
      <c r="Q51" s="29" t="s">
        <v>333</v>
      </c>
      <c r="R51" s="30">
        <v>3.8153660000000002E-3</v>
      </c>
      <c r="S51" s="30">
        <v>0</v>
      </c>
      <c r="T51" s="28">
        <f t="shared" si="3"/>
        <v>0</v>
      </c>
    </row>
    <row r="52" spans="1:20" x14ac:dyDescent="0.25">
      <c r="A52" s="1" t="s">
        <v>122</v>
      </c>
      <c r="B52" s="5" t="s">
        <v>743</v>
      </c>
      <c r="C52" s="6">
        <v>4.5016780000000003E-3</v>
      </c>
      <c r="D52" s="6">
        <v>2</v>
      </c>
      <c r="E52" s="11">
        <f t="shared" si="0"/>
        <v>3.125E-2</v>
      </c>
      <c r="F52" s="2"/>
      <c r="G52" s="15" t="s">
        <v>465</v>
      </c>
      <c r="H52" s="16">
        <v>6.2155769999999999E-3</v>
      </c>
      <c r="I52" s="16">
        <v>0</v>
      </c>
      <c r="J52" s="14">
        <f t="shared" si="1"/>
        <v>0</v>
      </c>
      <c r="K52" s="2"/>
      <c r="L52" s="22" t="s">
        <v>342</v>
      </c>
      <c r="M52" s="23">
        <v>6.8500000000000002E-3</v>
      </c>
      <c r="N52" s="23">
        <v>0</v>
      </c>
      <c r="O52" s="21">
        <f t="shared" si="2"/>
        <v>0</v>
      </c>
      <c r="P52" s="2"/>
      <c r="Q52" s="29" t="s">
        <v>333</v>
      </c>
      <c r="R52" s="30">
        <v>3.1241300000000001E-3</v>
      </c>
      <c r="S52" s="30">
        <v>0</v>
      </c>
      <c r="T52" s="28">
        <f t="shared" si="3"/>
        <v>0</v>
      </c>
    </row>
    <row r="53" spans="1:20" x14ac:dyDescent="0.25">
      <c r="A53" s="1" t="s">
        <v>123</v>
      </c>
      <c r="B53" s="5" t="s">
        <v>744</v>
      </c>
      <c r="C53" s="6">
        <v>4.5173790000000002E-3</v>
      </c>
      <c r="D53" s="6">
        <v>2</v>
      </c>
      <c r="E53" s="11">
        <f t="shared" si="0"/>
        <v>3.125E-2</v>
      </c>
      <c r="F53" s="2"/>
      <c r="G53" s="15" t="s">
        <v>466</v>
      </c>
      <c r="H53" s="16">
        <v>5.20843E-3</v>
      </c>
      <c r="I53" s="16">
        <v>0</v>
      </c>
      <c r="J53" s="14">
        <f t="shared" si="1"/>
        <v>0</v>
      </c>
      <c r="K53" s="2"/>
      <c r="L53" s="22" t="s">
        <v>342</v>
      </c>
      <c r="M53" s="23">
        <v>6.9480000000000002E-3</v>
      </c>
      <c r="N53" s="23">
        <v>0</v>
      </c>
      <c r="O53" s="21">
        <f t="shared" si="2"/>
        <v>0</v>
      </c>
      <c r="P53" s="2"/>
      <c r="Q53" s="29" t="s">
        <v>333</v>
      </c>
      <c r="R53" s="30">
        <v>3.1032410000000001E-3</v>
      </c>
      <c r="S53" s="30">
        <v>0</v>
      </c>
      <c r="T53" s="28">
        <f t="shared" si="3"/>
        <v>0</v>
      </c>
    </row>
    <row r="54" spans="1:20" x14ac:dyDescent="0.25">
      <c r="A54" s="1" t="s">
        <v>124</v>
      </c>
      <c r="B54" s="5" t="s">
        <v>712</v>
      </c>
      <c r="C54" s="6">
        <v>3.8920700000000001E-3</v>
      </c>
      <c r="D54" s="6">
        <v>0</v>
      </c>
      <c r="E54" s="11">
        <f t="shared" si="0"/>
        <v>0</v>
      </c>
      <c r="F54" s="2"/>
      <c r="G54" s="15" t="s">
        <v>465</v>
      </c>
      <c r="H54" s="16">
        <v>6.8243160000000004E-3</v>
      </c>
      <c r="I54" s="16">
        <v>0</v>
      </c>
      <c r="J54" s="14">
        <f t="shared" si="1"/>
        <v>0</v>
      </c>
      <c r="K54" s="2"/>
      <c r="L54" s="22" t="s">
        <v>342</v>
      </c>
      <c r="M54" s="23">
        <v>6.8960000000000002E-3</v>
      </c>
      <c r="N54" s="23">
        <v>0</v>
      </c>
      <c r="O54" s="21">
        <f t="shared" si="2"/>
        <v>0</v>
      </c>
      <c r="P54" s="2"/>
      <c r="Q54" s="29" t="s">
        <v>333</v>
      </c>
      <c r="R54" s="30">
        <v>4.0210419999999998E-3</v>
      </c>
      <c r="S54" s="30">
        <v>0</v>
      </c>
      <c r="T54" s="28">
        <f t="shared" si="3"/>
        <v>0</v>
      </c>
    </row>
    <row r="55" spans="1:20" x14ac:dyDescent="0.25">
      <c r="A55" s="1" t="s">
        <v>125</v>
      </c>
      <c r="B55" s="5" t="s">
        <v>712</v>
      </c>
      <c r="C55" s="6">
        <v>3.5745159999999998E-3</v>
      </c>
      <c r="D55" s="6">
        <v>0</v>
      </c>
      <c r="E55" s="11">
        <f t="shared" si="0"/>
        <v>0</v>
      </c>
      <c r="F55" s="2"/>
      <c r="G55" s="15" t="s">
        <v>467</v>
      </c>
      <c r="H55" s="16">
        <v>5.5651700000000004E-3</v>
      </c>
      <c r="I55" s="16">
        <v>0</v>
      </c>
      <c r="J55" s="14">
        <f t="shared" si="1"/>
        <v>0</v>
      </c>
      <c r="K55" s="2"/>
      <c r="L55" s="22" t="s">
        <v>342</v>
      </c>
      <c r="M55" s="23">
        <v>5.3749999999999996E-3</v>
      </c>
      <c r="N55" s="23">
        <v>0</v>
      </c>
      <c r="O55" s="21">
        <f t="shared" si="2"/>
        <v>0</v>
      </c>
      <c r="P55" s="2"/>
      <c r="Q55" s="29" t="s">
        <v>333</v>
      </c>
      <c r="R55" s="30">
        <v>3.2164020000000001E-3</v>
      </c>
      <c r="S55" s="30">
        <v>0</v>
      </c>
      <c r="T55" s="28">
        <f t="shared" si="3"/>
        <v>0</v>
      </c>
    </row>
    <row r="56" spans="1:20" x14ac:dyDescent="0.25">
      <c r="A56" s="1" t="s">
        <v>126</v>
      </c>
      <c r="B56" s="5" t="s">
        <v>712</v>
      </c>
      <c r="C56" s="6">
        <v>5.554369E-3</v>
      </c>
      <c r="D56" s="6">
        <v>0</v>
      </c>
      <c r="E56" s="11">
        <f t="shared" si="0"/>
        <v>0</v>
      </c>
      <c r="F56" s="2"/>
      <c r="G56" s="15" t="s">
        <v>468</v>
      </c>
      <c r="H56" s="16">
        <v>5.902338E-3</v>
      </c>
      <c r="I56" s="16">
        <v>0</v>
      </c>
      <c r="J56" s="14">
        <f t="shared" si="1"/>
        <v>0</v>
      </c>
      <c r="K56" s="2"/>
      <c r="L56" s="22" t="s">
        <v>342</v>
      </c>
      <c r="M56" s="23">
        <v>1.5269999999999999E-3</v>
      </c>
      <c r="N56" s="23">
        <v>0</v>
      </c>
      <c r="O56" s="21">
        <f t="shared" si="2"/>
        <v>0</v>
      </c>
      <c r="P56" s="2"/>
      <c r="Q56" s="29" t="s">
        <v>333</v>
      </c>
      <c r="R56" s="30">
        <v>2.9379110000000001E-3</v>
      </c>
      <c r="S56" s="30">
        <v>0</v>
      </c>
      <c r="T56" s="28">
        <f t="shared" si="3"/>
        <v>0</v>
      </c>
    </row>
    <row r="57" spans="1:20" x14ac:dyDescent="0.25">
      <c r="A57" s="1" t="s">
        <v>127</v>
      </c>
      <c r="B57" s="5" t="s">
        <v>712</v>
      </c>
      <c r="C57" s="6">
        <v>3.5179529999999999E-3</v>
      </c>
      <c r="D57" s="6">
        <v>0</v>
      </c>
      <c r="E57" s="11">
        <f t="shared" si="0"/>
        <v>0</v>
      </c>
      <c r="F57" s="2"/>
      <c r="G57" s="15" t="s">
        <v>469</v>
      </c>
      <c r="H57" s="16">
        <v>5.3222859999999999E-3</v>
      </c>
      <c r="I57" s="16">
        <v>0</v>
      </c>
      <c r="J57" s="14">
        <f t="shared" si="1"/>
        <v>0</v>
      </c>
      <c r="K57" s="2"/>
      <c r="L57" s="22" t="s">
        <v>342</v>
      </c>
      <c r="M57" s="23">
        <v>6.9820000000000004E-3</v>
      </c>
      <c r="N57" s="23">
        <v>0</v>
      </c>
      <c r="O57" s="21">
        <f t="shared" si="2"/>
        <v>0</v>
      </c>
      <c r="P57" s="2"/>
      <c r="Q57" s="29" t="s">
        <v>751</v>
      </c>
      <c r="R57" s="30">
        <v>3.9435759999999999E-3</v>
      </c>
      <c r="S57" s="30">
        <v>1</v>
      </c>
      <c r="T57" s="28">
        <f t="shared" si="3"/>
        <v>1.5625E-2</v>
      </c>
    </row>
    <row r="58" spans="1:20" x14ac:dyDescent="0.25">
      <c r="A58" s="1" t="s">
        <v>128</v>
      </c>
      <c r="B58" s="5" t="s">
        <v>712</v>
      </c>
      <c r="C58" s="6">
        <v>3.4455559999999998E-3</v>
      </c>
      <c r="D58" s="6">
        <v>0</v>
      </c>
      <c r="E58" s="11">
        <f t="shared" si="0"/>
        <v>0</v>
      </c>
      <c r="F58" s="2"/>
      <c r="G58" s="15" t="s">
        <v>470</v>
      </c>
      <c r="H58" s="16">
        <v>5.9781620000000004E-3</v>
      </c>
      <c r="I58" s="16">
        <v>0</v>
      </c>
      <c r="J58" s="14">
        <f t="shared" si="1"/>
        <v>0</v>
      </c>
      <c r="K58" s="2"/>
      <c r="L58" s="22" t="s">
        <v>343</v>
      </c>
      <c r="M58" s="23">
        <v>6.9779999999999998E-3</v>
      </c>
      <c r="N58" s="23">
        <v>1</v>
      </c>
      <c r="O58" s="21">
        <f t="shared" si="2"/>
        <v>1.5625E-2</v>
      </c>
      <c r="P58" s="2"/>
      <c r="Q58" s="29" t="s">
        <v>756</v>
      </c>
      <c r="R58" s="30">
        <v>3.4538640000000001E-3</v>
      </c>
      <c r="S58" s="30">
        <v>2</v>
      </c>
      <c r="T58" s="28">
        <f t="shared" si="3"/>
        <v>3.125E-2</v>
      </c>
    </row>
    <row r="59" spans="1:20" x14ac:dyDescent="0.25">
      <c r="A59" s="1" t="s">
        <v>129</v>
      </c>
      <c r="B59" s="5" t="s">
        <v>744</v>
      </c>
      <c r="C59" s="6">
        <v>5.1714999999999999E-3</v>
      </c>
      <c r="D59" s="6">
        <v>2</v>
      </c>
      <c r="E59" s="11">
        <f t="shared" si="0"/>
        <v>3.125E-2</v>
      </c>
      <c r="F59" s="2"/>
      <c r="G59" s="15" t="s">
        <v>471</v>
      </c>
      <c r="H59" s="16">
        <v>5.7965839999999996E-3</v>
      </c>
      <c r="I59" s="16">
        <v>0</v>
      </c>
      <c r="J59" s="14">
        <f t="shared" si="1"/>
        <v>0</v>
      </c>
      <c r="K59" s="2"/>
      <c r="L59" s="22" t="s">
        <v>343</v>
      </c>
      <c r="M59" s="23">
        <v>6.9309999999999997E-3</v>
      </c>
      <c r="N59" s="23">
        <v>1</v>
      </c>
      <c r="O59" s="21">
        <f t="shared" si="2"/>
        <v>1.5625E-2</v>
      </c>
      <c r="P59" s="2"/>
      <c r="Q59" s="29" t="s">
        <v>757</v>
      </c>
      <c r="R59" s="30">
        <v>3.106288E-3</v>
      </c>
      <c r="S59" s="30">
        <v>3</v>
      </c>
      <c r="T59" s="28">
        <f t="shared" si="3"/>
        <v>4.6875E-2</v>
      </c>
    </row>
    <row r="60" spans="1:20" x14ac:dyDescent="0.25">
      <c r="A60" s="1" t="s">
        <v>130</v>
      </c>
      <c r="B60" s="5" t="s">
        <v>745</v>
      </c>
      <c r="C60" s="6">
        <v>4.7250130000000001E-3</v>
      </c>
      <c r="D60" s="6">
        <v>1</v>
      </c>
      <c r="E60" s="11">
        <f t="shared" si="0"/>
        <v>1.5625E-2</v>
      </c>
      <c r="F60" s="2"/>
      <c r="G60" s="15" t="s">
        <v>472</v>
      </c>
      <c r="H60" s="16">
        <v>6.8335619999999996E-3</v>
      </c>
      <c r="I60" s="16">
        <v>0</v>
      </c>
      <c r="J60" s="14">
        <f t="shared" si="1"/>
        <v>0</v>
      </c>
      <c r="K60" s="2"/>
      <c r="L60" s="22" t="s">
        <v>343</v>
      </c>
      <c r="M60" s="23">
        <v>5.4120000000000001E-3</v>
      </c>
      <c r="N60" s="23">
        <v>1</v>
      </c>
      <c r="O60" s="21">
        <f t="shared" si="2"/>
        <v>1.5625E-2</v>
      </c>
      <c r="P60" s="2"/>
      <c r="Q60" s="29" t="s">
        <v>757</v>
      </c>
      <c r="R60" s="30">
        <v>3.0213739999999998E-3</v>
      </c>
      <c r="S60" s="30">
        <v>3</v>
      </c>
      <c r="T60" s="28">
        <f t="shared" si="3"/>
        <v>4.6875E-2</v>
      </c>
    </row>
    <row r="61" spans="1:20" x14ac:dyDescent="0.25">
      <c r="A61" s="1" t="s">
        <v>131</v>
      </c>
      <c r="B61" s="5" t="s">
        <v>745</v>
      </c>
      <c r="C61" s="6">
        <v>5.1078729999999998E-3</v>
      </c>
      <c r="D61" s="6">
        <v>1</v>
      </c>
      <c r="E61" s="11">
        <f t="shared" si="0"/>
        <v>1.5625E-2</v>
      </c>
      <c r="F61" s="2"/>
      <c r="G61" s="15" t="s">
        <v>473</v>
      </c>
      <c r="H61" s="16">
        <v>5.3141270000000001E-3</v>
      </c>
      <c r="I61" s="16">
        <v>0</v>
      </c>
      <c r="J61" s="14">
        <f t="shared" si="1"/>
        <v>0</v>
      </c>
      <c r="K61" s="2"/>
      <c r="L61" s="22" t="s">
        <v>343</v>
      </c>
      <c r="M61" s="23">
        <v>4.4999999999999999E-4</v>
      </c>
      <c r="N61" s="23">
        <v>1</v>
      </c>
      <c r="O61" s="21">
        <f t="shared" si="2"/>
        <v>1.5625E-2</v>
      </c>
      <c r="P61" s="2"/>
      <c r="Q61" s="29" t="s">
        <v>757</v>
      </c>
      <c r="R61" s="30">
        <v>4.3757539999999999E-3</v>
      </c>
      <c r="S61" s="30">
        <v>3</v>
      </c>
      <c r="T61" s="28">
        <f t="shared" si="3"/>
        <v>4.6875E-2</v>
      </c>
    </row>
    <row r="62" spans="1:20" x14ac:dyDescent="0.25">
      <c r="A62" s="1" t="s">
        <v>132</v>
      </c>
      <c r="B62" s="5" t="s">
        <v>745</v>
      </c>
      <c r="C62" s="6">
        <v>3.779517E-3</v>
      </c>
      <c r="D62" s="6">
        <v>1</v>
      </c>
      <c r="E62" s="11">
        <f t="shared" si="0"/>
        <v>1.5625E-2</v>
      </c>
      <c r="F62" s="2"/>
      <c r="G62" s="15" t="s">
        <v>473</v>
      </c>
      <c r="H62" s="16">
        <v>5.657352E-3</v>
      </c>
      <c r="I62" s="16">
        <v>0</v>
      </c>
      <c r="J62" s="14">
        <f t="shared" si="1"/>
        <v>0</v>
      </c>
      <c r="K62" s="2"/>
      <c r="L62" s="22" t="s">
        <v>343</v>
      </c>
      <c r="M62" s="23">
        <v>6.9119999999999997E-3</v>
      </c>
      <c r="N62" s="23">
        <v>1</v>
      </c>
      <c r="O62" s="21">
        <f t="shared" si="2"/>
        <v>1.5625E-2</v>
      </c>
      <c r="P62" s="2"/>
      <c r="Q62" s="29" t="s">
        <v>757</v>
      </c>
      <c r="R62" s="30">
        <v>3.1451930000000001E-3</v>
      </c>
      <c r="S62" s="30">
        <v>3</v>
      </c>
      <c r="T62" s="28">
        <f t="shared" si="3"/>
        <v>4.6875E-2</v>
      </c>
    </row>
    <row r="63" spans="1:20" x14ac:dyDescent="0.25">
      <c r="A63" s="1" t="s">
        <v>133</v>
      </c>
      <c r="B63" s="5" t="s">
        <v>745</v>
      </c>
      <c r="C63" s="6">
        <v>5.2297159999999997E-3</v>
      </c>
      <c r="D63" s="6">
        <v>1</v>
      </c>
      <c r="E63" s="11">
        <f t="shared" si="0"/>
        <v>1.5625E-2</v>
      </c>
      <c r="F63" s="2"/>
      <c r="G63" s="15" t="s">
        <v>474</v>
      </c>
      <c r="H63" s="16">
        <v>6.1150140000000002E-3</v>
      </c>
      <c r="I63" s="16">
        <v>0</v>
      </c>
      <c r="J63" s="14">
        <f t="shared" si="1"/>
        <v>0</v>
      </c>
      <c r="K63" s="2"/>
      <c r="L63" s="22" t="s">
        <v>343</v>
      </c>
      <c r="M63" s="23">
        <v>6.9340000000000001E-3</v>
      </c>
      <c r="N63" s="23">
        <v>1</v>
      </c>
      <c r="O63" s="21">
        <f t="shared" si="2"/>
        <v>1.5625E-2</v>
      </c>
      <c r="P63" s="2"/>
      <c r="Q63" s="29" t="s">
        <v>757</v>
      </c>
      <c r="R63" s="30">
        <v>3.0965530000000002E-3</v>
      </c>
      <c r="S63" s="30">
        <v>3</v>
      </c>
      <c r="T63" s="28">
        <f t="shared" si="3"/>
        <v>4.6875E-2</v>
      </c>
    </row>
    <row r="64" spans="1:20" x14ac:dyDescent="0.25">
      <c r="A64" s="1" t="s">
        <v>134</v>
      </c>
      <c r="B64" s="5" t="s">
        <v>745</v>
      </c>
      <c r="C64" s="6">
        <v>4.4708609999999996E-3</v>
      </c>
      <c r="D64" s="6">
        <v>1</v>
      </c>
      <c r="E64" s="11">
        <f t="shared" si="0"/>
        <v>1.5625E-2</v>
      </c>
      <c r="F64" s="2"/>
      <c r="G64" s="15" t="s">
        <v>474</v>
      </c>
      <c r="H64" s="16">
        <v>6.2983680000000004E-3</v>
      </c>
      <c r="I64" s="16">
        <v>0</v>
      </c>
      <c r="J64" s="14">
        <f t="shared" si="1"/>
        <v>0</v>
      </c>
      <c r="K64" s="2"/>
      <c r="L64" s="22" t="s">
        <v>343</v>
      </c>
      <c r="M64" s="23">
        <v>6.9750000000000003E-3</v>
      </c>
      <c r="N64" s="23">
        <v>1</v>
      </c>
      <c r="O64" s="21">
        <f t="shared" si="2"/>
        <v>1.5625E-2</v>
      </c>
      <c r="P64" s="2"/>
      <c r="Q64" s="29" t="s">
        <v>757</v>
      </c>
      <c r="R64" s="30">
        <v>4.0677430000000004E-3</v>
      </c>
      <c r="S64" s="30">
        <v>3</v>
      </c>
      <c r="T64" s="28">
        <f t="shared" si="3"/>
        <v>4.6875E-2</v>
      </c>
    </row>
    <row r="65" spans="1:20" ht="15.75" thickBot="1" x14ac:dyDescent="0.3">
      <c r="A65" s="3" t="s">
        <v>135</v>
      </c>
      <c r="B65" s="7" t="s">
        <v>745</v>
      </c>
      <c r="C65" s="8">
        <v>4.8570519999999997E-3</v>
      </c>
      <c r="D65" s="8">
        <v>1</v>
      </c>
      <c r="E65" s="100">
        <f t="shared" si="0"/>
        <v>1.5625E-2</v>
      </c>
      <c r="F65" s="4"/>
      <c r="G65" s="17" t="s">
        <v>475</v>
      </c>
      <c r="H65" s="18">
        <v>5.9273650000000004E-3</v>
      </c>
      <c r="I65" s="18">
        <v>0</v>
      </c>
      <c r="J65" s="101">
        <f t="shared" si="1"/>
        <v>0</v>
      </c>
      <c r="K65" s="4"/>
      <c r="L65" s="24" t="s">
        <v>344</v>
      </c>
      <c r="M65" s="25">
        <v>6.4650000000000003E-3</v>
      </c>
      <c r="N65" s="25">
        <v>2</v>
      </c>
      <c r="O65" s="71">
        <f t="shared" si="2"/>
        <v>3.125E-2</v>
      </c>
      <c r="P65" s="4"/>
      <c r="Q65" s="31" t="s">
        <v>757</v>
      </c>
      <c r="R65" s="32">
        <v>3.434692E-3</v>
      </c>
      <c r="S65" s="32">
        <v>3</v>
      </c>
      <c r="T65" s="102">
        <f t="shared" si="3"/>
        <v>4.6875E-2</v>
      </c>
    </row>
    <row r="66" spans="1:20" x14ac:dyDescent="0.25">
      <c r="A66" t="s">
        <v>399</v>
      </c>
      <c r="B66" s="47" t="s">
        <v>712</v>
      </c>
      <c r="C66" s="48">
        <v>6.4393159999999996E-3</v>
      </c>
      <c r="D66" s="48">
        <v>0</v>
      </c>
      <c r="E66" s="11">
        <f t="shared" si="0"/>
        <v>0</v>
      </c>
      <c r="F66" s="50"/>
      <c r="G66" s="51" t="s">
        <v>468</v>
      </c>
      <c r="H66" s="52">
        <v>9.7259719999999994E-3</v>
      </c>
      <c r="I66" s="52">
        <v>0</v>
      </c>
      <c r="J66" s="14">
        <f t="shared" si="1"/>
        <v>0</v>
      </c>
      <c r="K66" s="50"/>
      <c r="L66" s="54" t="s">
        <v>342</v>
      </c>
      <c r="M66" s="56">
        <v>6.9160000000000003E-3</v>
      </c>
      <c r="N66" s="56">
        <v>0</v>
      </c>
      <c r="O66" s="21">
        <f t="shared" si="2"/>
        <v>0</v>
      </c>
      <c r="P66" s="50"/>
      <c r="Q66" s="58" t="s">
        <v>333</v>
      </c>
      <c r="R66" s="59">
        <v>4.4633470000000003E-3</v>
      </c>
      <c r="S66" s="59">
        <v>0</v>
      </c>
      <c r="T66" s="28">
        <f t="shared" si="3"/>
        <v>0</v>
      </c>
    </row>
    <row r="67" spans="1:20" x14ac:dyDescent="0.25">
      <c r="A67" t="s">
        <v>400</v>
      </c>
      <c r="B67" s="5" t="s">
        <v>712</v>
      </c>
      <c r="C67" s="6">
        <v>5.8109709999999998E-3</v>
      </c>
      <c r="D67" s="6">
        <v>0</v>
      </c>
      <c r="E67" s="11">
        <f t="shared" si="0"/>
        <v>0</v>
      </c>
      <c r="F67" s="2"/>
      <c r="G67" s="15" t="s">
        <v>468</v>
      </c>
      <c r="H67" s="16">
        <v>7.8038769999999999E-3</v>
      </c>
      <c r="I67" s="16">
        <v>0</v>
      </c>
      <c r="J67" s="14">
        <f t="shared" si="1"/>
        <v>0</v>
      </c>
      <c r="K67" s="2"/>
      <c r="L67" s="22" t="s">
        <v>342</v>
      </c>
      <c r="M67" s="23">
        <v>6.8960000000000002E-3</v>
      </c>
      <c r="N67" s="23">
        <v>0</v>
      </c>
      <c r="O67" s="21">
        <f t="shared" si="2"/>
        <v>0</v>
      </c>
      <c r="P67" s="2"/>
      <c r="Q67" s="29" t="s">
        <v>333</v>
      </c>
      <c r="R67" s="30">
        <v>4.959972E-3</v>
      </c>
      <c r="S67" s="30">
        <v>0</v>
      </c>
      <c r="T67" s="28">
        <f t="shared" si="3"/>
        <v>0</v>
      </c>
    </row>
    <row r="68" spans="1:20" x14ac:dyDescent="0.25">
      <c r="A68" t="s">
        <v>401</v>
      </c>
      <c r="B68" s="5" t="s">
        <v>712</v>
      </c>
      <c r="C68" s="6">
        <v>4.5293110000000003E-3</v>
      </c>
      <c r="D68" s="6">
        <v>0</v>
      </c>
      <c r="E68" s="11">
        <f t="shared" ref="E68:E85" si="4">D68/64</f>
        <v>0</v>
      </c>
      <c r="F68" s="2"/>
      <c r="G68" s="15" t="s">
        <v>468</v>
      </c>
      <c r="H68" s="16">
        <v>7.4176019999999997E-3</v>
      </c>
      <c r="I68" s="16">
        <v>0</v>
      </c>
      <c r="J68" s="14">
        <f t="shared" ref="J68:J85" si="5">I68/128</f>
        <v>0</v>
      </c>
      <c r="K68" s="2"/>
      <c r="L68" s="22" t="s">
        <v>342</v>
      </c>
      <c r="M68" s="23">
        <v>6.5189999999999996E-3</v>
      </c>
      <c r="N68" s="23">
        <v>0</v>
      </c>
      <c r="O68" s="21">
        <f t="shared" ref="O68:O85" si="6">N68/LEN(L68)</f>
        <v>0</v>
      </c>
      <c r="P68" s="2"/>
      <c r="Q68" s="29" t="s">
        <v>333</v>
      </c>
      <c r="R68" s="30">
        <v>3.838681E-3</v>
      </c>
      <c r="S68" s="30">
        <v>0</v>
      </c>
      <c r="T68" s="28">
        <f t="shared" ref="T68:T85" si="7">S68/LEN(Q68)</f>
        <v>0</v>
      </c>
    </row>
    <row r="69" spans="1:20" x14ac:dyDescent="0.25">
      <c r="A69" t="s">
        <v>402</v>
      </c>
      <c r="B69" s="5" t="s">
        <v>712</v>
      </c>
      <c r="C69" s="6">
        <v>5.7700340000000003E-3</v>
      </c>
      <c r="D69" s="6">
        <v>0</v>
      </c>
      <c r="E69" s="11">
        <f t="shared" si="4"/>
        <v>0</v>
      </c>
      <c r="F69" s="2"/>
      <c r="G69" s="15" t="s">
        <v>422</v>
      </c>
      <c r="H69" s="16">
        <v>7.7064530000000003E-3</v>
      </c>
      <c r="I69" s="16">
        <v>0</v>
      </c>
      <c r="J69" s="14">
        <f t="shared" si="5"/>
        <v>0</v>
      </c>
      <c r="K69" s="2"/>
      <c r="L69" s="22" t="s">
        <v>342</v>
      </c>
      <c r="M69" s="23">
        <v>7.9909999999999998E-3</v>
      </c>
      <c r="N69" s="23">
        <v>0</v>
      </c>
      <c r="O69" s="21">
        <f t="shared" si="6"/>
        <v>0</v>
      </c>
      <c r="P69" s="2"/>
      <c r="Q69" s="29" t="s">
        <v>333</v>
      </c>
      <c r="R69" s="30">
        <v>4.8190890000000004E-3</v>
      </c>
      <c r="S69" s="30">
        <v>0</v>
      </c>
      <c r="T69" s="28">
        <f t="shared" si="7"/>
        <v>0</v>
      </c>
    </row>
    <row r="70" spans="1:20" x14ac:dyDescent="0.25">
      <c r="A70" t="s">
        <v>403</v>
      </c>
      <c r="B70" s="5" t="s">
        <v>712</v>
      </c>
      <c r="C70" s="6">
        <v>3.8005529999999999E-3</v>
      </c>
      <c r="D70" s="6">
        <v>0</v>
      </c>
      <c r="E70" s="11">
        <f t="shared" si="4"/>
        <v>0</v>
      </c>
      <c r="F70" s="2"/>
      <c r="G70" s="15" t="s">
        <v>422</v>
      </c>
      <c r="H70" s="16">
        <v>5.8175299999999996E-3</v>
      </c>
      <c r="I70" s="16">
        <v>0</v>
      </c>
      <c r="J70" s="14">
        <f t="shared" si="5"/>
        <v>0</v>
      </c>
      <c r="K70" s="2"/>
      <c r="L70" s="22" t="s">
        <v>342</v>
      </c>
      <c r="M70" s="23">
        <v>5.6389999999999999E-3</v>
      </c>
      <c r="N70" s="23">
        <v>0</v>
      </c>
      <c r="O70" s="21">
        <f t="shared" si="6"/>
        <v>0</v>
      </c>
      <c r="P70" s="2"/>
      <c r="Q70" s="29" t="s">
        <v>333</v>
      </c>
      <c r="R70" s="30">
        <v>3.647857E-3</v>
      </c>
      <c r="S70" s="30">
        <v>0</v>
      </c>
      <c r="T70" s="28">
        <f t="shared" si="7"/>
        <v>0</v>
      </c>
    </row>
    <row r="71" spans="1:20" x14ac:dyDescent="0.25">
      <c r="A71" t="s">
        <v>404</v>
      </c>
      <c r="B71" s="5" t="s">
        <v>712</v>
      </c>
      <c r="C71" s="6">
        <v>3.9134970000000002E-3</v>
      </c>
      <c r="D71" s="6">
        <v>0</v>
      </c>
      <c r="E71" s="11">
        <f t="shared" si="4"/>
        <v>0</v>
      </c>
      <c r="F71" s="2"/>
      <c r="G71" s="15" t="s">
        <v>468</v>
      </c>
      <c r="H71" s="16">
        <v>5.7570879999999996E-3</v>
      </c>
      <c r="I71" s="16">
        <v>0</v>
      </c>
      <c r="J71" s="14">
        <f t="shared" si="5"/>
        <v>0</v>
      </c>
      <c r="K71" s="2"/>
      <c r="L71" s="22" t="s">
        <v>342</v>
      </c>
      <c r="M71" s="23">
        <v>5.7200000000000003E-3</v>
      </c>
      <c r="N71" s="23">
        <v>0</v>
      </c>
      <c r="O71" s="21">
        <f t="shared" si="6"/>
        <v>0</v>
      </c>
      <c r="P71" s="2"/>
      <c r="Q71" s="29" t="s">
        <v>333</v>
      </c>
      <c r="R71" s="30">
        <v>3.3994960000000001E-3</v>
      </c>
      <c r="S71" s="30">
        <v>0</v>
      </c>
      <c r="T71" s="28">
        <f t="shared" si="7"/>
        <v>0</v>
      </c>
    </row>
    <row r="72" spans="1:20" x14ac:dyDescent="0.25">
      <c r="A72" t="s">
        <v>405</v>
      </c>
      <c r="B72" s="5" t="s">
        <v>712</v>
      </c>
      <c r="C72" s="6">
        <v>5.00337E-3</v>
      </c>
      <c r="D72" s="6">
        <v>0</v>
      </c>
      <c r="E72" s="11">
        <f t="shared" si="4"/>
        <v>0</v>
      </c>
      <c r="F72" s="2"/>
      <c r="G72" s="15" t="s">
        <v>422</v>
      </c>
      <c r="H72" s="16">
        <v>5.9103589999999996E-3</v>
      </c>
      <c r="I72" s="16">
        <v>0</v>
      </c>
      <c r="J72" s="14">
        <f t="shared" si="5"/>
        <v>0</v>
      </c>
      <c r="K72" s="2"/>
      <c r="L72" s="22" t="s">
        <v>342</v>
      </c>
      <c r="M72" s="23">
        <v>7.012E-3</v>
      </c>
      <c r="N72" s="23">
        <v>0</v>
      </c>
      <c r="O72" s="21">
        <f t="shared" si="6"/>
        <v>0</v>
      </c>
      <c r="P72" s="2"/>
      <c r="Q72" s="29" t="s">
        <v>333</v>
      </c>
      <c r="R72" s="30">
        <v>4.5862029999999996E-3</v>
      </c>
      <c r="S72" s="30">
        <v>0</v>
      </c>
      <c r="T72" s="28">
        <f t="shared" si="7"/>
        <v>0</v>
      </c>
    </row>
    <row r="73" spans="1:20" x14ac:dyDescent="0.25">
      <c r="A73" t="s">
        <v>406</v>
      </c>
      <c r="B73" s="5" t="s">
        <v>712</v>
      </c>
      <c r="C73" s="6">
        <v>4.6812970000000001E-3</v>
      </c>
      <c r="D73" s="6">
        <v>0</v>
      </c>
      <c r="E73" s="11">
        <f t="shared" si="4"/>
        <v>0</v>
      </c>
      <c r="F73" s="2"/>
      <c r="G73" s="15" t="s">
        <v>476</v>
      </c>
      <c r="H73" s="16">
        <v>6.8025070000000002E-3</v>
      </c>
      <c r="I73" s="16">
        <v>0</v>
      </c>
      <c r="J73" s="14">
        <f t="shared" si="5"/>
        <v>0</v>
      </c>
      <c r="K73" s="2"/>
      <c r="L73" s="22" t="s">
        <v>342</v>
      </c>
      <c r="M73" s="23">
        <v>5.8469999999999998E-3</v>
      </c>
      <c r="N73" s="23">
        <v>0</v>
      </c>
      <c r="O73" s="21">
        <f t="shared" si="6"/>
        <v>0</v>
      </c>
      <c r="P73" s="2"/>
      <c r="Q73" s="29" t="s">
        <v>333</v>
      </c>
      <c r="R73" s="30">
        <v>3.4687759999999998E-3</v>
      </c>
      <c r="S73" s="30">
        <v>0</v>
      </c>
      <c r="T73" s="28">
        <f t="shared" si="7"/>
        <v>0</v>
      </c>
    </row>
    <row r="74" spans="1:20" x14ac:dyDescent="0.25">
      <c r="A74" t="s">
        <v>407</v>
      </c>
      <c r="B74" s="5" t="s">
        <v>712</v>
      </c>
      <c r="C74" s="6">
        <v>3.833216E-3</v>
      </c>
      <c r="D74" s="6">
        <v>0</v>
      </c>
      <c r="E74" s="11">
        <f t="shared" si="4"/>
        <v>0</v>
      </c>
      <c r="F74" s="2"/>
      <c r="G74" s="15" t="s">
        <v>476</v>
      </c>
      <c r="H74" s="16">
        <v>6.6648580000000001E-3</v>
      </c>
      <c r="I74" s="16">
        <v>0</v>
      </c>
      <c r="J74" s="14">
        <f t="shared" si="5"/>
        <v>0</v>
      </c>
      <c r="K74" s="2"/>
      <c r="L74" s="22" t="s">
        <v>342</v>
      </c>
      <c r="M74" s="23">
        <v>5.9199999999999999E-3</v>
      </c>
      <c r="N74" s="23">
        <v>0</v>
      </c>
      <c r="O74" s="21">
        <f t="shared" si="6"/>
        <v>0</v>
      </c>
      <c r="P74" s="2"/>
      <c r="Q74" s="29" t="s">
        <v>333</v>
      </c>
      <c r="R74" s="30">
        <v>3.297478E-3</v>
      </c>
      <c r="S74" s="30">
        <v>0</v>
      </c>
      <c r="T74" s="28">
        <f t="shared" si="7"/>
        <v>0</v>
      </c>
    </row>
    <row r="75" spans="1:20" x14ac:dyDescent="0.25">
      <c r="A75" t="s">
        <v>408</v>
      </c>
      <c r="B75" s="5" t="s">
        <v>712</v>
      </c>
      <c r="C75" s="6">
        <v>5.2301190000000001E-3</v>
      </c>
      <c r="D75" s="6">
        <v>0</v>
      </c>
      <c r="E75" s="11">
        <f t="shared" si="4"/>
        <v>0</v>
      </c>
      <c r="F75" s="2"/>
      <c r="G75" s="15" t="s">
        <v>422</v>
      </c>
      <c r="H75" s="16">
        <v>5.3184590000000002E-3</v>
      </c>
      <c r="I75" s="16">
        <v>0</v>
      </c>
      <c r="J75" s="14">
        <f t="shared" si="5"/>
        <v>0</v>
      </c>
      <c r="K75" s="2"/>
      <c r="L75" s="22" t="s">
        <v>342</v>
      </c>
      <c r="M75" s="23">
        <v>1.6620000000000001E-3</v>
      </c>
      <c r="N75" s="23">
        <v>0</v>
      </c>
      <c r="O75" s="21">
        <f t="shared" si="6"/>
        <v>0</v>
      </c>
      <c r="P75" s="2"/>
      <c r="Q75" s="29" t="s">
        <v>333</v>
      </c>
      <c r="R75" s="30">
        <v>5.1340120000000003E-3</v>
      </c>
      <c r="S75" s="30">
        <v>0</v>
      </c>
      <c r="T75" s="28">
        <f t="shared" si="7"/>
        <v>0</v>
      </c>
    </row>
    <row r="76" spans="1:20" x14ac:dyDescent="0.25">
      <c r="A76" t="s">
        <v>409</v>
      </c>
      <c r="B76" s="5" t="s">
        <v>712</v>
      </c>
      <c r="C76" s="6">
        <v>4.2263609999999997E-3</v>
      </c>
      <c r="D76" s="6">
        <v>0</v>
      </c>
      <c r="E76" s="11">
        <f t="shared" si="4"/>
        <v>0</v>
      </c>
      <c r="F76" s="2"/>
      <c r="G76" s="15" t="s">
        <v>477</v>
      </c>
      <c r="H76" s="16">
        <v>4.8636829999999997E-3</v>
      </c>
      <c r="I76" s="16">
        <v>0</v>
      </c>
      <c r="J76" s="14">
        <f t="shared" si="5"/>
        <v>0</v>
      </c>
      <c r="K76" s="2"/>
      <c r="L76" s="22" t="s">
        <v>342</v>
      </c>
      <c r="M76" s="23">
        <v>6.8849999999999996E-3</v>
      </c>
      <c r="N76" s="23">
        <v>0</v>
      </c>
      <c r="O76" s="21">
        <f t="shared" si="6"/>
        <v>0</v>
      </c>
      <c r="P76" s="2"/>
      <c r="Q76" s="29" t="s">
        <v>333</v>
      </c>
      <c r="R76" s="30">
        <v>3.6611149999999999E-3</v>
      </c>
      <c r="S76" s="30">
        <v>0</v>
      </c>
      <c r="T76" s="28">
        <f t="shared" si="7"/>
        <v>0</v>
      </c>
    </row>
    <row r="77" spans="1:20" x14ac:dyDescent="0.25">
      <c r="A77" t="s">
        <v>410</v>
      </c>
      <c r="B77" s="5" t="s">
        <v>712</v>
      </c>
      <c r="C77" s="6">
        <v>4.1761769999999997E-3</v>
      </c>
      <c r="D77" s="6">
        <v>0</v>
      </c>
      <c r="E77" s="11">
        <f t="shared" si="4"/>
        <v>0</v>
      </c>
      <c r="F77" s="2"/>
      <c r="G77" s="15" t="s">
        <v>477</v>
      </c>
      <c r="H77" s="16">
        <v>6.4453449999999999E-3</v>
      </c>
      <c r="I77" s="16">
        <v>0</v>
      </c>
      <c r="J77" s="14">
        <f t="shared" si="5"/>
        <v>0</v>
      </c>
      <c r="K77" s="2"/>
      <c r="L77" s="22" t="s">
        <v>342</v>
      </c>
      <c r="M77" s="23">
        <v>7.1349999999999998E-3</v>
      </c>
      <c r="N77" s="23">
        <v>0</v>
      </c>
      <c r="O77" s="21">
        <f t="shared" si="6"/>
        <v>0</v>
      </c>
      <c r="P77" s="2"/>
      <c r="Q77" s="29" t="s">
        <v>333</v>
      </c>
      <c r="R77" s="30">
        <v>3.3360540000000002E-3</v>
      </c>
      <c r="S77" s="30">
        <v>0</v>
      </c>
      <c r="T77" s="28">
        <f t="shared" si="7"/>
        <v>0</v>
      </c>
    </row>
    <row r="78" spans="1:20" x14ac:dyDescent="0.25">
      <c r="A78" t="s">
        <v>411</v>
      </c>
      <c r="B78" s="5" t="s">
        <v>712</v>
      </c>
      <c r="C78" s="6">
        <v>4.8486010000000001E-3</v>
      </c>
      <c r="D78" s="6">
        <v>0</v>
      </c>
      <c r="E78" s="11">
        <f t="shared" si="4"/>
        <v>0</v>
      </c>
      <c r="F78" s="2"/>
      <c r="G78" s="15" t="s">
        <v>476</v>
      </c>
      <c r="H78" s="16">
        <v>5.6114119999999997E-3</v>
      </c>
      <c r="I78" s="16">
        <v>0</v>
      </c>
      <c r="J78" s="14">
        <f t="shared" si="5"/>
        <v>0</v>
      </c>
      <c r="K78" s="2"/>
      <c r="L78" s="22" t="s">
        <v>342</v>
      </c>
      <c r="M78" s="23">
        <v>6.6969999999999998E-3</v>
      </c>
      <c r="N78" s="23">
        <v>0</v>
      </c>
      <c r="O78" s="21">
        <f t="shared" si="6"/>
        <v>0</v>
      </c>
      <c r="P78" s="2"/>
      <c r="Q78" s="29" t="s">
        <v>333</v>
      </c>
      <c r="R78" s="30">
        <v>4.2553729999999998E-3</v>
      </c>
      <c r="S78" s="30">
        <v>0</v>
      </c>
      <c r="T78" s="28">
        <f t="shared" si="7"/>
        <v>0</v>
      </c>
    </row>
    <row r="79" spans="1:20" x14ac:dyDescent="0.25">
      <c r="A79" t="s">
        <v>412</v>
      </c>
      <c r="B79" s="5" t="s">
        <v>712</v>
      </c>
      <c r="C79" s="6">
        <v>3.752422E-3</v>
      </c>
      <c r="D79" s="6">
        <v>0</v>
      </c>
      <c r="E79" s="11">
        <f t="shared" si="4"/>
        <v>0</v>
      </c>
      <c r="F79" s="2"/>
      <c r="G79" s="15" t="s">
        <v>476</v>
      </c>
      <c r="H79" s="16">
        <v>6.2751630000000003E-3</v>
      </c>
      <c r="I79" s="16">
        <v>0</v>
      </c>
      <c r="J79" s="14">
        <f t="shared" si="5"/>
        <v>0</v>
      </c>
      <c r="K79" s="2"/>
      <c r="L79" s="22" t="s">
        <v>342</v>
      </c>
      <c r="M79" s="23">
        <v>5.3920000000000001E-3</v>
      </c>
      <c r="N79" s="23">
        <v>0</v>
      </c>
      <c r="O79" s="21">
        <f t="shared" si="6"/>
        <v>0</v>
      </c>
      <c r="P79" s="2"/>
      <c r="Q79" s="29" t="s">
        <v>333</v>
      </c>
      <c r="R79" s="30">
        <v>3.6625619999999998E-3</v>
      </c>
      <c r="S79" s="30">
        <v>0</v>
      </c>
      <c r="T79" s="28">
        <f t="shared" si="7"/>
        <v>0</v>
      </c>
    </row>
    <row r="80" spans="1:20" x14ac:dyDescent="0.25">
      <c r="A80" t="s">
        <v>413</v>
      </c>
      <c r="B80" s="5" t="s">
        <v>712</v>
      </c>
      <c r="C80" s="6">
        <v>4.6114900000000002E-3</v>
      </c>
      <c r="D80" s="6">
        <v>0</v>
      </c>
      <c r="E80" s="11">
        <f t="shared" si="4"/>
        <v>0</v>
      </c>
      <c r="F80" s="2"/>
      <c r="G80" s="15" t="s">
        <v>422</v>
      </c>
      <c r="H80" s="16">
        <v>5.5804160000000004E-3</v>
      </c>
      <c r="I80" s="16">
        <v>0</v>
      </c>
      <c r="J80" s="14">
        <f t="shared" si="5"/>
        <v>0</v>
      </c>
      <c r="K80" s="2"/>
      <c r="L80" s="22" t="s">
        <v>342</v>
      </c>
      <c r="M80" s="23">
        <v>2.6549999999999998E-3</v>
      </c>
      <c r="N80" s="23">
        <v>0</v>
      </c>
      <c r="O80" s="21">
        <f t="shared" si="6"/>
        <v>0</v>
      </c>
      <c r="P80" s="2"/>
      <c r="Q80" s="29" t="s">
        <v>333</v>
      </c>
      <c r="R80" s="30">
        <v>3.303524E-3</v>
      </c>
      <c r="S80" s="30">
        <v>0</v>
      </c>
      <c r="T80" s="28">
        <f t="shared" si="7"/>
        <v>0</v>
      </c>
    </row>
    <row r="81" spans="1:20" x14ac:dyDescent="0.25">
      <c r="A81" t="s">
        <v>414</v>
      </c>
      <c r="B81" s="5" t="s">
        <v>712</v>
      </c>
      <c r="C81" s="6">
        <v>4.8104460000000003E-3</v>
      </c>
      <c r="D81" s="6">
        <v>0</v>
      </c>
      <c r="E81" s="11">
        <f t="shared" si="4"/>
        <v>0</v>
      </c>
      <c r="F81" s="2"/>
      <c r="G81" s="15" t="s">
        <v>422</v>
      </c>
      <c r="H81" s="16">
        <v>6.7659119999999998E-3</v>
      </c>
      <c r="I81" s="16">
        <v>0</v>
      </c>
      <c r="J81" s="14">
        <f t="shared" si="5"/>
        <v>0</v>
      </c>
      <c r="K81" s="2"/>
      <c r="L81" s="22" t="s">
        <v>342</v>
      </c>
      <c r="M81" s="23">
        <v>5.9329999999999999E-3</v>
      </c>
      <c r="N81" s="23">
        <v>0</v>
      </c>
      <c r="O81" s="21">
        <f t="shared" si="6"/>
        <v>0</v>
      </c>
      <c r="P81" s="2"/>
      <c r="Q81" s="29" t="s">
        <v>333</v>
      </c>
      <c r="R81" s="30">
        <v>2.980674E-3</v>
      </c>
      <c r="S81" s="30">
        <v>0</v>
      </c>
      <c r="T81" s="28">
        <f t="shared" si="7"/>
        <v>0</v>
      </c>
    </row>
    <row r="82" spans="1:20" x14ac:dyDescent="0.25">
      <c r="A82" t="s">
        <v>415</v>
      </c>
      <c r="B82" s="5" t="s">
        <v>712</v>
      </c>
      <c r="C82" s="6">
        <v>5.3426940000000003E-3</v>
      </c>
      <c r="D82" s="6">
        <v>0</v>
      </c>
      <c r="E82" s="11">
        <f t="shared" si="4"/>
        <v>0</v>
      </c>
      <c r="F82" s="2"/>
      <c r="G82" s="15" t="s">
        <v>478</v>
      </c>
      <c r="H82" s="16">
        <v>6.9836630000000002E-3</v>
      </c>
      <c r="I82" s="16">
        <v>0</v>
      </c>
      <c r="J82" s="14">
        <f t="shared" si="5"/>
        <v>0</v>
      </c>
      <c r="K82" s="2"/>
      <c r="L82" s="22" t="s">
        <v>342</v>
      </c>
      <c r="M82" s="23">
        <v>7.2360000000000002E-3</v>
      </c>
      <c r="N82" s="23">
        <v>0</v>
      </c>
      <c r="O82" s="21">
        <f t="shared" si="6"/>
        <v>0</v>
      </c>
      <c r="P82" s="2"/>
      <c r="Q82" s="29" t="s">
        <v>333</v>
      </c>
      <c r="R82" s="30">
        <v>4.5038709999999996E-3</v>
      </c>
      <c r="S82" s="30">
        <v>0</v>
      </c>
      <c r="T82" s="28">
        <f t="shared" si="7"/>
        <v>0</v>
      </c>
    </row>
    <row r="83" spans="1:20" x14ac:dyDescent="0.25">
      <c r="A83" t="s">
        <v>416</v>
      </c>
      <c r="B83" s="5" t="s">
        <v>712</v>
      </c>
      <c r="C83" s="6">
        <v>4.6221389999999999E-3</v>
      </c>
      <c r="D83" s="6">
        <v>0</v>
      </c>
      <c r="E83" s="11">
        <f t="shared" si="4"/>
        <v>0</v>
      </c>
      <c r="F83" s="2"/>
      <c r="G83" s="15" t="s">
        <v>479</v>
      </c>
      <c r="H83" s="16">
        <v>5.1758409999999996E-3</v>
      </c>
      <c r="I83" s="16">
        <v>0</v>
      </c>
      <c r="J83" s="14">
        <f t="shared" si="5"/>
        <v>0</v>
      </c>
      <c r="K83" s="2"/>
      <c r="L83" s="22" t="s">
        <v>342</v>
      </c>
      <c r="M83" s="23">
        <v>6.8019999999999999E-3</v>
      </c>
      <c r="N83" s="23">
        <v>0</v>
      </c>
      <c r="O83" s="21">
        <f t="shared" si="6"/>
        <v>0</v>
      </c>
      <c r="P83" s="2"/>
      <c r="Q83" s="29" t="s">
        <v>333</v>
      </c>
      <c r="R83" s="30">
        <v>3.1972070000000001E-3</v>
      </c>
      <c r="S83" s="30">
        <v>0</v>
      </c>
      <c r="T83" s="28">
        <f t="shared" si="7"/>
        <v>0</v>
      </c>
    </row>
    <row r="84" spans="1:20" x14ac:dyDescent="0.25">
      <c r="A84" t="s">
        <v>417</v>
      </c>
      <c r="B84" s="5" t="s">
        <v>737</v>
      </c>
      <c r="C84" s="6">
        <v>4.6726169999999996E-3</v>
      </c>
      <c r="D84" s="6">
        <v>1</v>
      </c>
      <c r="E84" s="11">
        <f t="shared" si="4"/>
        <v>1.5625E-2</v>
      </c>
      <c r="F84" s="2"/>
      <c r="G84" s="15" t="s">
        <v>480</v>
      </c>
      <c r="H84" s="16">
        <v>4.2502080000000001E-3</v>
      </c>
      <c r="I84" s="16">
        <v>0</v>
      </c>
      <c r="J84" s="14">
        <f t="shared" si="5"/>
        <v>0</v>
      </c>
      <c r="K84" s="2"/>
      <c r="L84" s="22" t="s">
        <v>342</v>
      </c>
      <c r="M84" s="23">
        <v>6.1869999999999998E-3</v>
      </c>
      <c r="N84" s="23">
        <v>0</v>
      </c>
      <c r="O84" s="21">
        <f t="shared" si="6"/>
        <v>0</v>
      </c>
      <c r="P84" s="2"/>
      <c r="Q84" s="29" t="s">
        <v>333</v>
      </c>
      <c r="R84" s="30">
        <v>3.0526659999999999E-3</v>
      </c>
      <c r="S84" s="30">
        <v>0</v>
      </c>
      <c r="T84" s="28">
        <f t="shared" si="7"/>
        <v>0</v>
      </c>
    </row>
    <row r="85" spans="1:20" ht="15.75" thickBot="1" x14ac:dyDescent="0.3">
      <c r="A85" s="83" t="s">
        <v>418</v>
      </c>
      <c r="B85" s="7" t="s">
        <v>746</v>
      </c>
      <c r="C85" s="8">
        <v>6.050878E-3</v>
      </c>
      <c r="D85" s="8">
        <v>2</v>
      </c>
      <c r="E85" s="100">
        <f t="shared" si="4"/>
        <v>3.125E-2</v>
      </c>
      <c r="F85" s="4"/>
      <c r="G85" s="17" t="s">
        <v>481</v>
      </c>
      <c r="H85" s="18">
        <v>4.2511579999999997E-3</v>
      </c>
      <c r="I85" s="18">
        <v>0</v>
      </c>
      <c r="J85" s="101">
        <f t="shared" si="5"/>
        <v>0</v>
      </c>
      <c r="K85" s="4"/>
      <c r="L85" s="24" t="s">
        <v>342</v>
      </c>
      <c r="M85" s="25">
        <v>5.9239999999999996E-3</v>
      </c>
      <c r="N85" s="25">
        <v>0</v>
      </c>
      <c r="O85" s="71">
        <f t="shared" si="6"/>
        <v>0</v>
      </c>
      <c r="P85" s="4"/>
      <c r="Q85" s="31" t="s">
        <v>751</v>
      </c>
      <c r="R85" s="32">
        <v>4.575473E-3</v>
      </c>
      <c r="S85" s="32">
        <v>1</v>
      </c>
      <c r="T85" s="102">
        <f t="shared" si="7"/>
        <v>1.5625E-2</v>
      </c>
    </row>
    <row r="86" spans="1:20" x14ac:dyDescent="0.25">
      <c r="B86" s="33" t="s">
        <v>71</v>
      </c>
      <c r="C86">
        <f>SUM(C3:C85)</f>
        <v>0.34639161499999971</v>
      </c>
      <c r="G86" s="33" t="s">
        <v>71</v>
      </c>
      <c r="H86">
        <f>SUM(H3:H85)</f>
        <v>0.44201324899999989</v>
      </c>
      <c r="L86" s="33" t="s">
        <v>71</v>
      </c>
      <c r="M86">
        <f>SUM(M3:M85)</f>
        <v>0.30149600000000004</v>
      </c>
      <c r="Q86" s="33" t="s">
        <v>71</v>
      </c>
      <c r="R86">
        <f>SUM(R3:R85)</f>
        <v>0.26956240399999998</v>
      </c>
    </row>
    <row r="87" spans="1:20" x14ac:dyDescent="0.25">
      <c r="B87" s="33" t="s">
        <v>72</v>
      </c>
      <c r="C87">
        <f>AVERAGE(C3:C85)</f>
        <v>4.1733929518072256E-3</v>
      </c>
      <c r="G87" s="33" t="s">
        <v>72</v>
      </c>
      <c r="H87">
        <f>AVERAGE(H3:H85)</f>
        <v>5.3254608313253E-3</v>
      </c>
      <c r="L87" s="33" t="s">
        <v>72</v>
      </c>
      <c r="M87">
        <f>AVERAGE(M3:M85)</f>
        <v>3.6324819277108438E-3</v>
      </c>
      <c r="Q87" s="33" t="s">
        <v>72</v>
      </c>
      <c r="R87">
        <f>AVERAGE(R3:R85)</f>
        <v>3.2477398072289156E-3</v>
      </c>
    </row>
    <row r="88" spans="1:20" x14ac:dyDescent="0.25">
      <c r="D88">
        <f>MAX(D3:D85)</f>
        <v>32</v>
      </c>
      <c r="I88">
        <f>MAX(I3:I85)</f>
        <v>35</v>
      </c>
      <c r="N88">
        <f>MAX(N3:N85)</f>
        <v>10</v>
      </c>
      <c r="S88">
        <f>MAX(S3:S85)</f>
        <v>14</v>
      </c>
    </row>
    <row r="90" spans="1:20" x14ac:dyDescent="0.25">
      <c r="M90">
        <f>COUNTIF(M3:M85, "&lt;&gt;0")</f>
        <v>59</v>
      </c>
      <c r="R90">
        <f>COUNTIF(R3:R85, "&lt;&gt;0")</f>
        <v>83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1BD-D9BD-4893-9AA7-4EFD60ED99A8}">
  <dimension ref="A1:T79"/>
  <sheetViews>
    <sheetView tabSelected="1" topLeftCell="A13" zoomScaleNormal="100" workbookViewId="0">
      <selection activeCell="M79" sqref="M79"/>
    </sheetView>
  </sheetViews>
  <sheetFormatPr defaultRowHeight="15" x14ac:dyDescent="0.25"/>
  <sheetData>
    <row r="1" spans="1:20" ht="15.75" thickBot="1" x14ac:dyDescent="0.3">
      <c r="A1" s="87"/>
      <c r="B1" s="88"/>
      <c r="C1" s="84" t="s">
        <v>4</v>
      </c>
      <c r="D1" s="85" t="s">
        <v>5</v>
      </c>
      <c r="E1" s="85" t="s">
        <v>6</v>
      </c>
      <c r="F1" s="86" t="s">
        <v>7</v>
      </c>
      <c r="H1" s="89"/>
      <c r="I1" s="90"/>
      <c r="J1" s="84" t="s">
        <v>4</v>
      </c>
      <c r="K1" s="85" t="s">
        <v>5</v>
      </c>
      <c r="L1" s="85" t="s">
        <v>6</v>
      </c>
      <c r="M1" s="86" t="s">
        <v>7</v>
      </c>
      <c r="O1" s="91"/>
      <c r="P1" s="92"/>
      <c r="Q1" s="84" t="s">
        <v>4</v>
      </c>
      <c r="R1" s="85" t="s">
        <v>5</v>
      </c>
      <c r="S1" s="85" t="s">
        <v>6</v>
      </c>
      <c r="T1" s="86" t="s">
        <v>7</v>
      </c>
    </row>
    <row r="2" spans="1:20" x14ac:dyDescent="0.25">
      <c r="A2" s="1" t="s">
        <v>199</v>
      </c>
      <c r="B2" s="2"/>
      <c r="C2" s="2">
        <v>30</v>
      </c>
      <c r="D2" s="2">
        <v>34</v>
      </c>
      <c r="E2" s="2">
        <v>10</v>
      </c>
      <c r="F2" s="81">
        <v>14</v>
      </c>
      <c r="H2" s="1" t="s">
        <v>263</v>
      </c>
      <c r="I2" s="2"/>
      <c r="J2" s="2">
        <v>3</v>
      </c>
      <c r="K2" s="2">
        <v>0</v>
      </c>
      <c r="L2" s="2">
        <v>1</v>
      </c>
      <c r="M2" s="81">
        <v>0</v>
      </c>
      <c r="O2" s="1" t="s">
        <v>295</v>
      </c>
      <c r="P2" s="2"/>
      <c r="Q2" s="2">
        <v>3</v>
      </c>
      <c r="R2" s="2">
        <v>0</v>
      </c>
      <c r="S2" s="2">
        <v>0</v>
      </c>
      <c r="T2" s="81">
        <v>0</v>
      </c>
    </row>
    <row r="3" spans="1:20" x14ac:dyDescent="0.25">
      <c r="A3" s="1" t="s">
        <v>200</v>
      </c>
      <c r="B3" s="2"/>
      <c r="C3" s="2">
        <v>32</v>
      </c>
      <c r="D3" s="2">
        <v>35</v>
      </c>
      <c r="E3" s="2">
        <v>9</v>
      </c>
      <c r="F3" s="81">
        <v>14</v>
      </c>
      <c r="H3" s="1" t="s">
        <v>264</v>
      </c>
      <c r="I3" s="2"/>
      <c r="J3" s="2">
        <v>3</v>
      </c>
      <c r="K3" s="2">
        <v>0</v>
      </c>
      <c r="L3" s="2">
        <v>0</v>
      </c>
      <c r="M3" s="81">
        <v>0</v>
      </c>
      <c r="O3" s="1" t="s">
        <v>296</v>
      </c>
      <c r="P3" s="2"/>
      <c r="Q3" s="2">
        <v>1</v>
      </c>
      <c r="R3" s="2">
        <v>0</v>
      </c>
      <c r="S3" s="2">
        <v>2</v>
      </c>
      <c r="T3" s="81">
        <v>1</v>
      </c>
    </row>
    <row r="4" spans="1:20" x14ac:dyDescent="0.25">
      <c r="A4" s="1" t="s">
        <v>201</v>
      </c>
      <c r="B4" s="2"/>
      <c r="C4" s="2">
        <v>31</v>
      </c>
      <c r="D4" s="2">
        <v>34</v>
      </c>
      <c r="E4" s="2">
        <v>10</v>
      </c>
      <c r="F4" s="81">
        <v>14</v>
      </c>
      <c r="H4" s="1" t="s">
        <v>265</v>
      </c>
      <c r="I4" s="2"/>
      <c r="J4" s="2">
        <v>3</v>
      </c>
      <c r="K4" s="2">
        <v>0</v>
      </c>
      <c r="L4" s="2">
        <v>6</v>
      </c>
      <c r="M4" s="81">
        <v>0</v>
      </c>
      <c r="O4" s="1" t="s">
        <v>297</v>
      </c>
      <c r="P4" s="2"/>
      <c r="Q4" s="2">
        <v>0</v>
      </c>
      <c r="R4" s="2">
        <v>0</v>
      </c>
      <c r="S4" s="2">
        <v>0</v>
      </c>
      <c r="T4" s="81">
        <v>0</v>
      </c>
    </row>
    <row r="5" spans="1:20" x14ac:dyDescent="0.25">
      <c r="A5" s="61" t="s">
        <v>202</v>
      </c>
      <c r="B5" s="62"/>
      <c r="C5" s="62">
        <v>0</v>
      </c>
      <c r="D5" s="62">
        <v>0</v>
      </c>
      <c r="E5" s="62">
        <v>0</v>
      </c>
      <c r="F5" s="82">
        <v>0</v>
      </c>
      <c r="H5" s="61" t="s">
        <v>266</v>
      </c>
      <c r="I5" s="62"/>
      <c r="J5" s="62">
        <v>0</v>
      </c>
      <c r="K5" s="62">
        <v>0</v>
      </c>
      <c r="L5" s="62">
        <v>0</v>
      </c>
      <c r="M5" s="82">
        <v>0</v>
      </c>
      <c r="O5" s="61" t="s">
        <v>298</v>
      </c>
      <c r="P5" s="62"/>
      <c r="Q5" s="62">
        <v>0</v>
      </c>
      <c r="R5" s="62">
        <v>0</v>
      </c>
      <c r="S5" s="62">
        <v>0</v>
      </c>
      <c r="T5" s="82">
        <v>0</v>
      </c>
    </row>
    <row r="6" spans="1:20" x14ac:dyDescent="0.25">
      <c r="A6" s="1" t="s">
        <v>203</v>
      </c>
      <c r="B6" s="2"/>
      <c r="C6" s="2">
        <v>3</v>
      </c>
      <c r="D6" s="2">
        <v>0</v>
      </c>
      <c r="E6" s="2">
        <v>0</v>
      </c>
      <c r="F6" s="81">
        <v>0</v>
      </c>
      <c r="H6" s="1" t="s">
        <v>267</v>
      </c>
      <c r="I6" s="2"/>
      <c r="J6" s="2">
        <v>8</v>
      </c>
      <c r="K6" s="2">
        <v>0</v>
      </c>
      <c r="L6" s="2">
        <v>0</v>
      </c>
      <c r="M6" s="81">
        <v>1</v>
      </c>
      <c r="O6" s="1" t="s">
        <v>299</v>
      </c>
      <c r="P6" s="2"/>
      <c r="Q6" s="2">
        <v>2</v>
      </c>
      <c r="R6" s="2">
        <v>0</v>
      </c>
      <c r="S6" s="2">
        <v>2</v>
      </c>
      <c r="T6" s="81">
        <v>1</v>
      </c>
    </row>
    <row r="7" spans="1:20" x14ac:dyDescent="0.25">
      <c r="A7" s="1" t="s">
        <v>204</v>
      </c>
      <c r="B7" s="2"/>
      <c r="C7" s="2">
        <v>3</v>
      </c>
      <c r="D7" s="2">
        <v>3</v>
      </c>
      <c r="E7" s="2">
        <v>0</v>
      </c>
      <c r="F7" s="81">
        <v>4</v>
      </c>
      <c r="H7" s="1" t="s">
        <v>268</v>
      </c>
      <c r="I7" s="2"/>
      <c r="J7" s="2">
        <v>7</v>
      </c>
      <c r="K7" s="2">
        <v>0</v>
      </c>
      <c r="L7" s="2">
        <v>0</v>
      </c>
      <c r="M7" s="81">
        <v>0</v>
      </c>
      <c r="O7" s="1" t="s">
        <v>300</v>
      </c>
      <c r="P7" s="2"/>
      <c r="Q7" s="2">
        <v>4</v>
      </c>
      <c r="R7" s="2">
        <v>1</v>
      </c>
      <c r="S7" s="2">
        <v>2</v>
      </c>
      <c r="T7" s="81">
        <v>3</v>
      </c>
    </row>
    <row r="8" spans="1:20" x14ac:dyDescent="0.25">
      <c r="A8" s="1" t="s">
        <v>205</v>
      </c>
      <c r="B8" s="2"/>
      <c r="C8" s="2">
        <v>9</v>
      </c>
      <c r="D8" s="2">
        <v>1</v>
      </c>
      <c r="E8" s="2">
        <v>0</v>
      </c>
      <c r="F8" s="81">
        <v>3</v>
      </c>
      <c r="H8" s="1" t="s">
        <v>269</v>
      </c>
      <c r="I8" s="2"/>
      <c r="J8" s="2">
        <v>10</v>
      </c>
      <c r="K8" s="2">
        <v>0</v>
      </c>
      <c r="L8" s="2">
        <v>0</v>
      </c>
      <c r="M8" s="81">
        <v>0</v>
      </c>
      <c r="O8" s="1" t="s">
        <v>301</v>
      </c>
      <c r="P8" s="2"/>
      <c r="Q8" s="2">
        <v>5</v>
      </c>
      <c r="R8" s="2">
        <v>0</v>
      </c>
      <c r="S8" s="2">
        <v>2</v>
      </c>
      <c r="T8" s="81">
        <v>3</v>
      </c>
    </row>
    <row r="9" spans="1:20" x14ac:dyDescent="0.25">
      <c r="A9" s="1" t="s">
        <v>206</v>
      </c>
      <c r="B9" s="2"/>
      <c r="C9" s="2">
        <v>4</v>
      </c>
      <c r="D9" s="2">
        <v>0</v>
      </c>
      <c r="E9" s="2">
        <v>0</v>
      </c>
      <c r="F9" s="81">
        <v>0</v>
      </c>
      <c r="H9" s="1" t="s">
        <v>270</v>
      </c>
      <c r="I9" s="2"/>
      <c r="J9" s="2">
        <v>7</v>
      </c>
      <c r="K9" s="2">
        <v>0</v>
      </c>
      <c r="L9" s="2">
        <v>0</v>
      </c>
      <c r="M9" s="81">
        <v>1</v>
      </c>
      <c r="O9" s="1" t="s">
        <v>302</v>
      </c>
      <c r="P9" s="2"/>
      <c r="Q9" s="2">
        <v>2</v>
      </c>
      <c r="R9" s="2">
        <v>0</v>
      </c>
      <c r="S9" s="2">
        <v>2</v>
      </c>
      <c r="T9" s="81">
        <v>2</v>
      </c>
    </row>
    <row r="10" spans="1:20" x14ac:dyDescent="0.25">
      <c r="A10" s="1" t="s">
        <v>207</v>
      </c>
      <c r="B10" s="2"/>
      <c r="C10" s="2">
        <v>11</v>
      </c>
      <c r="D10" s="2">
        <v>3</v>
      </c>
      <c r="E10" s="2">
        <v>0</v>
      </c>
      <c r="F10" s="81">
        <v>3</v>
      </c>
      <c r="H10" s="1" t="s">
        <v>271</v>
      </c>
      <c r="I10" s="2"/>
      <c r="J10" s="2">
        <v>14</v>
      </c>
      <c r="K10" s="2">
        <v>0</v>
      </c>
      <c r="L10" s="2">
        <v>0</v>
      </c>
      <c r="M10" s="81">
        <v>0</v>
      </c>
      <c r="O10" s="1" t="s">
        <v>303</v>
      </c>
      <c r="P10" s="2"/>
      <c r="Q10" s="2">
        <v>5</v>
      </c>
      <c r="R10" s="2">
        <v>1</v>
      </c>
      <c r="S10" s="2">
        <v>2</v>
      </c>
      <c r="T10" s="81">
        <v>3</v>
      </c>
    </row>
    <row r="11" spans="1:20" x14ac:dyDescent="0.25">
      <c r="A11" s="1" t="s">
        <v>208</v>
      </c>
      <c r="B11" s="2"/>
      <c r="C11" s="2">
        <v>7</v>
      </c>
      <c r="D11" s="2">
        <v>0</v>
      </c>
      <c r="E11" s="2">
        <v>0</v>
      </c>
      <c r="F11" s="81">
        <v>2</v>
      </c>
      <c r="H11" s="1" t="s">
        <v>272</v>
      </c>
      <c r="I11" s="2"/>
      <c r="J11" s="2">
        <v>9</v>
      </c>
      <c r="K11" s="2">
        <v>0</v>
      </c>
      <c r="L11" s="2">
        <v>0</v>
      </c>
      <c r="M11" s="81">
        <v>0</v>
      </c>
      <c r="O11" s="1" t="s">
        <v>304</v>
      </c>
      <c r="P11" s="2"/>
      <c r="Q11" s="2">
        <v>4</v>
      </c>
      <c r="R11" s="2">
        <v>0</v>
      </c>
      <c r="S11" s="2">
        <v>2</v>
      </c>
      <c r="T11" s="81">
        <v>1</v>
      </c>
    </row>
    <row r="12" spans="1:20" x14ac:dyDescent="0.25">
      <c r="A12" s="1" t="s">
        <v>209</v>
      </c>
      <c r="B12" s="2"/>
      <c r="C12" s="2">
        <v>8</v>
      </c>
      <c r="D12" s="2">
        <v>1</v>
      </c>
      <c r="E12" s="2">
        <v>0</v>
      </c>
      <c r="F12" s="81">
        <v>3</v>
      </c>
      <c r="H12" s="1" t="s">
        <v>273</v>
      </c>
      <c r="I12" s="2"/>
      <c r="J12" s="2">
        <v>9</v>
      </c>
      <c r="K12" s="2">
        <v>0</v>
      </c>
      <c r="L12" s="2">
        <v>0</v>
      </c>
      <c r="M12" s="81">
        <v>0</v>
      </c>
      <c r="O12" s="1" t="s">
        <v>305</v>
      </c>
      <c r="P12" s="2"/>
      <c r="Q12" s="2">
        <v>5</v>
      </c>
      <c r="R12" s="2">
        <v>0</v>
      </c>
      <c r="S12" s="2">
        <v>0</v>
      </c>
      <c r="T12" s="81">
        <v>2</v>
      </c>
    </row>
    <row r="13" spans="1:20" x14ac:dyDescent="0.25">
      <c r="A13" s="1" t="s">
        <v>210</v>
      </c>
      <c r="B13" s="2"/>
      <c r="C13" s="2">
        <v>4</v>
      </c>
      <c r="D13" s="2">
        <v>0</v>
      </c>
      <c r="E13" s="2">
        <v>0</v>
      </c>
      <c r="F13" s="81">
        <v>4</v>
      </c>
      <c r="H13" s="1" t="s">
        <v>274</v>
      </c>
      <c r="I13" s="2"/>
      <c r="J13" s="2">
        <v>8</v>
      </c>
      <c r="K13" s="2">
        <v>9</v>
      </c>
      <c r="L13" s="2">
        <v>0</v>
      </c>
      <c r="M13" s="81">
        <v>2</v>
      </c>
      <c r="O13" s="1" t="s">
        <v>306</v>
      </c>
      <c r="P13" s="2"/>
      <c r="Q13" s="2">
        <v>4</v>
      </c>
      <c r="R13" s="2">
        <v>0</v>
      </c>
      <c r="S13" s="2">
        <v>0</v>
      </c>
      <c r="T13" s="81">
        <v>3</v>
      </c>
    </row>
    <row r="14" spans="1:20" x14ac:dyDescent="0.25">
      <c r="A14" s="1" t="s">
        <v>211</v>
      </c>
      <c r="B14" s="2"/>
      <c r="C14" s="2">
        <v>9</v>
      </c>
      <c r="D14" s="2">
        <v>0</v>
      </c>
      <c r="E14" s="2">
        <v>0</v>
      </c>
      <c r="F14" s="81">
        <v>4</v>
      </c>
      <c r="H14" s="1" t="s">
        <v>275</v>
      </c>
      <c r="I14" s="2"/>
      <c r="J14" s="2">
        <v>10</v>
      </c>
      <c r="K14" s="2">
        <v>4</v>
      </c>
      <c r="L14" s="2">
        <v>0</v>
      </c>
      <c r="M14" s="81">
        <v>1</v>
      </c>
      <c r="O14" s="1" t="s">
        <v>307</v>
      </c>
      <c r="P14" s="2"/>
      <c r="Q14" s="2">
        <v>8</v>
      </c>
      <c r="R14" s="2">
        <v>0</v>
      </c>
      <c r="S14" s="2">
        <v>0</v>
      </c>
      <c r="T14" s="81">
        <v>2</v>
      </c>
    </row>
    <row r="15" spans="1:20" x14ac:dyDescent="0.25">
      <c r="A15" s="1" t="s">
        <v>212</v>
      </c>
      <c r="B15" s="2"/>
      <c r="C15" s="2">
        <v>4</v>
      </c>
      <c r="D15" s="2">
        <v>0</v>
      </c>
      <c r="E15" s="2">
        <v>0</v>
      </c>
      <c r="F15" s="81">
        <v>1</v>
      </c>
      <c r="H15" s="1" t="s">
        <v>276</v>
      </c>
      <c r="I15" s="2"/>
      <c r="J15" s="2">
        <v>6</v>
      </c>
      <c r="K15" s="2">
        <v>0</v>
      </c>
      <c r="L15" s="2">
        <v>0</v>
      </c>
      <c r="M15" s="81">
        <v>1</v>
      </c>
      <c r="O15" s="1" t="s">
        <v>308</v>
      </c>
      <c r="P15" s="2"/>
      <c r="Q15" s="2">
        <v>3</v>
      </c>
      <c r="R15" s="2">
        <v>0</v>
      </c>
      <c r="S15" s="2">
        <v>0</v>
      </c>
      <c r="T15" s="81">
        <v>0</v>
      </c>
    </row>
    <row r="16" spans="1:20" x14ac:dyDescent="0.25">
      <c r="A16" s="1" t="s">
        <v>213</v>
      </c>
      <c r="B16" s="2"/>
      <c r="C16" s="2">
        <v>8</v>
      </c>
      <c r="D16" s="2">
        <v>2</v>
      </c>
      <c r="E16" s="2">
        <v>0</v>
      </c>
      <c r="F16" s="81">
        <v>4</v>
      </c>
      <c r="H16" s="1" t="s">
        <v>277</v>
      </c>
      <c r="I16" s="2"/>
      <c r="J16" s="2">
        <v>11</v>
      </c>
      <c r="K16" s="2">
        <v>0</v>
      </c>
      <c r="L16" s="2">
        <v>0</v>
      </c>
      <c r="M16" s="81">
        <v>0</v>
      </c>
      <c r="O16" s="1" t="s">
        <v>309</v>
      </c>
      <c r="P16" s="2"/>
      <c r="Q16" s="2">
        <v>6</v>
      </c>
      <c r="R16" s="2">
        <v>0</v>
      </c>
      <c r="S16" s="2">
        <v>0</v>
      </c>
      <c r="T16" s="81">
        <v>2</v>
      </c>
    </row>
    <row r="17" spans="1:20" x14ac:dyDescent="0.25">
      <c r="A17" s="1" t="s">
        <v>214</v>
      </c>
      <c r="B17" s="2"/>
      <c r="C17" s="2">
        <v>1</v>
      </c>
      <c r="D17" s="2">
        <v>0</v>
      </c>
      <c r="E17" s="2">
        <v>0</v>
      </c>
      <c r="F17" s="81">
        <v>2</v>
      </c>
      <c r="H17" s="1" t="s">
        <v>278</v>
      </c>
      <c r="I17" s="2"/>
      <c r="J17" s="2">
        <v>5</v>
      </c>
      <c r="K17" s="2">
        <v>8</v>
      </c>
      <c r="L17" s="2">
        <v>0</v>
      </c>
      <c r="M17" s="81">
        <v>2</v>
      </c>
      <c r="O17" s="1" t="s">
        <v>310</v>
      </c>
      <c r="P17" s="2"/>
      <c r="Q17" s="2">
        <v>4</v>
      </c>
      <c r="R17" s="2">
        <v>0</v>
      </c>
      <c r="S17" s="2">
        <v>0</v>
      </c>
      <c r="T17" s="81">
        <v>3</v>
      </c>
    </row>
    <row r="18" spans="1:20" x14ac:dyDescent="0.25">
      <c r="A18" s="1" t="s">
        <v>215</v>
      </c>
      <c r="B18" s="2"/>
      <c r="C18" s="2">
        <v>4</v>
      </c>
      <c r="D18" s="2">
        <v>0</v>
      </c>
      <c r="E18" s="2">
        <v>0</v>
      </c>
      <c r="F18" s="81">
        <v>0</v>
      </c>
      <c r="H18" s="1" t="s">
        <v>279</v>
      </c>
      <c r="I18" s="2"/>
      <c r="J18" s="2">
        <v>7</v>
      </c>
      <c r="K18" s="2">
        <v>1</v>
      </c>
      <c r="L18" s="2">
        <v>0</v>
      </c>
      <c r="M18" s="81">
        <v>2</v>
      </c>
      <c r="O18" s="1" t="s">
        <v>311</v>
      </c>
      <c r="P18" s="2"/>
      <c r="Q18" s="2">
        <v>2</v>
      </c>
      <c r="R18" s="2">
        <v>0</v>
      </c>
      <c r="S18" s="2">
        <v>0</v>
      </c>
      <c r="T18" s="81">
        <v>1</v>
      </c>
    </row>
    <row r="19" spans="1:20" x14ac:dyDescent="0.25">
      <c r="A19" s="1" t="s">
        <v>216</v>
      </c>
      <c r="B19" s="2"/>
      <c r="C19" s="2">
        <v>5</v>
      </c>
      <c r="D19" s="2">
        <v>0</v>
      </c>
      <c r="E19" s="2">
        <v>0</v>
      </c>
      <c r="F19" s="81">
        <v>2</v>
      </c>
      <c r="H19" s="1" t="s">
        <v>280</v>
      </c>
      <c r="I19" s="2"/>
      <c r="J19" s="2">
        <v>6</v>
      </c>
      <c r="K19" s="2">
        <v>0</v>
      </c>
      <c r="L19" s="2">
        <v>0</v>
      </c>
      <c r="M19" s="81">
        <v>0</v>
      </c>
      <c r="O19" s="1" t="s">
        <v>312</v>
      </c>
      <c r="P19" s="2"/>
      <c r="Q19" s="2">
        <v>3</v>
      </c>
      <c r="R19" s="2">
        <v>0</v>
      </c>
      <c r="S19" s="2">
        <v>0</v>
      </c>
      <c r="T19" s="81">
        <v>0</v>
      </c>
    </row>
    <row r="20" spans="1:20" x14ac:dyDescent="0.25">
      <c r="A20" s="1" t="s">
        <v>217</v>
      </c>
      <c r="B20" s="2"/>
      <c r="C20" s="2">
        <v>2</v>
      </c>
      <c r="D20" s="2">
        <v>2</v>
      </c>
      <c r="E20" s="2">
        <v>0</v>
      </c>
      <c r="F20" s="81">
        <v>4</v>
      </c>
      <c r="H20" s="1" t="s">
        <v>281</v>
      </c>
      <c r="I20" s="2"/>
      <c r="J20" s="2">
        <v>4</v>
      </c>
      <c r="K20" s="2">
        <v>13</v>
      </c>
      <c r="L20" s="2">
        <v>0</v>
      </c>
      <c r="M20" s="81">
        <v>3</v>
      </c>
      <c r="O20" s="1" t="s">
        <v>313</v>
      </c>
      <c r="P20" s="2"/>
      <c r="Q20" s="2">
        <v>3</v>
      </c>
      <c r="R20" s="2">
        <v>0</v>
      </c>
      <c r="S20" s="2">
        <v>0</v>
      </c>
      <c r="T20" s="81">
        <v>4</v>
      </c>
    </row>
    <row r="21" spans="1:20" x14ac:dyDescent="0.25">
      <c r="A21" s="1" t="s">
        <v>218</v>
      </c>
      <c r="B21" s="2"/>
      <c r="C21" s="2">
        <v>2</v>
      </c>
      <c r="D21" s="2">
        <v>0</v>
      </c>
      <c r="E21" s="2">
        <v>0</v>
      </c>
      <c r="F21" s="81">
        <v>2</v>
      </c>
      <c r="H21" s="1" t="s">
        <v>282</v>
      </c>
      <c r="I21" s="2"/>
      <c r="J21" s="2">
        <v>5</v>
      </c>
      <c r="K21" s="2">
        <v>6</v>
      </c>
      <c r="L21" s="2">
        <v>0</v>
      </c>
      <c r="M21" s="81">
        <v>2</v>
      </c>
      <c r="O21" s="1" t="s">
        <v>314</v>
      </c>
      <c r="P21" s="2"/>
      <c r="Q21" s="2">
        <v>3</v>
      </c>
      <c r="R21" s="2">
        <v>0</v>
      </c>
      <c r="S21" s="2">
        <v>0</v>
      </c>
      <c r="T21" s="81">
        <v>3</v>
      </c>
    </row>
    <row r="22" spans="1:20" x14ac:dyDescent="0.25">
      <c r="A22" s="1" t="s">
        <v>219</v>
      </c>
      <c r="B22" s="2"/>
      <c r="C22" s="2">
        <v>3</v>
      </c>
      <c r="D22" s="2">
        <v>0</v>
      </c>
      <c r="E22" s="2">
        <v>0</v>
      </c>
      <c r="F22" s="81">
        <v>0</v>
      </c>
      <c r="H22" s="1" t="s">
        <v>283</v>
      </c>
      <c r="I22" s="2"/>
      <c r="J22" s="2">
        <v>6</v>
      </c>
      <c r="K22" s="2">
        <v>1</v>
      </c>
      <c r="L22" s="2">
        <v>0</v>
      </c>
      <c r="M22" s="81">
        <v>1</v>
      </c>
      <c r="O22" s="1" t="s">
        <v>315</v>
      </c>
      <c r="P22" s="2"/>
      <c r="Q22" s="2">
        <v>3</v>
      </c>
      <c r="R22" s="2">
        <v>0</v>
      </c>
      <c r="S22" s="2">
        <v>1</v>
      </c>
      <c r="T22" s="81">
        <v>1</v>
      </c>
    </row>
    <row r="23" spans="1:20" x14ac:dyDescent="0.25">
      <c r="A23" s="1" t="s">
        <v>220</v>
      </c>
      <c r="B23" s="2"/>
      <c r="C23" s="2">
        <v>0</v>
      </c>
      <c r="D23" s="2">
        <v>0</v>
      </c>
      <c r="E23" s="2">
        <v>0</v>
      </c>
      <c r="F23" s="81">
        <v>0</v>
      </c>
      <c r="H23" s="1" t="s">
        <v>284</v>
      </c>
      <c r="I23" s="2"/>
      <c r="J23" s="2">
        <v>0</v>
      </c>
      <c r="K23" s="2">
        <v>0</v>
      </c>
      <c r="L23" s="2">
        <v>0</v>
      </c>
      <c r="M23" s="81">
        <v>0</v>
      </c>
      <c r="O23" s="1" t="s">
        <v>316</v>
      </c>
      <c r="P23" s="2"/>
      <c r="Q23" s="2">
        <v>2</v>
      </c>
      <c r="R23" s="2">
        <v>0</v>
      </c>
      <c r="S23" s="2">
        <v>0</v>
      </c>
      <c r="T23" s="81">
        <v>0</v>
      </c>
    </row>
    <row r="24" spans="1:20" x14ac:dyDescent="0.25">
      <c r="A24" s="1" t="s">
        <v>221</v>
      </c>
      <c r="B24" s="2"/>
      <c r="C24" s="2">
        <v>0</v>
      </c>
      <c r="D24" s="2">
        <v>0</v>
      </c>
      <c r="E24" s="2">
        <v>0</v>
      </c>
      <c r="F24" s="81">
        <v>0</v>
      </c>
      <c r="H24" s="1" t="s">
        <v>285</v>
      </c>
      <c r="I24" s="2"/>
      <c r="J24" s="2">
        <v>0</v>
      </c>
      <c r="K24" s="2">
        <v>0</v>
      </c>
      <c r="L24" s="2">
        <v>0</v>
      </c>
      <c r="M24" s="81">
        <v>0</v>
      </c>
      <c r="O24" s="1" t="s">
        <v>317</v>
      </c>
      <c r="P24" s="2"/>
      <c r="Q24" s="2">
        <v>0</v>
      </c>
      <c r="R24" s="2">
        <v>0</v>
      </c>
      <c r="S24" s="2">
        <v>0</v>
      </c>
      <c r="T24" s="81">
        <v>0</v>
      </c>
    </row>
    <row r="25" spans="1:20" x14ac:dyDescent="0.25">
      <c r="A25" s="1" t="s">
        <v>222</v>
      </c>
      <c r="B25" s="2"/>
      <c r="C25" s="2">
        <v>0</v>
      </c>
      <c r="D25" s="2">
        <v>0</v>
      </c>
      <c r="E25" s="2">
        <v>0</v>
      </c>
      <c r="F25" s="81">
        <v>1</v>
      </c>
      <c r="H25" s="1" t="s">
        <v>286</v>
      </c>
      <c r="I25" s="2"/>
      <c r="J25" s="2">
        <v>1</v>
      </c>
      <c r="K25" s="2">
        <v>0</v>
      </c>
      <c r="L25" s="2">
        <v>0</v>
      </c>
      <c r="M25" s="81">
        <v>0</v>
      </c>
      <c r="O25" s="1" t="s">
        <v>318</v>
      </c>
      <c r="P25" s="2"/>
      <c r="Q25" s="2">
        <v>1</v>
      </c>
      <c r="R25" s="2">
        <v>0</v>
      </c>
      <c r="S25" s="2">
        <v>0</v>
      </c>
      <c r="T25" s="81">
        <v>3</v>
      </c>
    </row>
    <row r="26" spans="1:20" x14ac:dyDescent="0.25">
      <c r="A26" s="1" t="s">
        <v>223</v>
      </c>
      <c r="B26" s="2"/>
      <c r="C26" s="2">
        <v>0</v>
      </c>
      <c r="D26" s="2">
        <v>0</v>
      </c>
      <c r="E26" s="2">
        <v>1</v>
      </c>
      <c r="F26" s="81">
        <v>2</v>
      </c>
      <c r="H26" s="1" t="s">
        <v>287</v>
      </c>
      <c r="I26" s="2"/>
      <c r="J26" s="2">
        <v>1</v>
      </c>
      <c r="K26" s="2">
        <v>0</v>
      </c>
      <c r="L26" s="2">
        <v>0</v>
      </c>
      <c r="M26" s="81">
        <v>0</v>
      </c>
      <c r="O26" s="1" t="s">
        <v>319</v>
      </c>
      <c r="P26" s="2"/>
      <c r="Q26" s="2">
        <v>0</v>
      </c>
      <c r="R26" s="2">
        <v>0</v>
      </c>
      <c r="S26" s="2">
        <v>2</v>
      </c>
      <c r="T26" s="81">
        <v>5</v>
      </c>
    </row>
    <row r="27" spans="1:20" x14ac:dyDescent="0.25">
      <c r="A27" s="1" t="s">
        <v>224</v>
      </c>
      <c r="B27" s="2"/>
      <c r="C27" s="2">
        <v>2</v>
      </c>
      <c r="D27" s="2">
        <v>0</v>
      </c>
      <c r="E27" s="2">
        <v>1</v>
      </c>
      <c r="F27" s="81">
        <v>3</v>
      </c>
      <c r="H27" s="1" t="s">
        <v>288</v>
      </c>
      <c r="I27" s="2"/>
      <c r="J27" s="2">
        <v>2</v>
      </c>
      <c r="K27" s="2">
        <v>0</v>
      </c>
      <c r="L27" s="2">
        <v>0</v>
      </c>
      <c r="M27" s="81">
        <v>0</v>
      </c>
      <c r="O27" s="1" t="s">
        <v>320</v>
      </c>
      <c r="P27" s="2"/>
      <c r="Q27" s="2">
        <v>1</v>
      </c>
      <c r="R27" s="2">
        <v>0</v>
      </c>
      <c r="S27" s="2">
        <v>3</v>
      </c>
      <c r="T27" s="81">
        <v>9</v>
      </c>
    </row>
    <row r="28" spans="1:20" x14ac:dyDescent="0.25">
      <c r="A28" s="1" t="s">
        <v>225</v>
      </c>
      <c r="B28" s="2"/>
      <c r="C28" s="2">
        <v>1</v>
      </c>
      <c r="D28" s="2">
        <v>0</v>
      </c>
      <c r="E28" s="2">
        <v>1</v>
      </c>
      <c r="F28" s="81">
        <v>3</v>
      </c>
      <c r="H28" s="1" t="s">
        <v>289</v>
      </c>
      <c r="I28" s="2"/>
      <c r="J28" s="2">
        <v>1</v>
      </c>
      <c r="K28" s="2">
        <v>0</v>
      </c>
      <c r="L28" s="2">
        <v>0</v>
      </c>
      <c r="M28" s="81">
        <v>0</v>
      </c>
      <c r="O28" s="1" t="s">
        <v>321</v>
      </c>
      <c r="P28" s="2"/>
      <c r="Q28" s="2">
        <v>4</v>
      </c>
      <c r="R28" s="2">
        <v>2</v>
      </c>
      <c r="S28" s="2">
        <v>4</v>
      </c>
      <c r="T28" s="81">
        <v>10</v>
      </c>
    </row>
    <row r="29" spans="1:20" x14ac:dyDescent="0.25">
      <c r="A29" s="1" t="s">
        <v>226</v>
      </c>
      <c r="B29" s="2"/>
      <c r="C29" s="2">
        <v>1</v>
      </c>
      <c r="D29" s="2">
        <v>0</v>
      </c>
      <c r="E29" s="2">
        <v>1</v>
      </c>
      <c r="F29" s="81">
        <v>3</v>
      </c>
      <c r="H29" s="1" t="s">
        <v>290</v>
      </c>
      <c r="I29" s="2"/>
      <c r="J29" s="2">
        <v>1</v>
      </c>
      <c r="K29" s="2">
        <v>0</v>
      </c>
      <c r="L29" s="2">
        <v>0</v>
      </c>
      <c r="M29" s="81">
        <v>1</v>
      </c>
      <c r="O29" s="1" t="s">
        <v>322</v>
      </c>
      <c r="P29" s="2"/>
      <c r="Q29" s="2">
        <v>8</v>
      </c>
      <c r="R29" s="2">
        <v>5</v>
      </c>
      <c r="S29" s="2">
        <v>5</v>
      </c>
      <c r="T29" s="81">
        <v>11</v>
      </c>
    </row>
    <row r="30" spans="1:20" x14ac:dyDescent="0.25">
      <c r="A30" s="1" t="s">
        <v>227</v>
      </c>
      <c r="B30" s="2"/>
      <c r="C30" s="2">
        <v>1</v>
      </c>
      <c r="D30" s="2">
        <v>0</v>
      </c>
      <c r="E30" s="2">
        <v>1</v>
      </c>
      <c r="F30" s="81">
        <v>3</v>
      </c>
      <c r="H30" s="1" t="s">
        <v>291</v>
      </c>
      <c r="I30" s="2"/>
      <c r="J30" s="2">
        <v>2</v>
      </c>
      <c r="K30" s="2">
        <v>0</v>
      </c>
      <c r="L30" s="2">
        <v>0</v>
      </c>
      <c r="M30" s="81">
        <v>0</v>
      </c>
      <c r="O30" s="1" t="s">
        <v>323</v>
      </c>
      <c r="P30" s="2"/>
      <c r="Q30" s="2">
        <v>9</v>
      </c>
      <c r="R30" s="2">
        <v>5</v>
      </c>
      <c r="S30" s="2">
        <v>5</v>
      </c>
      <c r="T30" s="81">
        <v>12</v>
      </c>
    </row>
    <row r="31" spans="1:20" x14ac:dyDescent="0.25">
      <c r="A31" s="1" t="s">
        <v>228</v>
      </c>
      <c r="B31" s="2"/>
      <c r="C31" s="2">
        <v>1</v>
      </c>
      <c r="D31" s="2">
        <v>0</v>
      </c>
      <c r="E31" s="2">
        <v>1</v>
      </c>
      <c r="F31" s="81">
        <v>3</v>
      </c>
      <c r="H31" s="1" t="s">
        <v>292</v>
      </c>
      <c r="I31" s="2"/>
      <c r="J31" s="2">
        <v>3</v>
      </c>
      <c r="K31" s="2">
        <v>0</v>
      </c>
      <c r="L31" s="2">
        <v>1</v>
      </c>
      <c r="M31" s="81">
        <v>0</v>
      </c>
      <c r="O31" s="1" t="s">
        <v>324</v>
      </c>
      <c r="P31" s="2"/>
      <c r="Q31" s="2">
        <v>10</v>
      </c>
      <c r="R31" s="2">
        <v>6</v>
      </c>
      <c r="S31" s="2">
        <v>5</v>
      </c>
      <c r="T31" s="81">
        <v>12</v>
      </c>
    </row>
    <row r="32" spans="1:20" x14ac:dyDescent="0.25">
      <c r="A32" s="1" t="s">
        <v>229</v>
      </c>
      <c r="B32" s="2"/>
      <c r="C32" s="2">
        <v>1</v>
      </c>
      <c r="D32" s="2">
        <v>0</v>
      </c>
      <c r="E32" s="2">
        <v>1</v>
      </c>
      <c r="F32" s="81">
        <v>3</v>
      </c>
      <c r="H32" s="1" t="s">
        <v>293</v>
      </c>
      <c r="I32" s="2"/>
      <c r="J32" s="2">
        <v>3</v>
      </c>
      <c r="K32" s="2">
        <v>0</v>
      </c>
      <c r="L32" s="2">
        <v>1</v>
      </c>
      <c r="M32" s="81">
        <v>0</v>
      </c>
      <c r="O32" s="1" t="s">
        <v>325</v>
      </c>
      <c r="P32" s="2"/>
      <c r="Q32" s="2">
        <v>9</v>
      </c>
      <c r="R32" s="2">
        <v>6</v>
      </c>
      <c r="S32" s="2">
        <v>5</v>
      </c>
      <c r="T32" s="81">
        <v>12</v>
      </c>
    </row>
    <row r="33" spans="1:20" ht="15.75" thickBot="1" x14ac:dyDescent="0.3">
      <c r="A33" s="3" t="s">
        <v>230</v>
      </c>
      <c r="B33" s="4"/>
      <c r="C33" s="4">
        <v>1</v>
      </c>
      <c r="D33" s="4">
        <v>0</v>
      </c>
      <c r="E33" s="4">
        <v>2</v>
      </c>
      <c r="F33" s="83">
        <v>3</v>
      </c>
      <c r="H33" s="3" t="s">
        <v>294</v>
      </c>
      <c r="I33" s="4"/>
      <c r="J33" s="4">
        <v>3</v>
      </c>
      <c r="K33" s="4">
        <v>0</v>
      </c>
      <c r="L33" s="4">
        <v>2</v>
      </c>
      <c r="M33" s="83">
        <v>0</v>
      </c>
      <c r="O33" s="3" t="s">
        <v>326</v>
      </c>
      <c r="P33" s="4"/>
      <c r="Q33" s="4">
        <v>11</v>
      </c>
      <c r="R33" s="4">
        <v>8</v>
      </c>
      <c r="S33" s="4">
        <v>5</v>
      </c>
      <c r="T33" s="83">
        <v>12</v>
      </c>
    </row>
    <row r="34" spans="1:20" x14ac:dyDescent="0.25">
      <c r="A34" s="72" t="s">
        <v>231</v>
      </c>
      <c r="B34" s="73"/>
      <c r="C34" s="73">
        <v>37</v>
      </c>
      <c r="D34" s="73">
        <v>51</v>
      </c>
      <c r="E34" s="73">
        <v>10</v>
      </c>
      <c r="F34" s="74">
        <v>26</v>
      </c>
      <c r="H34" s="72" t="s">
        <v>231</v>
      </c>
      <c r="I34" s="73"/>
      <c r="J34" s="73">
        <v>35</v>
      </c>
      <c r="K34" s="73">
        <v>53</v>
      </c>
      <c r="L34" s="73">
        <v>9</v>
      </c>
      <c r="M34" s="74">
        <v>23</v>
      </c>
      <c r="O34" s="72" t="s">
        <v>231</v>
      </c>
      <c r="P34" s="73"/>
      <c r="Q34" s="73">
        <v>36</v>
      </c>
      <c r="R34" s="73">
        <v>46</v>
      </c>
      <c r="S34" s="73">
        <v>6</v>
      </c>
      <c r="T34" s="74">
        <v>22</v>
      </c>
    </row>
    <row r="35" spans="1:20" x14ac:dyDescent="0.25">
      <c r="A35" s="75" t="s">
        <v>232</v>
      </c>
      <c r="B35" s="70"/>
      <c r="C35" s="70">
        <v>9</v>
      </c>
      <c r="D35" s="70">
        <v>15</v>
      </c>
      <c r="E35" s="70">
        <v>6</v>
      </c>
      <c r="F35" s="76">
        <v>8</v>
      </c>
      <c r="H35" s="75" t="s">
        <v>232</v>
      </c>
      <c r="I35" s="70"/>
      <c r="J35" s="70">
        <v>15</v>
      </c>
      <c r="K35" s="70">
        <v>22</v>
      </c>
      <c r="L35" s="70">
        <v>11</v>
      </c>
      <c r="M35" s="76">
        <v>11</v>
      </c>
      <c r="O35" s="75" t="s">
        <v>232</v>
      </c>
      <c r="P35" s="70"/>
      <c r="Q35" s="70">
        <v>18</v>
      </c>
      <c r="R35" s="70">
        <v>19</v>
      </c>
      <c r="S35" s="70">
        <v>14</v>
      </c>
      <c r="T35" s="76">
        <v>18</v>
      </c>
    </row>
    <row r="36" spans="1:20" x14ac:dyDescent="0.25">
      <c r="A36" s="75" t="s">
        <v>233</v>
      </c>
      <c r="B36" s="70"/>
      <c r="C36" s="70">
        <v>14</v>
      </c>
      <c r="D36" s="70">
        <v>16</v>
      </c>
      <c r="E36" s="70">
        <v>9</v>
      </c>
      <c r="F36" s="76">
        <v>6</v>
      </c>
      <c r="H36" s="75" t="s">
        <v>233</v>
      </c>
      <c r="I36" s="70"/>
      <c r="J36" s="70">
        <v>12</v>
      </c>
      <c r="K36" s="70">
        <v>21</v>
      </c>
      <c r="L36" s="70">
        <v>10</v>
      </c>
      <c r="M36" s="76">
        <v>5</v>
      </c>
      <c r="O36" s="75" t="s">
        <v>233</v>
      </c>
      <c r="P36" s="70"/>
      <c r="Q36" s="70">
        <v>11</v>
      </c>
      <c r="R36" s="70">
        <v>18</v>
      </c>
      <c r="S36" s="70">
        <v>11</v>
      </c>
      <c r="T36" s="76">
        <v>16</v>
      </c>
    </row>
    <row r="37" spans="1:20" x14ac:dyDescent="0.25">
      <c r="A37" s="75" t="s">
        <v>234</v>
      </c>
      <c r="B37" s="70"/>
      <c r="C37" s="70">
        <v>25</v>
      </c>
      <c r="D37" s="70">
        <v>23</v>
      </c>
      <c r="E37" s="70">
        <v>9</v>
      </c>
      <c r="F37" s="76">
        <v>20</v>
      </c>
      <c r="H37" s="75" t="s">
        <v>234</v>
      </c>
      <c r="I37" s="70"/>
      <c r="J37" s="70">
        <v>23</v>
      </c>
      <c r="K37" s="70">
        <v>26</v>
      </c>
      <c r="L37" s="70">
        <v>8</v>
      </c>
      <c r="M37" s="76">
        <v>19</v>
      </c>
      <c r="O37" s="75" t="s">
        <v>234</v>
      </c>
      <c r="P37" s="70"/>
      <c r="Q37" s="70">
        <v>20</v>
      </c>
      <c r="R37" s="70">
        <v>27</v>
      </c>
      <c r="S37" s="70">
        <v>9</v>
      </c>
      <c r="T37" s="76">
        <v>22</v>
      </c>
    </row>
    <row r="38" spans="1:20" x14ac:dyDescent="0.25">
      <c r="A38" s="75" t="s">
        <v>235</v>
      </c>
      <c r="B38" s="70"/>
      <c r="C38" s="70">
        <v>26</v>
      </c>
      <c r="D38" s="70">
        <v>22</v>
      </c>
      <c r="E38" s="70">
        <v>9</v>
      </c>
      <c r="F38" s="76">
        <v>19</v>
      </c>
      <c r="H38" s="75" t="s">
        <v>235</v>
      </c>
      <c r="I38" s="70"/>
      <c r="J38" s="70">
        <v>18</v>
      </c>
      <c r="K38" s="70">
        <v>34</v>
      </c>
      <c r="L38" s="70">
        <v>10</v>
      </c>
      <c r="M38" s="76">
        <v>18</v>
      </c>
      <c r="O38" s="75" t="s">
        <v>235</v>
      </c>
      <c r="P38" s="70"/>
      <c r="Q38" s="70">
        <v>23</v>
      </c>
      <c r="R38" s="70">
        <v>29</v>
      </c>
      <c r="S38" s="70">
        <v>15</v>
      </c>
      <c r="T38" s="76">
        <v>21</v>
      </c>
    </row>
    <row r="39" spans="1:20" x14ac:dyDescent="0.25">
      <c r="A39" s="75" t="s">
        <v>236</v>
      </c>
      <c r="B39" s="70"/>
      <c r="C39" s="70">
        <v>24</v>
      </c>
      <c r="D39" s="70">
        <v>24</v>
      </c>
      <c r="E39" s="70">
        <v>11</v>
      </c>
      <c r="F39" s="76">
        <v>22</v>
      </c>
      <c r="H39" s="75" t="s">
        <v>236</v>
      </c>
      <c r="I39" s="70"/>
      <c r="J39" s="70">
        <v>16</v>
      </c>
      <c r="K39" s="70">
        <v>14</v>
      </c>
      <c r="L39" s="70">
        <v>8</v>
      </c>
      <c r="M39" s="76">
        <v>19</v>
      </c>
      <c r="O39" s="75" t="s">
        <v>236</v>
      </c>
      <c r="P39" s="70"/>
      <c r="Q39" s="70">
        <v>21</v>
      </c>
      <c r="R39" s="70">
        <v>17</v>
      </c>
      <c r="S39" s="70">
        <v>3</v>
      </c>
      <c r="T39" s="76">
        <v>12</v>
      </c>
    </row>
    <row r="40" spans="1:20" x14ac:dyDescent="0.25">
      <c r="A40" s="75" t="s">
        <v>237</v>
      </c>
      <c r="B40" s="70"/>
      <c r="C40" s="70">
        <v>19</v>
      </c>
      <c r="D40" s="70">
        <v>22</v>
      </c>
      <c r="E40" s="70">
        <v>7</v>
      </c>
      <c r="F40" s="76">
        <v>10</v>
      </c>
      <c r="H40" s="75" t="s">
        <v>237</v>
      </c>
      <c r="I40" s="70"/>
      <c r="J40" s="70">
        <v>13</v>
      </c>
      <c r="K40" s="70">
        <v>14</v>
      </c>
      <c r="L40" s="70">
        <v>6</v>
      </c>
      <c r="M40" s="76">
        <v>7</v>
      </c>
      <c r="O40" s="75" t="s">
        <v>237</v>
      </c>
      <c r="P40" s="70"/>
      <c r="Q40" s="70">
        <v>14</v>
      </c>
      <c r="R40" s="70">
        <v>23</v>
      </c>
      <c r="S40" s="70">
        <v>7</v>
      </c>
      <c r="T40" s="76">
        <v>12</v>
      </c>
    </row>
    <row r="41" spans="1:20" x14ac:dyDescent="0.25">
      <c r="A41" s="75" t="s">
        <v>238</v>
      </c>
      <c r="B41" s="70"/>
      <c r="C41" s="70">
        <v>27</v>
      </c>
      <c r="D41" s="70">
        <v>35</v>
      </c>
      <c r="E41" s="70">
        <v>12</v>
      </c>
      <c r="F41" s="76">
        <v>24</v>
      </c>
      <c r="H41" s="75" t="s">
        <v>238</v>
      </c>
      <c r="I41" s="70"/>
      <c r="J41" s="70">
        <v>19</v>
      </c>
      <c r="K41" s="70">
        <v>20</v>
      </c>
      <c r="L41" s="70">
        <v>9</v>
      </c>
      <c r="M41" s="76">
        <v>21</v>
      </c>
      <c r="O41" s="75" t="s">
        <v>238</v>
      </c>
      <c r="P41" s="70"/>
      <c r="Q41" s="70">
        <v>20</v>
      </c>
      <c r="R41" s="70">
        <v>33</v>
      </c>
      <c r="S41" s="70">
        <v>6</v>
      </c>
      <c r="T41" s="76">
        <v>16</v>
      </c>
    </row>
    <row r="42" spans="1:20" x14ac:dyDescent="0.25">
      <c r="A42" s="75" t="s">
        <v>239</v>
      </c>
      <c r="B42" s="70"/>
      <c r="C42" s="70">
        <v>36</v>
      </c>
      <c r="D42" s="70">
        <v>55</v>
      </c>
      <c r="E42" s="70">
        <v>11</v>
      </c>
      <c r="F42" s="76">
        <v>25</v>
      </c>
      <c r="H42" s="75" t="s">
        <v>239</v>
      </c>
      <c r="I42" s="70"/>
      <c r="J42" s="70">
        <v>34</v>
      </c>
      <c r="K42" s="70">
        <v>48</v>
      </c>
      <c r="L42" s="70">
        <v>10</v>
      </c>
      <c r="M42" s="76">
        <v>22</v>
      </c>
      <c r="O42" s="75" t="s">
        <v>239</v>
      </c>
      <c r="P42" s="70"/>
      <c r="Q42" s="70">
        <v>31</v>
      </c>
      <c r="R42" s="70">
        <v>44</v>
      </c>
      <c r="S42" s="70">
        <v>5</v>
      </c>
      <c r="T42" s="76">
        <v>21</v>
      </c>
    </row>
    <row r="43" spans="1:20" x14ac:dyDescent="0.25">
      <c r="A43" s="75" t="s">
        <v>240</v>
      </c>
      <c r="B43" s="70"/>
      <c r="C43" s="70">
        <v>12</v>
      </c>
      <c r="D43" s="70">
        <v>26</v>
      </c>
      <c r="E43" s="70">
        <v>10</v>
      </c>
      <c r="F43" s="76">
        <v>12</v>
      </c>
      <c r="H43" s="75" t="s">
        <v>240</v>
      </c>
      <c r="I43" s="70"/>
      <c r="J43" s="70">
        <v>10</v>
      </c>
      <c r="K43" s="70">
        <v>20</v>
      </c>
      <c r="L43" s="70">
        <v>9</v>
      </c>
      <c r="M43" s="76">
        <v>9</v>
      </c>
      <c r="O43" s="75" t="s">
        <v>240</v>
      </c>
      <c r="P43" s="70"/>
      <c r="Q43" s="70">
        <v>11</v>
      </c>
      <c r="R43" s="70">
        <v>15</v>
      </c>
      <c r="S43" s="70">
        <v>2</v>
      </c>
      <c r="T43" s="76">
        <v>10</v>
      </c>
    </row>
    <row r="44" spans="1:20" x14ac:dyDescent="0.25">
      <c r="A44" s="75" t="s">
        <v>241</v>
      </c>
      <c r="B44" s="70"/>
      <c r="C44" s="70">
        <v>31</v>
      </c>
      <c r="D44" s="70">
        <v>43</v>
      </c>
      <c r="E44" s="70">
        <v>13</v>
      </c>
      <c r="F44" s="76">
        <v>20</v>
      </c>
      <c r="H44" s="75" t="s">
        <v>241</v>
      </c>
      <c r="I44" s="70"/>
      <c r="J44" s="70">
        <v>25</v>
      </c>
      <c r="K44" s="70">
        <v>37</v>
      </c>
      <c r="L44" s="70">
        <v>10</v>
      </c>
      <c r="M44" s="76">
        <v>17</v>
      </c>
      <c r="O44" s="75" t="s">
        <v>241</v>
      </c>
      <c r="P44" s="70"/>
      <c r="Q44" s="70">
        <v>28</v>
      </c>
      <c r="R44" s="70">
        <v>38</v>
      </c>
      <c r="S44" s="70">
        <v>9</v>
      </c>
      <c r="T44" s="76">
        <v>20</v>
      </c>
    </row>
    <row r="45" spans="1:20" x14ac:dyDescent="0.25">
      <c r="A45" s="75" t="s">
        <v>242</v>
      </c>
      <c r="B45" s="70"/>
      <c r="C45" s="70">
        <v>11</v>
      </c>
      <c r="D45" s="70">
        <v>14</v>
      </c>
      <c r="E45" s="70">
        <v>9</v>
      </c>
      <c r="F45" s="76">
        <v>15</v>
      </c>
      <c r="H45" s="75" t="s">
        <v>242</v>
      </c>
      <c r="I45" s="70"/>
      <c r="J45" s="70">
        <v>11</v>
      </c>
      <c r="K45" s="70">
        <v>21</v>
      </c>
      <c r="L45" s="70">
        <v>8</v>
      </c>
      <c r="M45" s="76">
        <v>12</v>
      </c>
      <c r="O45" s="75" t="s">
        <v>242</v>
      </c>
      <c r="P45" s="70"/>
      <c r="Q45" s="70">
        <v>12</v>
      </c>
      <c r="R45" s="70">
        <v>10</v>
      </c>
      <c r="S45" s="70">
        <v>3</v>
      </c>
      <c r="T45" s="76">
        <v>7</v>
      </c>
    </row>
    <row r="46" spans="1:20" x14ac:dyDescent="0.25">
      <c r="A46" s="75" t="s">
        <v>243</v>
      </c>
      <c r="B46" s="70"/>
      <c r="C46" s="70">
        <v>22</v>
      </c>
      <c r="D46" s="70">
        <v>31</v>
      </c>
      <c r="E46" s="70">
        <v>11</v>
      </c>
      <c r="F46" s="76">
        <v>18</v>
      </c>
      <c r="H46" s="75" t="s">
        <v>243</v>
      </c>
      <c r="I46" s="70"/>
      <c r="J46" s="70">
        <v>16</v>
      </c>
      <c r="K46" s="70">
        <v>21</v>
      </c>
      <c r="L46" s="70">
        <v>10</v>
      </c>
      <c r="M46" s="76">
        <v>15</v>
      </c>
      <c r="O46" s="75" t="s">
        <v>243</v>
      </c>
      <c r="P46" s="70"/>
      <c r="Q46" s="70">
        <v>13</v>
      </c>
      <c r="R46" s="70">
        <v>23</v>
      </c>
      <c r="S46" s="70">
        <v>3</v>
      </c>
      <c r="T46" s="76">
        <v>16</v>
      </c>
    </row>
    <row r="47" spans="1:20" x14ac:dyDescent="0.25">
      <c r="A47" s="75" t="s">
        <v>244</v>
      </c>
      <c r="B47" s="70"/>
      <c r="C47" s="70">
        <v>26</v>
      </c>
      <c r="D47" s="70">
        <v>34</v>
      </c>
      <c r="E47" s="70">
        <v>10</v>
      </c>
      <c r="F47" s="76">
        <v>22</v>
      </c>
      <c r="H47" s="75" t="s">
        <v>244</v>
      </c>
      <c r="I47" s="70"/>
      <c r="J47" s="70">
        <v>18</v>
      </c>
      <c r="K47" s="70">
        <v>24</v>
      </c>
      <c r="L47" s="70">
        <v>7</v>
      </c>
      <c r="M47" s="76">
        <v>19</v>
      </c>
      <c r="O47" s="75" t="s">
        <v>244</v>
      </c>
      <c r="P47" s="70"/>
      <c r="Q47" s="70">
        <v>21</v>
      </c>
      <c r="R47" s="70">
        <v>24</v>
      </c>
      <c r="S47" s="70">
        <v>4</v>
      </c>
      <c r="T47" s="76">
        <v>14</v>
      </c>
    </row>
    <row r="48" spans="1:20" x14ac:dyDescent="0.25">
      <c r="A48" s="75" t="s">
        <v>245</v>
      </c>
      <c r="B48" s="70"/>
      <c r="C48" s="70">
        <v>16</v>
      </c>
      <c r="D48" s="70">
        <v>14</v>
      </c>
      <c r="E48" s="70">
        <v>9</v>
      </c>
      <c r="F48" s="76">
        <v>17</v>
      </c>
      <c r="H48" s="75" t="s">
        <v>245</v>
      </c>
      <c r="I48" s="70"/>
      <c r="J48" s="70">
        <v>12</v>
      </c>
      <c r="K48" s="70">
        <v>20</v>
      </c>
      <c r="L48" s="70">
        <v>8</v>
      </c>
      <c r="M48" s="76">
        <v>16</v>
      </c>
      <c r="O48" s="75" t="s">
        <v>245</v>
      </c>
      <c r="P48" s="70"/>
      <c r="Q48" s="70">
        <v>13</v>
      </c>
      <c r="R48" s="70">
        <v>8</v>
      </c>
      <c r="S48" s="70">
        <v>5</v>
      </c>
      <c r="T48" s="76">
        <v>11</v>
      </c>
    </row>
    <row r="49" spans="1:20" x14ac:dyDescent="0.25">
      <c r="A49" s="75" t="s">
        <v>246</v>
      </c>
      <c r="B49" s="70"/>
      <c r="C49" s="70">
        <v>15</v>
      </c>
      <c r="D49" s="70">
        <v>29</v>
      </c>
      <c r="E49" s="70">
        <v>9</v>
      </c>
      <c r="F49" s="76">
        <v>12</v>
      </c>
      <c r="H49" s="75" t="s">
        <v>246</v>
      </c>
      <c r="I49" s="70"/>
      <c r="J49" s="70">
        <v>13</v>
      </c>
      <c r="K49" s="70">
        <v>20</v>
      </c>
      <c r="L49" s="70">
        <v>8</v>
      </c>
      <c r="M49" s="76">
        <v>11</v>
      </c>
      <c r="O49" s="75" t="s">
        <v>246</v>
      </c>
      <c r="P49" s="70"/>
      <c r="Q49" s="70">
        <v>12</v>
      </c>
      <c r="R49" s="70">
        <v>27</v>
      </c>
      <c r="S49" s="70">
        <v>7</v>
      </c>
      <c r="T49" s="76">
        <v>18</v>
      </c>
    </row>
    <row r="50" spans="1:20" x14ac:dyDescent="0.25">
      <c r="A50" s="75" t="s">
        <v>247</v>
      </c>
      <c r="B50" s="70"/>
      <c r="C50" s="70">
        <v>20</v>
      </c>
      <c r="D50" s="70">
        <v>34</v>
      </c>
      <c r="E50" s="70">
        <v>11</v>
      </c>
      <c r="F50" s="76">
        <v>16</v>
      </c>
      <c r="H50" s="75" t="s">
        <v>247</v>
      </c>
      <c r="I50" s="70"/>
      <c r="J50" s="70">
        <v>20</v>
      </c>
      <c r="K50" s="70">
        <v>28</v>
      </c>
      <c r="L50" s="70">
        <v>10</v>
      </c>
      <c r="M50" s="76">
        <v>15</v>
      </c>
      <c r="O50" s="75" t="s">
        <v>247</v>
      </c>
      <c r="P50" s="70"/>
      <c r="Q50" s="70">
        <v>21</v>
      </c>
      <c r="R50" s="70">
        <v>32</v>
      </c>
      <c r="S50" s="70">
        <v>5</v>
      </c>
      <c r="T50" s="76">
        <v>22</v>
      </c>
    </row>
    <row r="51" spans="1:20" x14ac:dyDescent="0.25">
      <c r="A51" s="75" t="s">
        <v>248</v>
      </c>
      <c r="B51" s="70"/>
      <c r="C51" s="70">
        <v>15</v>
      </c>
      <c r="D51" s="70">
        <v>18</v>
      </c>
      <c r="E51" s="70">
        <v>9</v>
      </c>
      <c r="F51" s="76">
        <v>19</v>
      </c>
      <c r="H51" s="75" t="s">
        <v>248</v>
      </c>
      <c r="I51" s="70"/>
      <c r="J51" s="70">
        <v>11</v>
      </c>
      <c r="K51" s="70">
        <v>8</v>
      </c>
      <c r="L51" s="70">
        <v>8</v>
      </c>
      <c r="M51" s="76">
        <v>16</v>
      </c>
      <c r="O51" s="75" t="s">
        <v>248</v>
      </c>
      <c r="P51" s="70"/>
      <c r="Q51" s="70">
        <v>16</v>
      </c>
      <c r="R51" s="70">
        <v>14</v>
      </c>
      <c r="S51" s="70">
        <v>3</v>
      </c>
      <c r="T51" s="76">
        <v>7</v>
      </c>
    </row>
    <row r="52" spans="1:20" x14ac:dyDescent="0.25">
      <c r="A52" s="75" t="s">
        <v>249</v>
      </c>
      <c r="B52" s="70"/>
      <c r="C52" s="70">
        <v>15</v>
      </c>
      <c r="D52" s="70">
        <v>18</v>
      </c>
      <c r="E52" s="70">
        <v>9</v>
      </c>
      <c r="F52" s="76">
        <v>19</v>
      </c>
      <c r="H52" s="75" t="s">
        <v>249</v>
      </c>
      <c r="I52" s="70"/>
      <c r="J52" s="70">
        <v>11</v>
      </c>
      <c r="K52" s="70">
        <v>8</v>
      </c>
      <c r="L52" s="70">
        <v>8</v>
      </c>
      <c r="M52" s="76">
        <v>16</v>
      </c>
      <c r="O52" s="75" t="s">
        <v>249</v>
      </c>
      <c r="P52" s="70"/>
      <c r="Q52" s="70">
        <v>16</v>
      </c>
      <c r="R52" s="70">
        <v>14</v>
      </c>
      <c r="S52" s="70">
        <v>3</v>
      </c>
      <c r="T52" s="76">
        <v>7</v>
      </c>
    </row>
    <row r="53" spans="1:20" x14ac:dyDescent="0.25">
      <c r="A53" s="75" t="s">
        <v>250</v>
      </c>
      <c r="B53" s="70"/>
      <c r="C53" s="70">
        <v>15</v>
      </c>
      <c r="D53" s="70">
        <v>28</v>
      </c>
      <c r="E53" s="70">
        <v>11</v>
      </c>
      <c r="F53" s="76">
        <v>25</v>
      </c>
      <c r="H53" s="75" t="s">
        <v>250</v>
      </c>
      <c r="I53" s="70"/>
      <c r="J53" s="70">
        <v>9</v>
      </c>
      <c r="K53" s="70">
        <v>16</v>
      </c>
      <c r="L53" s="70">
        <v>10</v>
      </c>
      <c r="M53" s="76">
        <v>22</v>
      </c>
      <c r="O53" s="75" t="s">
        <v>250</v>
      </c>
      <c r="P53" s="70"/>
      <c r="Q53" s="70">
        <v>8</v>
      </c>
      <c r="R53" s="70">
        <v>22</v>
      </c>
      <c r="S53" s="70">
        <v>1</v>
      </c>
      <c r="T53" s="76">
        <v>13</v>
      </c>
    </row>
    <row r="54" spans="1:20" x14ac:dyDescent="0.25">
      <c r="A54" s="75" t="s">
        <v>251</v>
      </c>
      <c r="B54" s="70"/>
      <c r="C54" s="70">
        <v>15</v>
      </c>
      <c r="D54" s="70">
        <v>11</v>
      </c>
      <c r="E54" s="70">
        <v>10</v>
      </c>
      <c r="F54" s="76">
        <v>15</v>
      </c>
      <c r="H54" s="75" t="s">
        <v>251</v>
      </c>
      <c r="I54" s="70"/>
      <c r="J54" s="70">
        <v>19</v>
      </c>
      <c r="K54" s="70">
        <v>22</v>
      </c>
      <c r="L54" s="70">
        <v>7</v>
      </c>
      <c r="M54" s="76">
        <v>14</v>
      </c>
      <c r="O54" s="75" t="s">
        <v>251</v>
      </c>
      <c r="P54" s="70"/>
      <c r="Q54" s="70">
        <v>24</v>
      </c>
      <c r="R54" s="70">
        <v>14</v>
      </c>
      <c r="S54" s="70">
        <v>6</v>
      </c>
      <c r="T54" s="76">
        <v>11</v>
      </c>
    </row>
    <row r="55" spans="1:20" x14ac:dyDescent="0.25">
      <c r="A55" s="75" t="s">
        <v>252</v>
      </c>
      <c r="B55" s="70"/>
      <c r="C55" s="70">
        <v>28</v>
      </c>
      <c r="D55" s="70">
        <v>49</v>
      </c>
      <c r="E55" s="70">
        <v>11</v>
      </c>
      <c r="F55" s="76">
        <v>17</v>
      </c>
      <c r="H55" s="75" t="s">
        <v>252</v>
      </c>
      <c r="I55" s="70"/>
      <c r="J55" s="70">
        <v>26</v>
      </c>
      <c r="K55" s="70">
        <v>34</v>
      </c>
      <c r="L55" s="70">
        <v>10</v>
      </c>
      <c r="M55" s="76">
        <v>14</v>
      </c>
      <c r="O55" s="75" t="s">
        <v>252</v>
      </c>
      <c r="P55" s="70"/>
      <c r="Q55" s="70">
        <v>25</v>
      </c>
      <c r="R55" s="70">
        <v>40</v>
      </c>
      <c r="S55" s="70">
        <v>7</v>
      </c>
      <c r="T55" s="76">
        <v>15</v>
      </c>
    </row>
    <row r="56" spans="1:20" x14ac:dyDescent="0.25">
      <c r="A56" s="75" t="s">
        <v>253</v>
      </c>
      <c r="B56" s="70"/>
      <c r="C56" s="70">
        <v>28</v>
      </c>
      <c r="D56" s="70">
        <v>31</v>
      </c>
      <c r="E56" s="70">
        <v>11</v>
      </c>
      <c r="F56" s="76">
        <v>28</v>
      </c>
      <c r="H56" s="75" t="s">
        <v>253</v>
      </c>
      <c r="I56" s="70"/>
      <c r="J56" s="70">
        <v>30</v>
      </c>
      <c r="K56" s="70">
        <v>32</v>
      </c>
      <c r="L56" s="70">
        <v>12</v>
      </c>
      <c r="M56" s="76">
        <v>29</v>
      </c>
      <c r="O56" s="75" t="s">
        <v>253</v>
      </c>
      <c r="P56" s="70"/>
      <c r="Q56" s="70">
        <v>27</v>
      </c>
      <c r="R56" s="70">
        <v>37</v>
      </c>
      <c r="S56" s="70">
        <v>13</v>
      </c>
      <c r="T56" s="76">
        <v>24</v>
      </c>
    </row>
    <row r="57" spans="1:20" x14ac:dyDescent="0.25">
      <c r="A57" s="75" t="s">
        <v>254</v>
      </c>
      <c r="B57" s="70"/>
      <c r="C57" s="70">
        <v>33</v>
      </c>
      <c r="D57" s="70">
        <v>49</v>
      </c>
      <c r="E57" s="70">
        <v>11</v>
      </c>
      <c r="F57" s="76">
        <v>15</v>
      </c>
      <c r="H57" s="75" t="s">
        <v>254</v>
      </c>
      <c r="I57" s="70"/>
      <c r="J57" s="70">
        <v>33</v>
      </c>
      <c r="K57" s="70">
        <v>46</v>
      </c>
      <c r="L57" s="70">
        <v>10</v>
      </c>
      <c r="M57" s="76">
        <v>14</v>
      </c>
      <c r="O57" s="75" t="s">
        <v>254</v>
      </c>
      <c r="P57" s="70"/>
      <c r="Q57" s="70">
        <v>32</v>
      </c>
      <c r="R57" s="70">
        <v>49</v>
      </c>
      <c r="S57" s="70">
        <v>7</v>
      </c>
      <c r="T57" s="76">
        <v>23</v>
      </c>
    </row>
    <row r="58" spans="1:20" x14ac:dyDescent="0.25">
      <c r="A58" s="75" t="s">
        <v>255</v>
      </c>
      <c r="B58" s="70"/>
      <c r="C58" s="70">
        <v>22</v>
      </c>
      <c r="D58" s="70">
        <v>35</v>
      </c>
      <c r="E58" s="70">
        <v>13</v>
      </c>
      <c r="F58" s="76">
        <v>17</v>
      </c>
      <c r="H58" s="75" t="s">
        <v>255</v>
      </c>
      <c r="I58" s="70"/>
      <c r="J58" s="70">
        <v>18</v>
      </c>
      <c r="K58" s="70">
        <v>21</v>
      </c>
      <c r="L58" s="70">
        <v>10</v>
      </c>
      <c r="M58" s="76">
        <v>14</v>
      </c>
      <c r="O58" s="75" t="s">
        <v>255</v>
      </c>
      <c r="P58" s="70"/>
      <c r="Q58" s="70">
        <v>15</v>
      </c>
      <c r="R58" s="70">
        <v>23</v>
      </c>
      <c r="S58" s="70">
        <v>3</v>
      </c>
      <c r="T58" s="76">
        <v>9</v>
      </c>
    </row>
    <row r="59" spans="1:20" x14ac:dyDescent="0.25">
      <c r="A59" s="75" t="s">
        <v>256</v>
      </c>
      <c r="B59" s="70"/>
      <c r="C59" s="70">
        <v>42</v>
      </c>
      <c r="D59" s="70">
        <v>51</v>
      </c>
      <c r="E59" s="70">
        <v>10</v>
      </c>
      <c r="F59" s="76">
        <v>19</v>
      </c>
      <c r="H59" s="75" t="s">
        <v>256</v>
      </c>
      <c r="I59" s="70"/>
      <c r="J59" s="70">
        <v>42</v>
      </c>
      <c r="K59" s="70">
        <v>41</v>
      </c>
      <c r="L59" s="70">
        <v>9</v>
      </c>
      <c r="M59" s="76">
        <v>16</v>
      </c>
      <c r="O59" s="75" t="s">
        <v>256</v>
      </c>
      <c r="P59" s="70"/>
      <c r="Q59" s="70">
        <v>41</v>
      </c>
      <c r="R59" s="70">
        <v>53</v>
      </c>
      <c r="S59" s="70">
        <v>10</v>
      </c>
      <c r="T59" s="76">
        <v>21</v>
      </c>
    </row>
    <row r="60" spans="1:20" x14ac:dyDescent="0.25">
      <c r="A60" s="75" t="s">
        <v>257</v>
      </c>
      <c r="B60" s="70"/>
      <c r="C60" s="70">
        <v>16</v>
      </c>
      <c r="D60" s="70">
        <v>31</v>
      </c>
      <c r="E60" s="70">
        <v>14</v>
      </c>
      <c r="F60" s="76">
        <v>17</v>
      </c>
      <c r="H60" s="75" t="s">
        <v>257</v>
      </c>
      <c r="I60" s="70"/>
      <c r="J60" s="70">
        <v>14</v>
      </c>
      <c r="K60" s="70">
        <v>22</v>
      </c>
      <c r="L60" s="70">
        <v>9</v>
      </c>
      <c r="M60" s="76">
        <v>14</v>
      </c>
      <c r="O60" s="75" t="s">
        <v>257</v>
      </c>
      <c r="P60" s="70"/>
      <c r="Q60" s="70">
        <v>21</v>
      </c>
      <c r="R60" s="70">
        <v>25</v>
      </c>
      <c r="S60" s="70">
        <v>12</v>
      </c>
      <c r="T60" s="76">
        <v>19</v>
      </c>
    </row>
    <row r="61" spans="1:20" x14ac:dyDescent="0.25">
      <c r="A61" s="75" t="s">
        <v>258</v>
      </c>
      <c r="B61" s="70"/>
      <c r="C61" s="70">
        <v>15</v>
      </c>
      <c r="D61" s="70">
        <v>18</v>
      </c>
      <c r="E61" s="70">
        <v>13</v>
      </c>
      <c r="F61" s="76">
        <v>8</v>
      </c>
      <c r="H61" s="75" t="s">
        <v>258</v>
      </c>
      <c r="I61" s="70"/>
      <c r="J61" s="70">
        <v>17</v>
      </c>
      <c r="K61" s="70">
        <v>18</v>
      </c>
      <c r="L61" s="70">
        <v>12</v>
      </c>
      <c r="M61" s="76">
        <v>7</v>
      </c>
      <c r="O61" s="75" t="s">
        <v>258</v>
      </c>
      <c r="P61" s="70"/>
      <c r="Q61" s="70">
        <v>22</v>
      </c>
      <c r="R61" s="70">
        <v>13</v>
      </c>
      <c r="S61" s="70">
        <v>9</v>
      </c>
      <c r="T61" s="76">
        <v>14</v>
      </c>
    </row>
    <row r="62" spans="1:20" x14ac:dyDescent="0.25">
      <c r="A62" s="75" t="s">
        <v>259</v>
      </c>
      <c r="B62" s="70"/>
      <c r="C62" s="70">
        <v>20</v>
      </c>
      <c r="D62" s="70">
        <v>18</v>
      </c>
      <c r="E62" s="70">
        <v>11</v>
      </c>
      <c r="F62" s="76">
        <v>17</v>
      </c>
      <c r="H62" s="75" t="s">
        <v>259</v>
      </c>
      <c r="I62" s="70"/>
      <c r="J62" s="70">
        <v>20</v>
      </c>
      <c r="K62" s="70">
        <v>23</v>
      </c>
      <c r="L62" s="70">
        <v>10</v>
      </c>
      <c r="M62" s="76">
        <v>14</v>
      </c>
      <c r="O62" s="75" t="s">
        <v>259</v>
      </c>
      <c r="P62" s="70"/>
      <c r="Q62" s="70">
        <v>25</v>
      </c>
      <c r="R62" s="70">
        <v>25</v>
      </c>
      <c r="S62" s="70">
        <v>9</v>
      </c>
      <c r="T62" s="76">
        <v>17</v>
      </c>
    </row>
    <row r="63" spans="1:20" ht="15.75" thickBot="1" x14ac:dyDescent="0.3">
      <c r="A63" s="77" t="s">
        <v>260</v>
      </c>
      <c r="B63" s="78"/>
      <c r="C63" s="78">
        <v>36</v>
      </c>
      <c r="D63" s="78">
        <v>57</v>
      </c>
      <c r="E63" s="78">
        <v>11</v>
      </c>
      <c r="F63" s="79">
        <v>24</v>
      </c>
      <c r="H63" s="77" t="s">
        <v>260</v>
      </c>
      <c r="I63" s="78"/>
      <c r="J63" s="78">
        <v>34</v>
      </c>
      <c r="K63" s="78">
        <v>53</v>
      </c>
      <c r="L63" s="78">
        <v>10</v>
      </c>
      <c r="M63" s="79">
        <v>21</v>
      </c>
      <c r="O63" s="77" t="s">
        <v>260</v>
      </c>
      <c r="P63" s="78"/>
      <c r="Q63" s="78">
        <v>31</v>
      </c>
      <c r="R63" s="78">
        <v>46</v>
      </c>
      <c r="S63" s="78">
        <v>5</v>
      </c>
      <c r="T63" s="79">
        <v>22</v>
      </c>
    </row>
    <row r="64" spans="1:20" ht="15.75" thickBot="1" x14ac:dyDescent="0.3"/>
    <row r="65" spans="1:20" x14ac:dyDescent="0.25">
      <c r="A65" s="130" t="s">
        <v>261</v>
      </c>
      <c r="B65" s="131"/>
      <c r="C65" s="57">
        <f>MIN(C34:C63)</f>
        <v>9</v>
      </c>
      <c r="D65" s="57">
        <f>MIN(D34:D63)</f>
        <v>11</v>
      </c>
      <c r="E65" s="57">
        <f>MIN(E34:E63)</f>
        <v>6</v>
      </c>
      <c r="F65" s="57">
        <f>MIN(F34:F63)</f>
        <v>6</v>
      </c>
      <c r="H65" s="130" t="s">
        <v>261</v>
      </c>
      <c r="I65" s="131"/>
      <c r="J65" s="57">
        <f>MIN(J34:J63)</f>
        <v>9</v>
      </c>
      <c r="K65" s="57">
        <f>MIN(K34:K63)</f>
        <v>8</v>
      </c>
      <c r="L65" s="57">
        <f>MIN(L34:L63)</f>
        <v>6</v>
      </c>
      <c r="M65" s="57">
        <f>MIN(M34:M63)</f>
        <v>5</v>
      </c>
      <c r="O65" s="130" t="s">
        <v>261</v>
      </c>
      <c r="P65" s="131"/>
      <c r="Q65" s="57">
        <f>MIN(Q34:Q63)</f>
        <v>8</v>
      </c>
      <c r="R65" s="57">
        <f>MIN(R34:R63)</f>
        <v>8</v>
      </c>
      <c r="S65" s="57">
        <f>MIN(S34:S63)</f>
        <v>1</v>
      </c>
      <c r="T65" s="57">
        <f>MIN(T34:T63)</f>
        <v>7</v>
      </c>
    </row>
    <row r="66" spans="1:20" ht="15.75" thickBot="1" x14ac:dyDescent="0.3">
      <c r="A66" s="128" t="s">
        <v>262</v>
      </c>
      <c r="B66" s="129"/>
      <c r="C66" s="71">
        <f>MAX(C2:C33)</f>
        <v>32</v>
      </c>
      <c r="D66" s="71">
        <f>MAX(D2:D33)</f>
        <v>35</v>
      </c>
      <c r="E66" s="71">
        <f>MAX(E2:E33)</f>
        <v>10</v>
      </c>
      <c r="F66" s="71">
        <f>MAX(F2:F33)</f>
        <v>14</v>
      </c>
      <c r="H66" s="128" t="s">
        <v>262</v>
      </c>
      <c r="I66" s="129"/>
      <c r="J66" s="71">
        <f>MAX(J2:J33)</f>
        <v>14</v>
      </c>
      <c r="K66" s="71">
        <f>MAX(K2:K33)</f>
        <v>13</v>
      </c>
      <c r="L66" s="71">
        <f>MAX(L2:L33)</f>
        <v>6</v>
      </c>
      <c r="M66" s="71">
        <f>MAX(M2:M33)</f>
        <v>3</v>
      </c>
      <c r="O66" s="128" t="s">
        <v>262</v>
      </c>
      <c r="P66" s="129"/>
      <c r="Q66" s="71">
        <f>MAX(Q2:Q33)</f>
        <v>11</v>
      </c>
      <c r="R66" s="71">
        <f>MAX(R2:R33)</f>
        <v>8</v>
      </c>
      <c r="S66" s="71">
        <f>MAX(S2:S33)</f>
        <v>5</v>
      </c>
      <c r="T66" s="71">
        <f>MAX(T2:T33)</f>
        <v>12</v>
      </c>
    </row>
    <row r="67" spans="1:20" ht="15.75" thickBot="1" x14ac:dyDescent="0.3"/>
    <row r="68" spans="1:20" ht="15.75" thickBot="1" x14ac:dyDescent="0.3">
      <c r="A68" s="87"/>
      <c r="B68" s="88"/>
      <c r="C68" s="84" t="s">
        <v>4</v>
      </c>
      <c r="D68" s="85" t="s">
        <v>5</v>
      </c>
      <c r="E68" s="85" t="s">
        <v>6</v>
      </c>
      <c r="F68" s="86" t="s">
        <v>7</v>
      </c>
      <c r="H68" s="89"/>
      <c r="I68" s="90"/>
      <c r="J68" s="84" t="s">
        <v>4</v>
      </c>
      <c r="K68" s="85" t="s">
        <v>5</v>
      </c>
      <c r="L68" s="85" t="s">
        <v>6</v>
      </c>
      <c r="M68" s="86" t="s">
        <v>7</v>
      </c>
      <c r="O68" s="91"/>
      <c r="P68" s="92"/>
      <c r="Q68" s="84" t="s">
        <v>4</v>
      </c>
      <c r="R68" s="85" t="s">
        <v>5</v>
      </c>
      <c r="S68" s="85" t="s">
        <v>6</v>
      </c>
      <c r="T68" s="86" t="s">
        <v>7</v>
      </c>
    </row>
    <row r="69" spans="1:20" ht="15.75" thickBot="1" x14ac:dyDescent="0.3">
      <c r="A69" s="119" t="s">
        <v>327</v>
      </c>
      <c r="B69" s="120"/>
      <c r="C69" s="93" t="s">
        <v>784</v>
      </c>
      <c r="D69" s="133" t="s">
        <v>624</v>
      </c>
      <c r="E69" s="93" t="s">
        <v>786</v>
      </c>
      <c r="F69" s="132" t="s">
        <v>623</v>
      </c>
      <c r="H69" s="119" t="s">
        <v>327</v>
      </c>
      <c r="I69" s="120"/>
      <c r="J69" s="93" t="s">
        <v>782</v>
      </c>
      <c r="K69" s="93" t="s">
        <v>781</v>
      </c>
      <c r="L69" s="4" t="s">
        <v>328</v>
      </c>
      <c r="M69" s="83" t="s">
        <v>778</v>
      </c>
      <c r="O69" s="119" t="s">
        <v>327</v>
      </c>
      <c r="P69" s="120"/>
      <c r="Q69" s="93" t="s">
        <v>776</v>
      </c>
      <c r="R69" s="4" t="s">
        <v>620</v>
      </c>
      <c r="S69" s="93" t="s">
        <v>775</v>
      </c>
      <c r="T69" s="132" t="s">
        <v>774</v>
      </c>
    </row>
    <row r="70" spans="1:20" x14ac:dyDescent="0.25">
      <c r="A70" s="121" t="s">
        <v>261</v>
      </c>
      <c r="B70" s="122"/>
      <c r="C70" s="50">
        <f>C65/$J$79</f>
        <v>0.140625</v>
      </c>
      <c r="D70" s="50">
        <f>D65/$K$79</f>
        <v>8.59375E-2</v>
      </c>
      <c r="E70" s="50">
        <f>E65/$L$79</f>
        <v>9.375E-2</v>
      </c>
      <c r="F70" s="80">
        <f>F65/$M$79</f>
        <v>9.375E-2</v>
      </c>
      <c r="H70" s="121" t="s">
        <v>261</v>
      </c>
      <c r="I70" s="122"/>
      <c r="J70" s="95">
        <f>J65/$J$79</f>
        <v>0.140625</v>
      </c>
      <c r="K70" s="50">
        <f>K65/$K$79</f>
        <v>6.25E-2</v>
      </c>
      <c r="L70" s="50">
        <f>L65/$L$79</f>
        <v>9.375E-2</v>
      </c>
      <c r="M70" s="80">
        <f>M65/$M$79</f>
        <v>7.8125E-2</v>
      </c>
      <c r="O70" s="121" t="s">
        <v>261</v>
      </c>
      <c r="P70" s="122"/>
      <c r="Q70" s="95">
        <f>Q65/$J$79</f>
        <v>0.125</v>
      </c>
      <c r="R70" s="50">
        <f>R65/$K$79</f>
        <v>6.25E-2</v>
      </c>
      <c r="S70" s="50">
        <f>S65/$L$79</f>
        <v>1.5625E-2</v>
      </c>
      <c r="T70" s="80">
        <f>T65/$M$79</f>
        <v>0.109375</v>
      </c>
    </row>
    <row r="71" spans="1:20" ht="15.75" thickBot="1" x14ac:dyDescent="0.3">
      <c r="A71" s="115" t="s">
        <v>262</v>
      </c>
      <c r="B71" s="116"/>
      <c r="C71" s="94">
        <f>C66/$J$79</f>
        <v>0.5</v>
      </c>
      <c r="D71" s="4">
        <f>D66/$K$79</f>
        <v>0.2734375</v>
      </c>
      <c r="E71" s="4">
        <f>E66/$L$79</f>
        <v>0.15625</v>
      </c>
      <c r="F71" s="83">
        <f>F66/$M$79</f>
        <v>0.21875</v>
      </c>
      <c r="H71" s="115" t="s">
        <v>262</v>
      </c>
      <c r="I71" s="116"/>
      <c r="J71" s="94">
        <f>J66/$J$79</f>
        <v>0.21875</v>
      </c>
      <c r="K71" s="4">
        <f>K66/$K$79</f>
        <v>0.1015625</v>
      </c>
      <c r="L71" s="4">
        <f>L66/$L$79</f>
        <v>9.375E-2</v>
      </c>
      <c r="M71" s="83">
        <f>M66/$M$79</f>
        <v>4.6875E-2</v>
      </c>
      <c r="O71" s="115" t="s">
        <v>262</v>
      </c>
      <c r="P71" s="116"/>
      <c r="Q71" s="94">
        <f>Q66/$J$79</f>
        <v>0.171875</v>
      </c>
      <c r="R71" s="4">
        <f>R66/$K$79</f>
        <v>6.25E-2</v>
      </c>
      <c r="S71" s="4">
        <f>S66/$L$79</f>
        <v>7.8125E-2</v>
      </c>
      <c r="T71" s="83">
        <f>T66/$M$79</f>
        <v>0.1875</v>
      </c>
    </row>
    <row r="72" spans="1:20" ht="15.75" thickBot="1" x14ac:dyDescent="0.3">
      <c r="A72" s="117" t="s">
        <v>331</v>
      </c>
      <c r="B72" s="118"/>
      <c r="C72" s="4" t="s">
        <v>785</v>
      </c>
      <c r="D72" s="4" t="s">
        <v>621</v>
      </c>
      <c r="E72" s="4" t="s">
        <v>357</v>
      </c>
      <c r="F72" s="83" t="s">
        <v>625</v>
      </c>
      <c r="H72" s="117" t="s">
        <v>331</v>
      </c>
      <c r="I72" s="118"/>
      <c r="J72" s="4" t="s">
        <v>783</v>
      </c>
      <c r="K72" s="4" t="s">
        <v>619</v>
      </c>
      <c r="L72" s="4" t="s">
        <v>780</v>
      </c>
      <c r="M72" s="83" t="s">
        <v>779</v>
      </c>
      <c r="O72" s="117" t="s">
        <v>331</v>
      </c>
      <c r="P72" s="118"/>
      <c r="Q72" s="4" t="s">
        <v>777</v>
      </c>
      <c r="R72" s="4" t="s">
        <v>618</v>
      </c>
      <c r="S72" s="4" t="s">
        <v>358</v>
      </c>
      <c r="T72" s="83" t="s">
        <v>622</v>
      </c>
    </row>
    <row r="75" spans="1:20" ht="15.75" thickBot="1" x14ac:dyDescent="0.3"/>
    <row r="76" spans="1:20" ht="15.75" thickBot="1" x14ac:dyDescent="0.3">
      <c r="G76" s="81"/>
      <c r="H76" s="123" t="s">
        <v>329</v>
      </c>
      <c r="I76" s="124"/>
      <c r="J76" s="85" t="s">
        <v>4</v>
      </c>
      <c r="K76" s="85" t="s">
        <v>5</v>
      </c>
      <c r="L76" s="85" t="s">
        <v>6</v>
      </c>
      <c r="M76" s="86" t="s">
        <v>7</v>
      </c>
    </row>
    <row r="77" spans="1:20" ht="15.75" thickBot="1" x14ac:dyDescent="0.3">
      <c r="H77" s="125"/>
      <c r="I77" s="126"/>
      <c r="J77" s="97" t="s">
        <v>787</v>
      </c>
      <c r="K77" s="97" t="s">
        <v>620</v>
      </c>
      <c r="L77" s="97" t="s">
        <v>328</v>
      </c>
      <c r="M77" s="98" t="s">
        <v>328</v>
      </c>
    </row>
    <row r="78" spans="1:20" ht="15.75" thickBot="1" x14ac:dyDescent="0.3">
      <c r="H78" s="117" t="s">
        <v>331</v>
      </c>
      <c r="I78" s="127"/>
      <c r="J78" s="99">
        <f>9/J79</f>
        <v>0.140625</v>
      </c>
      <c r="K78" s="99">
        <v>6.25E-2</v>
      </c>
      <c r="L78" s="99">
        <f>6/L79</f>
        <v>9.375E-2</v>
      </c>
      <c r="M78" s="96">
        <f xml:space="preserve"> 6/M79</f>
        <v>9.375E-2</v>
      </c>
    </row>
    <row r="79" spans="1:20" ht="15.75" thickBot="1" x14ac:dyDescent="0.3">
      <c r="H79" s="117" t="s">
        <v>330</v>
      </c>
      <c r="I79" s="127"/>
      <c r="J79" s="99">
        <v>64</v>
      </c>
      <c r="K79" s="99">
        <v>128</v>
      </c>
      <c r="L79" s="99">
        <v>64</v>
      </c>
      <c r="M79" s="96">
        <v>64</v>
      </c>
    </row>
  </sheetData>
  <mergeCells count="21">
    <mergeCell ref="A66:B66"/>
    <mergeCell ref="A65:B65"/>
    <mergeCell ref="H65:I65"/>
    <mergeCell ref="H66:I66"/>
    <mergeCell ref="O65:P65"/>
    <mergeCell ref="O66:P66"/>
    <mergeCell ref="H76:I77"/>
    <mergeCell ref="H79:I79"/>
    <mergeCell ref="A70:B70"/>
    <mergeCell ref="A71:B71"/>
    <mergeCell ref="H70:I70"/>
    <mergeCell ref="H71:I71"/>
    <mergeCell ref="H78:I78"/>
    <mergeCell ref="O71:P71"/>
    <mergeCell ref="A72:B72"/>
    <mergeCell ref="H72:I72"/>
    <mergeCell ref="O72:P72"/>
    <mergeCell ref="A69:B69"/>
    <mergeCell ref="H69:I69"/>
    <mergeCell ref="O69:P69"/>
    <mergeCell ref="O70:P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белый</vt:lpstr>
      <vt:lpstr>красный</vt:lpstr>
      <vt:lpstr>черный</vt:lpstr>
      <vt:lpstr>нахлест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2024-06-14T12:45:49Z</dcterms:created>
  <dcterms:modified xsi:type="dcterms:W3CDTF">2024-06-19T09:44:10Z</dcterms:modified>
</cp:coreProperties>
</file>