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vkmmumbai.sharepoint.com/sites/CapstoneVYear/Shared Documents/General/"/>
    </mc:Choice>
  </mc:AlternateContent>
  <xr:revisionPtr revIDLastSave="2226" documentId="13_ncr:1_{AFB82126-4310-4146-ADE4-E46A5ED420FC}" xr6:coauthVersionLast="47" xr6:coauthVersionMax="47" xr10:uidLastSave="{57529369-D132-4E4D-8A5E-D2055C383DB6}"/>
  <bookViews>
    <workbookView xWindow="-108" yWindow="-108" windowWidth="23256" windowHeight="12456" firstSheet="2" activeTab="8" xr2:uid="{E63593EF-C2F4-484F-B76F-28A6FD07CA0A}"/>
  </bookViews>
  <sheets>
    <sheet name="S&amp;P_BSE_Realty (I)" sheetId="3" r:id="rId1"/>
    <sheet name="Aims_APAC_Singapore" sheetId="2" r:id="rId2"/>
    <sheet name="EmbassyOfficeParks" sheetId="5" r:id="rId3"/>
    <sheet name="Fortune_HongKong" sheetId="6" r:id="rId4"/>
    <sheet name="Link_HongKong" sheetId="7" r:id="rId5"/>
    <sheet name="MindspaceBusinessParks" sheetId="8" r:id="rId6"/>
    <sheet name="SUPR_London" sheetId="9" r:id="rId7"/>
    <sheet name="Brookfield_India" sheetId="4" state="hidden" r:id="rId8"/>
    <sheet name="Effective Comparison" sheetId="14" r:id="rId9"/>
    <sheet name="Effective Ratios" sheetId="15" r:id="rId10"/>
    <sheet name="Combined Graph" sheetId="10" r:id="rId11"/>
  </sheets>
  <definedNames>
    <definedName name="_xlnm._FilterDatabase" localSheetId="0" hidden="1">'S&amp;P_BSE_Realty (I)'!$A$1:$C$2698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14" l="1"/>
  <c r="M11" i="14"/>
  <c r="I4" i="14"/>
  <c r="I5" i="14"/>
  <c r="J5" i="14"/>
  <c r="C4" i="14"/>
  <c r="N11" i="14"/>
  <c r="J11" i="14"/>
  <c r="F11" i="14"/>
  <c r="N10" i="14"/>
  <c r="J10" i="14"/>
  <c r="F10" i="14"/>
  <c r="C10" i="14"/>
  <c r="N5" i="14"/>
  <c r="F5" i="14"/>
  <c r="N4" i="14"/>
  <c r="J4" i="14"/>
  <c r="F4" i="14"/>
  <c r="O10" i="14"/>
  <c r="K10" i="14"/>
  <c r="G10" i="14"/>
  <c r="O4" i="14"/>
  <c r="K4" i="14"/>
  <c r="G4" i="14"/>
  <c r="H23" i="7"/>
  <c r="H24" i="7"/>
  <c r="H25" i="7"/>
  <c r="H26" i="7"/>
  <c r="H27" i="7"/>
  <c r="H28" i="7"/>
  <c r="H29" i="7"/>
  <c r="H17" i="7"/>
  <c r="I17" i="7"/>
  <c r="D501" i="7"/>
  <c r="C499" i="7"/>
  <c r="C498" i="7"/>
  <c r="C501" i="7"/>
  <c r="C495" i="7"/>
  <c r="C3" i="7"/>
  <c r="G5" i="7"/>
  <c r="C4" i="7"/>
  <c r="C5" i="7"/>
  <c r="C6" i="7"/>
  <c r="C7" i="7"/>
  <c r="C8" i="7"/>
  <c r="C9" i="7"/>
  <c r="C10" i="7"/>
  <c r="G3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2" i="7"/>
  <c r="G3" i="6"/>
  <c r="H18" i="6"/>
  <c r="H19" i="6"/>
  <c r="H20" i="6"/>
  <c r="H21" i="6"/>
  <c r="H22" i="6"/>
  <c r="H23" i="6"/>
  <c r="H24" i="6"/>
  <c r="H25" i="6"/>
  <c r="H26" i="6"/>
  <c r="H17" i="6"/>
  <c r="G10" i="6"/>
  <c r="G12" i="6"/>
  <c r="G7" i="6"/>
  <c r="G8" i="6"/>
  <c r="G5" i="6"/>
  <c r="G11" i="6"/>
  <c r="G4" i="6"/>
  <c r="G2" i="6"/>
  <c r="I17" i="2"/>
  <c r="D2714" i="6"/>
  <c r="C2714" i="6"/>
  <c r="C2712" i="6"/>
  <c r="C2711" i="6"/>
  <c r="C2710" i="6"/>
  <c r="C2709" i="6"/>
  <c r="C2708" i="6"/>
  <c r="C2707" i="6"/>
  <c r="C2706" i="6"/>
  <c r="C2704" i="6"/>
  <c r="C2703" i="6"/>
  <c r="C2702" i="6"/>
  <c r="G10" i="7"/>
  <c r="G4" i="7"/>
  <c r="G7" i="7"/>
  <c r="G8" i="7"/>
  <c r="G2" i="7"/>
  <c r="C2705" i="6"/>
  <c r="C2700" i="3"/>
  <c r="C2699" i="6"/>
  <c r="C2696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902" i="6"/>
  <c r="C903" i="6"/>
  <c r="C904" i="6"/>
  <c r="C905" i="6"/>
  <c r="C906" i="6"/>
  <c r="C907" i="6"/>
  <c r="C908" i="6"/>
  <c r="C909" i="6"/>
  <c r="C910" i="6"/>
  <c r="C911" i="6"/>
  <c r="C912" i="6"/>
  <c r="C913" i="6"/>
  <c r="C914" i="6"/>
  <c r="C915" i="6"/>
  <c r="C916" i="6"/>
  <c r="C917" i="6"/>
  <c r="C918" i="6"/>
  <c r="C919" i="6"/>
  <c r="C920" i="6"/>
  <c r="C921" i="6"/>
  <c r="C922" i="6"/>
  <c r="C923" i="6"/>
  <c r="C924" i="6"/>
  <c r="C925" i="6"/>
  <c r="C926" i="6"/>
  <c r="C927" i="6"/>
  <c r="C928" i="6"/>
  <c r="C929" i="6"/>
  <c r="C930" i="6"/>
  <c r="C931" i="6"/>
  <c r="C932" i="6"/>
  <c r="C933" i="6"/>
  <c r="C934" i="6"/>
  <c r="C935" i="6"/>
  <c r="C936" i="6"/>
  <c r="C937" i="6"/>
  <c r="C938" i="6"/>
  <c r="C939" i="6"/>
  <c r="C940" i="6"/>
  <c r="C941" i="6"/>
  <c r="C942" i="6"/>
  <c r="C943" i="6"/>
  <c r="C944" i="6"/>
  <c r="C945" i="6"/>
  <c r="C946" i="6"/>
  <c r="C947" i="6"/>
  <c r="C948" i="6"/>
  <c r="C949" i="6"/>
  <c r="C950" i="6"/>
  <c r="C951" i="6"/>
  <c r="C952" i="6"/>
  <c r="C953" i="6"/>
  <c r="C954" i="6"/>
  <c r="C955" i="6"/>
  <c r="C956" i="6"/>
  <c r="C957" i="6"/>
  <c r="C958" i="6"/>
  <c r="C959" i="6"/>
  <c r="C960" i="6"/>
  <c r="C961" i="6"/>
  <c r="C962" i="6"/>
  <c r="C963" i="6"/>
  <c r="C964" i="6"/>
  <c r="C965" i="6"/>
  <c r="C966" i="6"/>
  <c r="C967" i="6"/>
  <c r="C968" i="6"/>
  <c r="C969" i="6"/>
  <c r="C970" i="6"/>
  <c r="C971" i="6"/>
  <c r="C972" i="6"/>
  <c r="C973" i="6"/>
  <c r="C974" i="6"/>
  <c r="C975" i="6"/>
  <c r="C976" i="6"/>
  <c r="C977" i="6"/>
  <c r="C978" i="6"/>
  <c r="C979" i="6"/>
  <c r="C980" i="6"/>
  <c r="C981" i="6"/>
  <c r="C982" i="6"/>
  <c r="C983" i="6"/>
  <c r="C984" i="6"/>
  <c r="C985" i="6"/>
  <c r="C986" i="6"/>
  <c r="C987" i="6"/>
  <c r="C988" i="6"/>
  <c r="C989" i="6"/>
  <c r="C990" i="6"/>
  <c r="C991" i="6"/>
  <c r="C992" i="6"/>
  <c r="C993" i="6"/>
  <c r="C994" i="6"/>
  <c r="C995" i="6"/>
  <c r="C996" i="6"/>
  <c r="C997" i="6"/>
  <c r="C998" i="6"/>
  <c r="C999" i="6"/>
  <c r="C1000" i="6"/>
  <c r="C1001" i="6"/>
  <c r="C1002" i="6"/>
  <c r="C1003" i="6"/>
  <c r="C1004" i="6"/>
  <c r="C1005" i="6"/>
  <c r="C1006" i="6"/>
  <c r="C1007" i="6"/>
  <c r="C1008" i="6"/>
  <c r="C1009" i="6"/>
  <c r="C1010" i="6"/>
  <c r="C1011" i="6"/>
  <c r="C1012" i="6"/>
  <c r="C1013" i="6"/>
  <c r="C1014" i="6"/>
  <c r="C1015" i="6"/>
  <c r="C1016" i="6"/>
  <c r="C1017" i="6"/>
  <c r="C1018" i="6"/>
  <c r="C1019" i="6"/>
  <c r="C1020" i="6"/>
  <c r="C1021" i="6"/>
  <c r="C1022" i="6"/>
  <c r="C1023" i="6"/>
  <c r="C1024" i="6"/>
  <c r="C1025" i="6"/>
  <c r="C1026" i="6"/>
  <c r="C1027" i="6"/>
  <c r="C1028" i="6"/>
  <c r="C1029" i="6"/>
  <c r="C1030" i="6"/>
  <c r="C1031" i="6"/>
  <c r="C1032" i="6"/>
  <c r="C1033" i="6"/>
  <c r="C1034" i="6"/>
  <c r="C1035" i="6"/>
  <c r="C1036" i="6"/>
  <c r="C1037" i="6"/>
  <c r="C1038" i="6"/>
  <c r="C1039" i="6"/>
  <c r="C1040" i="6"/>
  <c r="C1041" i="6"/>
  <c r="C1042" i="6"/>
  <c r="C1043" i="6"/>
  <c r="C1044" i="6"/>
  <c r="C1045" i="6"/>
  <c r="C1046" i="6"/>
  <c r="C1047" i="6"/>
  <c r="C1048" i="6"/>
  <c r="C1049" i="6"/>
  <c r="C1050" i="6"/>
  <c r="C1051" i="6"/>
  <c r="C1052" i="6"/>
  <c r="C1053" i="6"/>
  <c r="C1054" i="6"/>
  <c r="C1055" i="6"/>
  <c r="C1056" i="6"/>
  <c r="C1057" i="6"/>
  <c r="C1058" i="6"/>
  <c r="C1059" i="6"/>
  <c r="C1060" i="6"/>
  <c r="C1061" i="6"/>
  <c r="C1062" i="6"/>
  <c r="C1063" i="6"/>
  <c r="C1064" i="6"/>
  <c r="C1065" i="6"/>
  <c r="C1066" i="6"/>
  <c r="C1067" i="6"/>
  <c r="C1068" i="6"/>
  <c r="C1069" i="6"/>
  <c r="C1070" i="6"/>
  <c r="C1071" i="6"/>
  <c r="C1072" i="6"/>
  <c r="C1073" i="6"/>
  <c r="C1074" i="6"/>
  <c r="C1075" i="6"/>
  <c r="C1076" i="6"/>
  <c r="C1077" i="6"/>
  <c r="C1078" i="6"/>
  <c r="C1079" i="6"/>
  <c r="C1080" i="6"/>
  <c r="C1081" i="6"/>
  <c r="C1082" i="6"/>
  <c r="C1083" i="6"/>
  <c r="C1084" i="6"/>
  <c r="C1085" i="6"/>
  <c r="C1086" i="6"/>
  <c r="C1087" i="6"/>
  <c r="C1088" i="6"/>
  <c r="C1089" i="6"/>
  <c r="C1090" i="6"/>
  <c r="C1091" i="6"/>
  <c r="C1092" i="6"/>
  <c r="C1093" i="6"/>
  <c r="C1094" i="6"/>
  <c r="C1095" i="6"/>
  <c r="C1096" i="6"/>
  <c r="C1097" i="6"/>
  <c r="C1098" i="6"/>
  <c r="C1099" i="6"/>
  <c r="C1100" i="6"/>
  <c r="C1101" i="6"/>
  <c r="C1102" i="6"/>
  <c r="C1103" i="6"/>
  <c r="C1104" i="6"/>
  <c r="C1105" i="6"/>
  <c r="C1106" i="6"/>
  <c r="C1107" i="6"/>
  <c r="C1108" i="6"/>
  <c r="C1109" i="6"/>
  <c r="C1110" i="6"/>
  <c r="C1111" i="6"/>
  <c r="C1112" i="6"/>
  <c r="C1113" i="6"/>
  <c r="C1114" i="6"/>
  <c r="C1115" i="6"/>
  <c r="C1116" i="6"/>
  <c r="C1117" i="6"/>
  <c r="C1118" i="6"/>
  <c r="C1119" i="6"/>
  <c r="C1120" i="6"/>
  <c r="C1121" i="6"/>
  <c r="C1122" i="6"/>
  <c r="C1123" i="6"/>
  <c r="C1124" i="6"/>
  <c r="C1125" i="6"/>
  <c r="C1126" i="6"/>
  <c r="C1127" i="6"/>
  <c r="C1128" i="6"/>
  <c r="C1129" i="6"/>
  <c r="C1130" i="6"/>
  <c r="C1131" i="6"/>
  <c r="C1132" i="6"/>
  <c r="C1133" i="6"/>
  <c r="C1134" i="6"/>
  <c r="C1135" i="6"/>
  <c r="C1136" i="6"/>
  <c r="C1137" i="6"/>
  <c r="C1138" i="6"/>
  <c r="C1139" i="6"/>
  <c r="C1140" i="6"/>
  <c r="C1141" i="6"/>
  <c r="C1142" i="6"/>
  <c r="C1143" i="6"/>
  <c r="C1144" i="6"/>
  <c r="C1145" i="6"/>
  <c r="C1146" i="6"/>
  <c r="C1147" i="6"/>
  <c r="C1148" i="6"/>
  <c r="C1149" i="6"/>
  <c r="C1150" i="6"/>
  <c r="C1151" i="6"/>
  <c r="C1152" i="6"/>
  <c r="C1153" i="6"/>
  <c r="C1154" i="6"/>
  <c r="C1155" i="6"/>
  <c r="C1156" i="6"/>
  <c r="C1157" i="6"/>
  <c r="C1158" i="6"/>
  <c r="C1159" i="6"/>
  <c r="C1160" i="6"/>
  <c r="C1161" i="6"/>
  <c r="C1162" i="6"/>
  <c r="C1163" i="6"/>
  <c r="C1164" i="6"/>
  <c r="C1165" i="6"/>
  <c r="C1166" i="6"/>
  <c r="C1167" i="6"/>
  <c r="C1168" i="6"/>
  <c r="C1169" i="6"/>
  <c r="C1170" i="6"/>
  <c r="C1171" i="6"/>
  <c r="C1172" i="6"/>
  <c r="C1173" i="6"/>
  <c r="C1174" i="6"/>
  <c r="C1175" i="6"/>
  <c r="C1176" i="6"/>
  <c r="C1177" i="6"/>
  <c r="C1178" i="6"/>
  <c r="C1179" i="6"/>
  <c r="C1180" i="6"/>
  <c r="C1181" i="6"/>
  <c r="C1182" i="6"/>
  <c r="C1183" i="6"/>
  <c r="C1184" i="6"/>
  <c r="C1185" i="6"/>
  <c r="C1186" i="6"/>
  <c r="C1187" i="6"/>
  <c r="C1188" i="6"/>
  <c r="C1189" i="6"/>
  <c r="C1190" i="6"/>
  <c r="C1191" i="6"/>
  <c r="C1192" i="6"/>
  <c r="C1193" i="6"/>
  <c r="C1194" i="6"/>
  <c r="C1195" i="6"/>
  <c r="C1196" i="6"/>
  <c r="C1197" i="6"/>
  <c r="C1198" i="6"/>
  <c r="C1199" i="6"/>
  <c r="C1200" i="6"/>
  <c r="C1201" i="6"/>
  <c r="C1202" i="6"/>
  <c r="C1203" i="6"/>
  <c r="C1204" i="6"/>
  <c r="C1205" i="6"/>
  <c r="C1206" i="6"/>
  <c r="C1207" i="6"/>
  <c r="C1208" i="6"/>
  <c r="C1209" i="6"/>
  <c r="C1210" i="6"/>
  <c r="C1211" i="6"/>
  <c r="C1212" i="6"/>
  <c r="C1213" i="6"/>
  <c r="C1214" i="6"/>
  <c r="C1215" i="6"/>
  <c r="C1216" i="6"/>
  <c r="C1217" i="6"/>
  <c r="C1218" i="6"/>
  <c r="C1219" i="6"/>
  <c r="C1220" i="6"/>
  <c r="C1221" i="6"/>
  <c r="C1222" i="6"/>
  <c r="C1223" i="6"/>
  <c r="C1224" i="6"/>
  <c r="C1225" i="6"/>
  <c r="C1226" i="6"/>
  <c r="C1227" i="6"/>
  <c r="C1228" i="6"/>
  <c r="C1229" i="6"/>
  <c r="C1230" i="6"/>
  <c r="C1231" i="6"/>
  <c r="C1232" i="6"/>
  <c r="C1233" i="6"/>
  <c r="C1234" i="6"/>
  <c r="C1235" i="6"/>
  <c r="C1236" i="6"/>
  <c r="C1237" i="6"/>
  <c r="C1238" i="6"/>
  <c r="C1239" i="6"/>
  <c r="C1240" i="6"/>
  <c r="C1241" i="6"/>
  <c r="C1242" i="6"/>
  <c r="C1243" i="6"/>
  <c r="C1244" i="6"/>
  <c r="C1245" i="6"/>
  <c r="C1246" i="6"/>
  <c r="C1247" i="6"/>
  <c r="C1248" i="6"/>
  <c r="C1249" i="6"/>
  <c r="C1250" i="6"/>
  <c r="C1251" i="6"/>
  <c r="C1252" i="6"/>
  <c r="C1253" i="6"/>
  <c r="C1254" i="6"/>
  <c r="C1255" i="6"/>
  <c r="C1256" i="6"/>
  <c r="C1257" i="6"/>
  <c r="C1258" i="6"/>
  <c r="C1259" i="6"/>
  <c r="C1260" i="6"/>
  <c r="C1261" i="6"/>
  <c r="C1262" i="6"/>
  <c r="C1263" i="6"/>
  <c r="C1264" i="6"/>
  <c r="C1265" i="6"/>
  <c r="C1266" i="6"/>
  <c r="C1267" i="6"/>
  <c r="C1268" i="6"/>
  <c r="C1269" i="6"/>
  <c r="C1270" i="6"/>
  <c r="C1271" i="6"/>
  <c r="C1272" i="6"/>
  <c r="C1273" i="6"/>
  <c r="C1274" i="6"/>
  <c r="C1275" i="6"/>
  <c r="C1276" i="6"/>
  <c r="C1277" i="6"/>
  <c r="C1278" i="6"/>
  <c r="C1279" i="6"/>
  <c r="C1280" i="6"/>
  <c r="C1281" i="6"/>
  <c r="C1282" i="6"/>
  <c r="C1283" i="6"/>
  <c r="C1284" i="6"/>
  <c r="C1285" i="6"/>
  <c r="C1286" i="6"/>
  <c r="C1287" i="6"/>
  <c r="C1288" i="6"/>
  <c r="C1289" i="6"/>
  <c r="C1290" i="6"/>
  <c r="C1291" i="6"/>
  <c r="C1292" i="6"/>
  <c r="C1293" i="6"/>
  <c r="C1294" i="6"/>
  <c r="C1295" i="6"/>
  <c r="C1296" i="6"/>
  <c r="C1297" i="6"/>
  <c r="C1298" i="6"/>
  <c r="C1299" i="6"/>
  <c r="C1300" i="6"/>
  <c r="C1301" i="6"/>
  <c r="C1302" i="6"/>
  <c r="C1303" i="6"/>
  <c r="C1304" i="6"/>
  <c r="C1305" i="6"/>
  <c r="C1306" i="6"/>
  <c r="C1307" i="6"/>
  <c r="C1308" i="6"/>
  <c r="C1309" i="6"/>
  <c r="C1310" i="6"/>
  <c r="C1311" i="6"/>
  <c r="C1312" i="6"/>
  <c r="C1313" i="6"/>
  <c r="C1314" i="6"/>
  <c r="C1315" i="6"/>
  <c r="C1316" i="6"/>
  <c r="C1317" i="6"/>
  <c r="C1318" i="6"/>
  <c r="C1319" i="6"/>
  <c r="C1320" i="6"/>
  <c r="C1321" i="6"/>
  <c r="C1322" i="6"/>
  <c r="C1323" i="6"/>
  <c r="C1324" i="6"/>
  <c r="C1325" i="6"/>
  <c r="C1326" i="6"/>
  <c r="C1327" i="6"/>
  <c r="C1328" i="6"/>
  <c r="C1329" i="6"/>
  <c r="C1330" i="6"/>
  <c r="C1331" i="6"/>
  <c r="C1332" i="6"/>
  <c r="C1333" i="6"/>
  <c r="C1334" i="6"/>
  <c r="C1335" i="6"/>
  <c r="C1336" i="6"/>
  <c r="C1337" i="6"/>
  <c r="C1338" i="6"/>
  <c r="C1339" i="6"/>
  <c r="C1340" i="6"/>
  <c r="C1341" i="6"/>
  <c r="C1342" i="6"/>
  <c r="C1343" i="6"/>
  <c r="C1344" i="6"/>
  <c r="C1345" i="6"/>
  <c r="C1346" i="6"/>
  <c r="C1347" i="6"/>
  <c r="C1348" i="6"/>
  <c r="C1349" i="6"/>
  <c r="C1350" i="6"/>
  <c r="C1351" i="6"/>
  <c r="C1352" i="6"/>
  <c r="C1353" i="6"/>
  <c r="C1354" i="6"/>
  <c r="C1355" i="6"/>
  <c r="C1356" i="6"/>
  <c r="C1357" i="6"/>
  <c r="C1358" i="6"/>
  <c r="C1359" i="6"/>
  <c r="C1360" i="6"/>
  <c r="C1361" i="6"/>
  <c r="C1362" i="6"/>
  <c r="C1363" i="6"/>
  <c r="C1364" i="6"/>
  <c r="C1365" i="6"/>
  <c r="C1366" i="6"/>
  <c r="C1367" i="6"/>
  <c r="C1368" i="6"/>
  <c r="C1369" i="6"/>
  <c r="C1370" i="6"/>
  <c r="C1371" i="6"/>
  <c r="C1372" i="6"/>
  <c r="C1373" i="6"/>
  <c r="C1374" i="6"/>
  <c r="C1375" i="6"/>
  <c r="C1376" i="6"/>
  <c r="C1377" i="6"/>
  <c r="C1378" i="6"/>
  <c r="C1379" i="6"/>
  <c r="C1380" i="6"/>
  <c r="C1381" i="6"/>
  <c r="C1382" i="6"/>
  <c r="C1383" i="6"/>
  <c r="C1384" i="6"/>
  <c r="C1385" i="6"/>
  <c r="C1386" i="6"/>
  <c r="C1387" i="6"/>
  <c r="C1388" i="6"/>
  <c r="C1389" i="6"/>
  <c r="C1390" i="6"/>
  <c r="C1391" i="6"/>
  <c r="C1392" i="6"/>
  <c r="C1393" i="6"/>
  <c r="C1394" i="6"/>
  <c r="C1395" i="6"/>
  <c r="C1396" i="6"/>
  <c r="C1397" i="6"/>
  <c r="C1398" i="6"/>
  <c r="C1399" i="6"/>
  <c r="C1400" i="6"/>
  <c r="C1401" i="6"/>
  <c r="C1402" i="6"/>
  <c r="C1403" i="6"/>
  <c r="C1404" i="6"/>
  <c r="C1405" i="6"/>
  <c r="C1406" i="6"/>
  <c r="C1407" i="6"/>
  <c r="C1408" i="6"/>
  <c r="C1409" i="6"/>
  <c r="C1410" i="6"/>
  <c r="C1411" i="6"/>
  <c r="C1412" i="6"/>
  <c r="C1413" i="6"/>
  <c r="C1414" i="6"/>
  <c r="C1415" i="6"/>
  <c r="C1416" i="6"/>
  <c r="C1417" i="6"/>
  <c r="C1418" i="6"/>
  <c r="C1419" i="6"/>
  <c r="C1420" i="6"/>
  <c r="C1421" i="6"/>
  <c r="C1422" i="6"/>
  <c r="C1423" i="6"/>
  <c r="C1424" i="6"/>
  <c r="C1425" i="6"/>
  <c r="C1426" i="6"/>
  <c r="C1427" i="6"/>
  <c r="C1428" i="6"/>
  <c r="C1429" i="6"/>
  <c r="C1430" i="6"/>
  <c r="C1431" i="6"/>
  <c r="C1432" i="6"/>
  <c r="C1433" i="6"/>
  <c r="C1434" i="6"/>
  <c r="C1435" i="6"/>
  <c r="C1436" i="6"/>
  <c r="C1437" i="6"/>
  <c r="C1438" i="6"/>
  <c r="C1439" i="6"/>
  <c r="C1440" i="6"/>
  <c r="C1441" i="6"/>
  <c r="C1442" i="6"/>
  <c r="C1443" i="6"/>
  <c r="C1444" i="6"/>
  <c r="C1445" i="6"/>
  <c r="C1446" i="6"/>
  <c r="C1447" i="6"/>
  <c r="C1448" i="6"/>
  <c r="C1449" i="6"/>
  <c r="C1450" i="6"/>
  <c r="C1451" i="6"/>
  <c r="C1452" i="6"/>
  <c r="C1453" i="6"/>
  <c r="C1454" i="6"/>
  <c r="C1455" i="6"/>
  <c r="C1456" i="6"/>
  <c r="C1457" i="6"/>
  <c r="C1458" i="6"/>
  <c r="C1459" i="6"/>
  <c r="C1460" i="6"/>
  <c r="C1461" i="6"/>
  <c r="C1462" i="6"/>
  <c r="C1463" i="6"/>
  <c r="C1464" i="6"/>
  <c r="C1465" i="6"/>
  <c r="C1466" i="6"/>
  <c r="C1467" i="6"/>
  <c r="C1468" i="6"/>
  <c r="C1469" i="6"/>
  <c r="C1470" i="6"/>
  <c r="C1471" i="6"/>
  <c r="C1472" i="6"/>
  <c r="C1473" i="6"/>
  <c r="C1474" i="6"/>
  <c r="C1475" i="6"/>
  <c r="C1476" i="6"/>
  <c r="C1477" i="6"/>
  <c r="C1478" i="6"/>
  <c r="C1479" i="6"/>
  <c r="C1480" i="6"/>
  <c r="C1481" i="6"/>
  <c r="C1482" i="6"/>
  <c r="C1483" i="6"/>
  <c r="C1484" i="6"/>
  <c r="C1485" i="6"/>
  <c r="C1486" i="6"/>
  <c r="C1487" i="6"/>
  <c r="C1488" i="6"/>
  <c r="C1489" i="6"/>
  <c r="C1490" i="6"/>
  <c r="C1491" i="6"/>
  <c r="C1492" i="6"/>
  <c r="C1493" i="6"/>
  <c r="C1494" i="6"/>
  <c r="C1495" i="6"/>
  <c r="C1496" i="6"/>
  <c r="C1497" i="6"/>
  <c r="C1498" i="6"/>
  <c r="C1499" i="6"/>
  <c r="C1500" i="6"/>
  <c r="C1501" i="6"/>
  <c r="C1502" i="6"/>
  <c r="C1503" i="6"/>
  <c r="C1504" i="6"/>
  <c r="C1505" i="6"/>
  <c r="C1506" i="6"/>
  <c r="C1507" i="6"/>
  <c r="C1508" i="6"/>
  <c r="C1509" i="6"/>
  <c r="C1510" i="6"/>
  <c r="C1511" i="6"/>
  <c r="C1512" i="6"/>
  <c r="C1513" i="6"/>
  <c r="C1514" i="6"/>
  <c r="C1515" i="6"/>
  <c r="C1516" i="6"/>
  <c r="C1517" i="6"/>
  <c r="C1518" i="6"/>
  <c r="C1519" i="6"/>
  <c r="C1520" i="6"/>
  <c r="C1521" i="6"/>
  <c r="C1522" i="6"/>
  <c r="C1523" i="6"/>
  <c r="C1524" i="6"/>
  <c r="C1525" i="6"/>
  <c r="C1526" i="6"/>
  <c r="C1527" i="6"/>
  <c r="C1528" i="6"/>
  <c r="C1529" i="6"/>
  <c r="C1530" i="6"/>
  <c r="C1531" i="6"/>
  <c r="C1532" i="6"/>
  <c r="C1533" i="6"/>
  <c r="C1534" i="6"/>
  <c r="C1535" i="6"/>
  <c r="C1536" i="6"/>
  <c r="C1537" i="6"/>
  <c r="C1538" i="6"/>
  <c r="C1539" i="6"/>
  <c r="C1540" i="6"/>
  <c r="C1541" i="6"/>
  <c r="C1542" i="6"/>
  <c r="C1543" i="6"/>
  <c r="C1544" i="6"/>
  <c r="C1545" i="6"/>
  <c r="C1546" i="6"/>
  <c r="C1547" i="6"/>
  <c r="C1548" i="6"/>
  <c r="C1549" i="6"/>
  <c r="C1550" i="6"/>
  <c r="C1551" i="6"/>
  <c r="C1552" i="6"/>
  <c r="C1553" i="6"/>
  <c r="C1554" i="6"/>
  <c r="C1555" i="6"/>
  <c r="C1556" i="6"/>
  <c r="C1557" i="6"/>
  <c r="C1558" i="6"/>
  <c r="C1559" i="6"/>
  <c r="C1560" i="6"/>
  <c r="C1561" i="6"/>
  <c r="C1562" i="6"/>
  <c r="C1563" i="6"/>
  <c r="C1564" i="6"/>
  <c r="C1565" i="6"/>
  <c r="C1566" i="6"/>
  <c r="C1567" i="6"/>
  <c r="C1568" i="6"/>
  <c r="C1569" i="6"/>
  <c r="C1570" i="6"/>
  <c r="C1571" i="6"/>
  <c r="C1572" i="6"/>
  <c r="C1573" i="6"/>
  <c r="C1574" i="6"/>
  <c r="C1575" i="6"/>
  <c r="C1576" i="6"/>
  <c r="C1577" i="6"/>
  <c r="C1578" i="6"/>
  <c r="C1579" i="6"/>
  <c r="C1580" i="6"/>
  <c r="C1581" i="6"/>
  <c r="C1582" i="6"/>
  <c r="C1583" i="6"/>
  <c r="C1584" i="6"/>
  <c r="C1585" i="6"/>
  <c r="C1586" i="6"/>
  <c r="C1587" i="6"/>
  <c r="C1588" i="6"/>
  <c r="C1589" i="6"/>
  <c r="C1590" i="6"/>
  <c r="C1591" i="6"/>
  <c r="C1592" i="6"/>
  <c r="C1593" i="6"/>
  <c r="C1594" i="6"/>
  <c r="C1595" i="6"/>
  <c r="C1596" i="6"/>
  <c r="C1597" i="6"/>
  <c r="C1598" i="6"/>
  <c r="C1599" i="6"/>
  <c r="C1600" i="6"/>
  <c r="C1601" i="6"/>
  <c r="C1602" i="6"/>
  <c r="C1603" i="6"/>
  <c r="C1604" i="6"/>
  <c r="C1605" i="6"/>
  <c r="C1606" i="6"/>
  <c r="C1607" i="6"/>
  <c r="C1608" i="6"/>
  <c r="C1609" i="6"/>
  <c r="C1610" i="6"/>
  <c r="C1611" i="6"/>
  <c r="C1612" i="6"/>
  <c r="C1613" i="6"/>
  <c r="C1614" i="6"/>
  <c r="C1615" i="6"/>
  <c r="C1616" i="6"/>
  <c r="C1617" i="6"/>
  <c r="C1618" i="6"/>
  <c r="C1619" i="6"/>
  <c r="C1620" i="6"/>
  <c r="C1621" i="6"/>
  <c r="C1622" i="6"/>
  <c r="C1623" i="6"/>
  <c r="C1624" i="6"/>
  <c r="C1625" i="6"/>
  <c r="C1626" i="6"/>
  <c r="C1627" i="6"/>
  <c r="C1628" i="6"/>
  <c r="C1629" i="6"/>
  <c r="C1630" i="6"/>
  <c r="C1631" i="6"/>
  <c r="C1632" i="6"/>
  <c r="C1633" i="6"/>
  <c r="C1634" i="6"/>
  <c r="C1635" i="6"/>
  <c r="C1636" i="6"/>
  <c r="C1637" i="6"/>
  <c r="C1638" i="6"/>
  <c r="C1639" i="6"/>
  <c r="C1640" i="6"/>
  <c r="C1641" i="6"/>
  <c r="C1642" i="6"/>
  <c r="C1643" i="6"/>
  <c r="C1644" i="6"/>
  <c r="C1645" i="6"/>
  <c r="C1646" i="6"/>
  <c r="C1647" i="6"/>
  <c r="C1648" i="6"/>
  <c r="C1649" i="6"/>
  <c r="C1650" i="6"/>
  <c r="C1651" i="6"/>
  <c r="C1652" i="6"/>
  <c r="C1653" i="6"/>
  <c r="C1654" i="6"/>
  <c r="C1655" i="6"/>
  <c r="C1656" i="6"/>
  <c r="C1657" i="6"/>
  <c r="C1658" i="6"/>
  <c r="C1659" i="6"/>
  <c r="C1660" i="6"/>
  <c r="C1661" i="6"/>
  <c r="C1662" i="6"/>
  <c r="C1663" i="6"/>
  <c r="C1664" i="6"/>
  <c r="C1665" i="6"/>
  <c r="C1666" i="6"/>
  <c r="C1667" i="6"/>
  <c r="C1668" i="6"/>
  <c r="C1669" i="6"/>
  <c r="C1670" i="6"/>
  <c r="C1671" i="6"/>
  <c r="C1672" i="6"/>
  <c r="C1673" i="6"/>
  <c r="C1674" i="6"/>
  <c r="C1675" i="6"/>
  <c r="C1676" i="6"/>
  <c r="C1677" i="6"/>
  <c r="C1678" i="6"/>
  <c r="C1679" i="6"/>
  <c r="C1680" i="6"/>
  <c r="C1681" i="6"/>
  <c r="C1682" i="6"/>
  <c r="C1683" i="6"/>
  <c r="C1684" i="6"/>
  <c r="C1685" i="6"/>
  <c r="C1686" i="6"/>
  <c r="C1687" i="6"/>
  <c r="C1688" i="6"/>
  <c r="C1689" i="6"/>
  <c r="C1690" i="6"/>
  <c r="C1691" i="6"/>
  <c r="C1692" i="6"/>
  <c r="C1693" i="6"/>
  <c r="C1694" i="6"/>
  <c r="C1695" i="6"/>
  <c r="C1696" i="6"/>
  <c r="C1697" i="6"/>
  <c r="C1698" i="6"/>
  <c r="C1699" i="6"/>
  <c r="C1700" i="6"/>
  <c r="C1701" i="6"/>
  <c r="C1702" i="6"/>
  <c r="C1703" i="6"/>
  <c r="C1704" i="6"/>
  <c r="C1705" i="6"/>
  <c r="C1706" i="6"/>
  <c r="C1707" i="6"/>
  <c r="C1708" i="6"/>
  <c r="C1709" i="6"/>
  <c r="C1710" i="6"/>
  <c r="C1711" i="6"/>
  <c r="C1712" i="6"/>
  <c r="C1713" i="6"/>
  <c r="C1714" i="6"/>
  <c r="C1715" i="6"/>
  <c r="C1716" i="6"/>
  <c r="C1717" i="6"/>
  <c r="C1718" i="6"/>
  <c r="C1719" i="6"/>
  <c r="C1720" i="6"/>
  <c r="C1721" i="6"/>
  <c r="C1722" i="6"/>
  <c r="C1723" i="6"/>
  <c r="C1724" i="6"/>
  <c r="C1725" i="6"/>
  <c r="C1726" i="6"/>
  <c r="C1727" i="6"/>
  <c r="C1728" i="6"/>
  <c r="C1729" i="6"/>
  <c r="C1730" i="6"/>
  <c r="C1731" i="6"/>
  <c r="C1732" i="6"/>
  <c r="C1733" i="6"/>
  <c r="C1734" i="6"/>
  <c r="C1735" i="6"/>
  <c r="C1736" i="6"/>
  <c r="C1737" i="6"/>
  <c r="C1738" i="6"/>
  <c r="C1739" i="6"/>
  <c r="C1740" i="6"/>
  <c r="C1741" i="6"/>
  <c r="C1742" i="6"/>
  <c r="C1743" i="6"/>
  <c r="C1744" i="6"/>
  <c r="C1745" i="6"/>
  <c r="C1746" i="6"/>
  <c r="C1747" i="6"/>
  <c r="C1748" i="6"/>
  <c r="C1749" i="6"/>
  <c r="C1750" i="6"/>
  <c r="C1751" i="6"/>
  <c r="C1752" i="6"/>
  <c r="C1753" i="6"/>
  <c r="C1754" i="6"/>
  <c r="C1755" i="6"/>
  <c r="C1756" i="6"/>
  <c r="C1757" i="6"/>
  <c r="C1758" i="6"/>
  <c r="C1759" i="6"/>
  <c r="C1760" i="6"/>
  <c r="C1761" i="6"/>
  <c r="C1762" i="6"/>
  <c r="C1763" i="6"/>
  <c r="C1764" i="6"/>
  <c r="C1765" i="6"/>
  <c r="C1766" i="6"/>
  <c r="C1767" i="6"/>
  <c r="C1768" i="6"/>
  <c r="C1769" i="6"/>
  <c r="C1770" i="6"/>
  <c r="C1771" i="6"/>
  <c r="C1772" i="6"/>
  <c r="C1773" i="6"/>
  <c r="C1774" i="6"/>
  <c r="C1775" i="6"/>
  <c r="C1776" i="6"/>
  <c r="C1777" i="6"/>
  <c r="C1778" i="6"/>
  <c r="C1779" i="6"/>
  <c r="C1780" i="6"/>
  <c r="C1781" i="6"/>
  <c r="C1782" i="6"/>
  <c r="C1783" i="6"/>
  <c r="C1784" i="6"/>
  <c r="C1785" i="6"/>
  <c r="C1786" i="6"/>
  <c r="C1787" i="6"/>
  <c r="C1788" i="6"/>
  <c r="C1789" i="6"/>
  <c r="C1790" i="6"/>
  <c r="C1791" i="6"/>
  <c r="C1792" i="6"/>
  <c r="C1793" i="6"/>
  <c r="C1794" i="6"/>
  <c r="C1795" i="6"/>
  <c r="C1796" i="6"/>
  <c r="C1797" i="6"/>
  <c r="C1798" i="6"/>
  <c r="C1799" i="6"/>
  <c r="C1800" i="6"/>
  <c r="C1801" i="6"/>
  <c r="C1802" i="6"/>
  <c r="C1803" i="6"/>
  <c r="C1804" i="6"/>
  <c r="C1805" i="6"/>
  <c r="C1806" i="6"/>
  <c r="C1807" i="6"/>
  <c r="C1808" i="6"/>
  <c r="C1809" i="6"/>
  <c r="C1810" i="6"/>
  <c r="C1811" i="6"/>
  <c r="C1812" i="6"/>
  <c r="C1813" i="6"/>
  <c r="C1814" i="6"/>
  <c r="C1815" i="6"/>
  <c r="C1816" i="6"/>
  <c r="C1817" i="6"/>
  <c r="C1818" i="6"/>
  <c r="C1819" i="6"/>
  <c r="C1820" i="6"/>
  <c r="C1821" i="6"/>
  <c r="C1822" i="6"/>
  <c r="C1823" i="6"/>
  <c r="C1824" i="6"/>
  <c r="C1825" i="6"/>
  <c r="C1826" i="6"/>
  <c r="C1827" i="6"/>
  <c r="C1828" i="6"/>
  <c r="C1829" i="6"/>
  <c r="C1830" i="6"/>
  <c r="C1831" i="6"/>
  <c r="C1832" i="6"/>
  <c r="C1833" i="6"/>
  <c r="C1834" i="6"/>
  <c r="C1835" i="6"/>
  <c r="C1836" i="6"/>
  <c r="C1837" i="6"/>
  <c r="C1838" i="6"/>
  <c r="C1839" i="6"/>
  <c r="C1840" i="6"/>
  <c r="C1841" i="6"/>
  <c r="C1842" i="6"/>
  <c r="C1843" i="6"/>
  <c r="C1844" i="6"/>
  <c r="C1845" i="6"/>
  <c r="C1846" i="6"/>
  <c r="C1847" i="6"/>
  <c r="C1848" i="6"/>
  <c r="C1849" i="6"/>
  <c r="C1850" i="6"/>
  <c r="C1851" i="6"/>
  <c r="C1852" i="6"/>
  <c r="C1853" i="6"/>
  <c r="C1854" i="6"/>
  <c r="C1855" i="6"/>
  <c r="C1856" i="6"/>
  <c r="C1857" i="6"/>
  <c r="C1858" i="6"/>
  <c r="C1859" i="6"/>
  <c r="C1860" i="6"/>
  <c r="C1861" i="6"/>
  <c r="C1862" i="6"/>
  <c r="C1863" i="6"/>
  <c r="C1864" i="6"/>
  <c r="C1865" i="6"/>
  <c r="C1866" i="6"/>
  <c r="C1867" i="6"/>
  <c r="C1868" i="6"/>
  <c r="C1869" i="6"/>
  <c r="C1870" i="6"/>
  <c r="C1871" i="6"/>
  <c r="C1872" i="6"/>
  <c r="C1873" i="6"/>
  <c r="C1874" i="6"/>
  <c r="C1875" i="6"/>
  <c r="C1876" i="6"/>
  <c r="C1877" i="6"/>
  <c r="C1878" i="6"/>
  <c r="C1879" i="6"/>
  <c r="C1880" i="6"/>
  <c r="C1881" i="6"/>
  <c r="C1882" i="6"/>
  <c r="C1883" i="6"/>
  <c r="C1884" i="6"/>
  <c r="C1885" i="6"/>
  <c r="C1886" i="6"/>
  <c r="C1887" i="6"/>
  <c r="C1888" i="6"/>
  <c r="C1889" i="6"/>
  <c r="C1890" i="6"/>
  <c r="C1891" i="6"/>
  <c r="C1892" i="6"/>
  <c r="C1893" i="6"/>
  <c r="C1894" i="6"/>
  <c r="C1895" i="6"/>
  <c r="C1896" i="6"/>
  <c r="C1897" i="6"/>
  <c r="C1898" i="6"/>
  <c r="C1899" i="6"/>
  <c r="C1900" i="6"/>
  <c r="C1901" i="6"/>
  <c r="C1902" i="6"/>
  <c r="C1903" i="6"/>
  <c r="C1904" i="6"/>
  <c r="C1905" i="6"/>
  <c r="C1906" i="6"/>
  <c r="C1907" i="6"/>
  <c r="C1908" i="6"/>
  <c r="C1909" i="6"/>
  <c r="C1910" i="6"/>
  <c r="C1911" i="6"/>
  <c r="C1912" i="6"/>
  <c r="C1913" i="6"/>
  <c r="C1914" i="6"/>
  <c r="C1915" i="6"/>
  <c r="C1916" i="6"/>
  <c r="C1917" i="6"/>
  <c r="C1918" i="6"/>
  <c r="C1919" i="6"/>
  <c r="C1920" i="6"/>
  <c r="C1921" i="6"/>
  <c r="C1922" i="6"/>
  <c r="C1923" i="6"/>
  <c r="C1924" i="6"/>
  <c r="C1925" i="6"/>
  <c r="C1926" i="6"/>
  <c r="C1927" i="6"/>
  <c r="C1928" i="6"/>
  <c r="C1929" i="6"/>
  <c r="C1930" i="6"/>
  <c r="C1931" i="6"/>
  <c r="C1932" i="6"/>
  <c r="C1933" i="6"/>
  <c r="C1934" i="6"/>
  <c r="C1935" i="6"/>
  <c r="C1936" i="6"/>
  <c r="C1937" i="6"/>
  <c r="C1938" i="6"/>
  <c r="C1939" i="6"/>
  <c r="C1940" i="6"/>
  <c r="C1941" i="6"/>
  <c r="C1942" i="6"/>
  <c r="C1943" i="6"/>
  <c r="C1944" i="6"/>
  <c r="C1945" i="6"/>
  <c r="C1946" i="6"/>
  <c r="C1947" i="6"/>
  <c r="C1948" i="6"/>
  <c r="C1949" i="6"/>
  <c r="C1950" i="6"/>
  <c r="C1951" i="6"/>
  <c r="C1952" i="6"/>
  <c r="C1953" i="6"/>
  <c r="C1954" i="6"/>
  <c r="C1955" i="6"/>
  <c r="C1956" i="6"/>
  <c r="C1957" i="6"/>
  <c r="C1958" i="6"/>
  <c r="C1959" i="6"/>
  <c r="C1960" i="6"/>
  <c r="C1961" i="6"/>
  <c r="C1962" i="6"/>
  <c r="C1963" i="6"/>
  <c r="C1964" i="6"/>
  <c r="C1965" i="6"/>
  <c r="C1966" i="6"/>
  <c r="C1967" i="6"/>
  <c r="C1968" i="6"/>
  <c r="C1969" i="6"/>
  <c r="C1970" i="6"/>
  <c r="C1971" i="6"/>
  <c r="C1972" i="6"/>
  <c r="C1973" i="6"/>
  <c r="C1974" i="6"/>
  <c r="C1975" i="6"/>
  <c r="C1976" i="6"/>
  <c r="C1977" i="6"/>
  <c r="C1978" i="6"/>
  <c r="C1979" i="6"/>
  <c r="C1980" i="6"/>
  <c r="C1981" i="6"/>
  <c r="C1982" i="6"/>
  <c r="C1983" i="6"/>
  <c r="C1984" i="6"/>
  <c r="C1985" i="6"/>
  <c r="C1986" i="6"/>
  <c r="C1987" i="6"/>
  <c r="C1988" i="6"/>
  <c r="C1989" i="6"/>
  <c r="C1990" i="6"/>
  <c r="C1991" i="6"/>
  <c r="C1992" i="6"/>
  <c r="C1993" i="6"/>
  <c r="C1994" i="6"/>
  <c r="C1995" i="6"/>
  <c r="C1996" i="6"/>
  <c r="C1997" i="6"/>
  <c r="C1998" i="6"/>
  <c r="C1999" i="6"/>
  <c r="C2000" i="6"/>
  <c r="C2001" i="6"/>
  <c r="C2002" i="6"/>
  <c r="C2003" i="6"/>
  <c r="C2004" i="6"/>
  <c r="C2005" i="6"/>
  <c r="C2006" i="6"/>
  <c r="C2007" i="6"/>
  <c r="C2008" i="6"/>
  <c r="C2009" i="6"/>
  <c r="C2010" i="6"/>
  <c r="C2011" i="6"/>
  <c r="C2012" i="6"/>
  <c r="C2013" i="6"/>
  <c r="C2014" i="6"/>
  <c r="C2015" i="6"/>
  <c r="C2016" i="6"/>
  <c r="C2017" i="6"/>
  <c r="C2018" i="6"/>
  <c r="C2019" i="6"/>
  <c r="C2020" i="6"/>
  <c r="C2021" i="6"/>
  <c r="C2022" i="6"/>
  <c r="C2023" i="6"/>
  <c r="C2024" i="6"/>
  <c r="C2025" i="6"/>
  <c r="C2026" i="6"/>
  <c r="C2027" i="6"/>
  <c r="C2028" i="6"/>
  <c r="C2029" i="6"/>
  <c r="C2030" i="6"/>
  <c r="C2031" i="6"/>
  <c r="C2032" i="6"/>
  <c r="C2033" i="6"/>
  <c r="C2034" i="6"/>
  <c r="C2035" i="6"/>
  <c r="C2036" i="6"/>
  <c r="C2037" i="6"/>
  <c r="C2038" i="6"/>
  <c r="C2039" i="6"/>
  <c r="C2040" i="6"/>
  <c r="C2041" i="6"/>
  <c r="C2042" i="6"/>
  <c r="C2043" i="6"/>
  <c r="C2044" i="6"/>
  <c r="C2045" i="6"/>
  <c r="C2046" i="6"/>
  <c r="C2047" i="6"/>
  <c r="C2048" i="6"/>
  <c r="C2049" i="6"/>
  <c r="C2050" i="6"/>
  <c r="C2051" i="6"/>
  <c r="C2052" i="6"/>
  <c r="C2053" i="6"/>
  <c r="C2054" i="6"/>
  <c r="C2055" i="6"/>
  <c r="C2056" i="6"/>
  <c r="C2057" i="6"/>
  <c r="C2058" i="6"/>
  <c r="C2059" i="6"/>
  <c r="C2060" i="6"/>
  <c r="C2061" i="6"/>
  <c r="C2062" i="6"/>
  <c r="C2063" i="6"/>
  <c r="C2064" i="6"/>
  <c r="C2065" i="6"/>
  <c r="C2066" i="6"/>
  <c r="C2067" i="6"/>
  <c r="C2068" i="6"/>
  <c r="C2069" i="6"/>
  <c r="C2070" i="6"/>
  <c r="C2071" i="6"/>
  <c r="C2072" i="6"/>
  <c r="C2073" i="6"/>
  <c r="C2074" i="6"/>
  <c r="C2075" i="6"/>
  <c r="C2076" i="6"/>
  <c r="C2077" i="6"/>
  <c r="C2078" i="6"/>
  <c r="C2079" i="6"/>
  <c r="C2080" i="6"/>
  <c r="C2081" i="6"/>
  <c r="C2082" i="6"/>
  <c r="C2083" i="6"/>
  <c r="C2084" i="6"/>
  <c r="C2085" i="6"/>
  <c r="C2086" i="6"/>
  <c r="C2087" i="6"/>
  <c r="C2088" i="6"/>
  <c r="C2089" i="6"/>
  <c r="C2090" i="6"/>
  <c r="C2091" i="6"/>
  <c r="C2092" i="6"/>
  <c r="C2093" i="6"/>
  <c r="C2094" i="6"/>
  <c r="C2095" i="6"/>
  <c r="C2096" i="6"/>
  <c r="C2097" i="6"/>
  <c r="C2098" i="6"/>
  <c r="C2099" i="6"/>
  <c r="C2100" i="6"/>
  <c r="C2101" i="6"/>
  <c r="C2102" i="6"/>
  <c r="C2103" i="6"/>
  <c r="C2104" i="6"/>
  <c r="C2105" i="6"/>
  <c r="C2106" i="6"/>
  <c r="C2107" i="6"/>
  <c r="C2108" i="6"/>
  <c r="C2109" i="6"/>
  <c r="C2110" i="6"/>
  <c r="C2111" i="6"/>
  <c r="C2112" i="6"/>
  <c r="C2113" i="6"/>
  <c r="C2114" i="6"/>
  <c r="C2115" i="6"/>
  <c r="C2116" i="6"/>
  <c r="C2117" i="6"/>
  <c r="C2118" i="6"/>
  <c r="C2119" i="6"/>
  <c r="C2120" i="6"/>
  <c r="C2121" i="6"/>
  <c r="C2122" i="6"/>
  <c r="C2123" i="6"/>
  <c r="C2124" i="6"/>
  <c r="C2125" i="6"/>
  <c r="C2126" i="6"/>
  <c r="C2127" i="6"/>
  <c r="C2128" i="6"/>
  <c r="C2129" i="6"/>
  <c r="C2130" i="6"/>
  <c r="C2131" i="6"/>
  <c r="C2132" i="6"/>
  <c r="C2133" i="6"/>
  <c r="C2134" i="6"/>
  <c r="C2135" i="6"/>
  <c r="C2136" i="6"/>
  <c r="C2137" i="6"/>
  <c r="C2138" i="6"/>
  <c r="C2139" i="6"/>
  <c r="C2140" i="6"/>
  <c r="C2141" i="6"/>
  <c r="C2142" i="6"/>
  <c r="C2143" i="6"/>
  <c r="C2144" i="6"/>
  <c r="C2145" i="6"/>
  <c r="C2146" i="6"/>
  <c r="C2147" i="6"/>
  <c r="C2148" i="6"/>
  <c r="C2149" i="6"/>
  <c r="C2150" i="6"/>
  <c r="C2151" i="6"/>
  <c r="C2152" i="6"/>
  <c r="C2153" i="6"/>
  <c r="C2154" i="6"/>
  <c r="C2155" i="6"/>
  <c r="C2156" i="6"/>
  <c r="C2157" i="6"/>
  <c r="C2158" i="6"/>
  <c r="C2159" i="6"/>
  <c r="C2160" i="6"/>
  <c r="C2161" i="6"/>
  <c r="C2162" i="6"/>
  <c r="C2163" i="6"/>
  <c r="C2164" i="6"/>
  <c r="C2165" i="6"/>
  <c r="C2166" i="6"/>
  <c r="C2167" i="6"/>
  <c r="C2168" i="6"/>
  <c r="C2169" i="6"/>
  <c r="C2170" i="6"/>
  <c r="C2171" i="6"/>
  <c r="C2172" i="6"/>
  <c r="C2173" i="6"/>
  <c r="C2174" i="6"/>
  <c r="C2175" i="6"/>
  <c r="C2176" i="6"/>
  <c r="C2177" i="6"/>
  <c r="C2178" i="6"/>
  <c r="C2179" i="6"/>
  <c r="C2180" i="6"/>
  <c r="C2181" i="6"/>
  <c r="C2182" i="6"/>
  <c r="C2183" i="6"/>
  <c r="C2184" i="6"/>
  <c r="C2185" i="6"/>
  <c r="C2186" i="6"/>
  <c r="C2187" i="6"/>
  <c r="C2188" i="6"/>
  <c r="C2189" i="6"/>
  <c r="C2190" i="6"/>
  <c r="C2191" i="6"/>
  <c r="C2192" i="6"/>
  <c r="C2193" i="6"/>
  <c r="C2194" i="6"/>
  <c r="C2195" i="6"/>
  <c r="C2196" i="6"/>
  <c r="C2197" i="6"/>
  <c r="C2198" i="6"/>
  <c r="C2199" i="6"/>
  <c r="C2200" i="6"/>
  <c r="C2201" i="6"/>
  <c r="C2202" i="6"/>
  <c r="C2203" i="6"/>
  <c r="C2204" i="6"/>
  <c r="C2205" i="6"/>
  <c r="C2206" i="6"/>
  <c r="C2207" i="6"/>
  <c r="C2208" i="6"/>
  <c r="C2209" i="6"/>
  <c r="C2210" i="6"/>
  <c r="C2211" i="6"/>
  <c r="C2212" i="6"/>
  <c r="C2213" i="6"/>
  <c r="C2214" i="6"/>
  <c r="C2215" i="6"/>
  <c r="C2216" i="6"/>
  <c r="C2217" i="6"/>
  <c r="C2218" i="6"/>
  <c r="C2219" i="6"/>
  <c r="C2220" i="6"/>
  <c r="C2221" i="6"/>
  <c r="C2222" i="6"/>
  <c r="C2223" i="6"/>
  <c r="C2224" i="6"/>
  <c r="C2225" i="6"/>
  <c r="C2226" i="6"/>
  <c r="C2227" i="6"/>
  <c r="C2228" i="6"/>
  <c r="C2229" i="6"/>
  <c r="C2230" i="6"/>
  <c r="C2231" i="6"/>
  <c r="C2232" i="6"/>
  <c r="C2233" i="6"/>
  <c r="C2234" i="6"/>
  <c r="C2235" i="6"/>
  <c r="C2236" i="6"/>
  <c r="C2237" i="6"/>
  <c r="C2238" i="6"/>
  <c r="C2239" i="6"/>
  <c r="C2240" i="6"/>
  <c r="C2241" i="6"/>
  <c r="C2242" i="6"/>
  <c r="C2243" i="6"/>
  <c r="C2244" i="6"/>
  <c r="C2245" i="6"/>
  <c r="C2246" i="6"/>
  <c r="C2247" i="6"/>
  <c r="C2248" i="6"/>
  <c r="C2249" i="6"/>
  <c r="C2250" i="6"/>
  <c r="C2251" i="6"/>
  <c r="C2252" i="6"/>
  <c r="C2253" i="6"/>
  <c r="C2254" i="6"/>
  <c r="C2255" i="6"/>
  <c r="C2256" i="6"/>
  <c r="C2257" i="6"/>
  <c r="C2258" i="6"/>
  <c r="C2259" i="6"/>
  <c r="C2260" i="6"/>
  <c r="C2261" i="6"/>
  <c r="C2262" i="6"/>
  <c r="C2263" i="6"/>
  <c r="C2264" i="6"/>
  <c r="C2265" i="6"/>
  <c r="C2266" i="6"/>
  <c r="C2267" i="6"/>
  <c r="C2268" i="6"/>
  <c r="C2269" i="6"/>
  <c r="C2270" i="6"/>
  <c r="C2271" i="6"/>
  <c r="C2272" i="6"/>
  <c r="C2273" i="6"/>
  <c r="C2274" i="6"/>
  <c r="C2275" i="6"/>
  <c r="C2276" i="6"/>
  <c r="C2277" i="6"/>
  <c r="C2278" i="6"/>
  <c r="C2279" i="6"/>
  <c r="C2280" i="6"/>
  <c r="C2281" i="6"/>
  <c r="C2282" i="6"/>
  <c r="C2283" i="6"/>
  <c r="C2284" i="6"/>
  <c r="C2285" i="6"/>
  <c r="C2286" i="6"/>
  <c r="C2287" i="6"/>
  <c r="C2288" i="6"/>
  <c r="C2289" i="6"/>
  <c r="C2290" i="6"/>
  <c r="C2291" i="6"/>
  <c r="C2292" i="6"/>
  <c r="C2293" i="6"/>
  <c r="C2294" i="6"/>
  <c r="C2295" i="6"/>
  <c r="C2296" i="6"/>
  <c r="C2297" i="6"/>
  <c r="C2298" i="6"/>
  <c r="C2299" i="6"/>
  <c r="C2300" i="6"/>
  <c r="C2301" i="6"/>
  <c r="C2302" i="6"/>
  <c r="C2303" i="6"/>
  <c r="C2304" i="6"/>
  <c r="C2305" i="6"/>
  <c r="C2306" i="6"/>
  <c r="C2307" i="6"/>
  <c r="C2308" i="6"/>
  <c r="C2309" i="6"/>
  <c r="C2310" i="6"/>
  <c r="C2311" i="6"/>
  <c r="C2312" i="6"/>
  <c r="C2313" i="6"/>
  <c r="C2314" i="6"/>
  <c r="C2315" i="6"/>
  <c r="C2316" i="6"/>
  <c r="C2317" i="6"/>
  <c r="C2318" i="6"/>
  <c r="C2319" i="6"/>
  <c r="C2320" i="6"/>
  <c r="C2321" i="6"/>
  <c r="C2322" i="6"/>
  <c r="C2323" i="6"/>
  <c r="C2324" i="6"/>
  <c r="C2325" i="6"/>
  <c r="C2326" i="6"/>
  <c r="C2327" i="6"/>
  <c r="C2328" i="6"/>
  <c r="C2329" i="6"/>
  <c r="C2330" i="6"/>
  <c r="C2331" i="6"/>
  <c r="C2332" i="6"/>
  <c r="C2333" i="6"/>
  <c r="C2334" i="6"/>
  <c r="C2335" i="6"/>
  <c r="C2336" i="6"/>
  <c r="C2337" i="6"/>
  <c r="C2338" i="6"/>
  <c r="C2339" i="6"/>
  <c r="C2340" i="6"/>
  <c r="C2341" i="6"/>
  <c r="C2342" i="6"/>
  <c r="C2343" i="6"/>
  <c r="C2344" i="6"/>
  <c r="C2345" i="6"/>
  <c r="C2346" i="6"/>
  <c r="C2347" i="6"/>
  <c r="C2348" i="6"/>
  <c r="C2349" i="6"/>
  <c r="C2350" i="6"/>
  <c r="C2351" i="6"/>
  <c r="C2352" i="6"/>
  <c r="C2353" i="6"/>
  <c r="C2354" i="6"/>
  <c r="C2355" i="6"/>
  <c r="C2356" i="6"/>
  <c r="C2357" i="6"/>
  <c r="C2358" i="6"/>
  <c r="C2359" i="6"/>
  <c r="C2360" i="6"/>
  <c r="C2361" i="6"/>
  <c r="C2362" i="6"/>
  <c r="C2363" i="6"/>
  <c r="C2364" i="6"/>
  <c r="C2365" i="6"/>
  <c r="C2366" i="6"/>
  <c r="C2367" i="6"/>
  <c r="C2368" i="6"/>
  <c r="C2369" i="6"/>
  <c r="C2370" i="6"/>
  <c r="C2371" i="6"/>
  <c r="C2372" i="6"/>
  <c r="C2373" i="6"/>
  <c r="C2374" i="6"/>
  <c r="C2375" i="6"/>
  <c r="C2376" i="6"/>
  <c r="C2377" i="6"/>
  <c r="C2378" i="6"/>
  <c r="C2379" i="6"/>
  <c r="C2380" i="6"/>
  <c r="C2381" i="6"/>
  <c r="C2382" i="6"/>
  <c r="C2383" i="6"/>
  <c r="C2384" i="6"/>
  <c r="C2385" i="6"/>
  <c r="C2386" i="6"/>
  <c r="C2387" i="6"/>
  <c r="C2388" i="6"/>
  <c r="C2389" i="6"/>
  <c r="C2390" i="6"/>
  <c r="C2391" i="6"/>
  <c r="C2392" i="6"/>
  <c r="C2393" i="6"/>
  <c r="C2394" i="6"/>
  <c r="C2395" i="6"/>
  <c r="C2396" i="6"/>
  <c r="C2397" i="6"/>
  <c r="C2398" i="6"/>
  <c r="C2399" i="6"/>
  <c r="C2400" i="6"/>
  <c r="C2401" i="6"/>
  <c r="C2402" i="6"/>
  <c r="C2403" i="6"/>
  <c r="C2404" i="6"/>
  <c r="C2405" i="6"/>
  <c r="C2406" i="6"/>
  <c r="C2407" i="6"/>
  <c r="C2408" i="6"/>
  <c r="C2409" i="6"/>
  <c r="C2410" i="6"/>
  <c r="C2411" i="6"/>
  <c r="C2412" i="6"/>
  <c r="C2413" i="6"/>
  <c r="C2414" i="6"/>
  <c r="C2415" i="6"/>
  <c r="C2416" i="6"/>
  <c r="C2417" i="6"/>
  <c r="C2418" i="6"/>
  <c r="C2419" i="6"/>
  <c r="C2420" i="6"/>
  <c r="C2421" i="6"/>
  <c r="C2422" i="6"/>
  <c r="C2423" i="6"/>
  <c r="C2424" i="6"/>
  <c r="C2425" i="6"/>
  <c r="C2426" i="6"/>
  <c r="C2427" i="6"/>
  <c r="C2428" i="6"/>
  <c r="C2429" i="6"/>
  <c r="C2430" i="6"/>
  <c r="C2431" i="6"/>
  <c r="C2432" i="6"/>
  <c r="C2433" i="6"/>
  <c r="C2434" i="6"/>
  <c r="C2435" i="6"/>
  <c r="C2436" i="6"/>
  <c r="C2437" i="6"/>
  <c r="C2438" i="6"/>
  <c r="C2439" i="6"/>
  <c r="C2440" i="6"/>
  <c r="C2441" i="6"/>
  <c r="C2442" i="6"/>
  <c r="C2443" i="6"/>
  <c r="C2444" i="6"/>
  <c r="C2445" i="6"/>
  <c r="C2446" i="6"/>
  <c r="C2447" i="6"/>
  <c r="C2448" i="6"/>
  <c r="C2449" i="6"/>
  <c r="C2450" i="6"/>
  <c r="C2451" i="6"/>
  <c r="C2452" i="6"/>
  <c r="C2453" i="6"/>
  <c r="C2454" i="6"/>
  <c r="C2455" i="6"/>
  <c r="C2456" i="6"/>
  <c r="C2457" i="6"/>
  <c r="C2458" i="6"/>
  <c r="C2459" i="6"/>
  <c r="C2460" i="6"/>
  <c r="C2461" i="6"/>
  <c r="C2462" i="6"/>
  <c r="C2463" i="6"/>
  <c r="C2464" i="6"/>
  <c r="C2465" i="6"/>
  <c r="C2466" i="6"/>
  <c r="C2467" i="6"/>
  <c r="C2468" i="6"/>
  <c r="C2469" i="6"/>
  <c r="C2470" i="6"/>
  <c r="C2471" i="6"/>
  <c r="C2472" i="6"/>
  <c r="C2473" i="6"/>
  <c r="C2474" i="6"/>
  <c r="C2475" i="6"/>
  <c r="C2476" i="6"/>
  <c r="C2477" i="6"/>
  <c r="C2478" i="6"/>
  <c r="C2479" i="6"/>
  <c r="C2480" i="6"/>
  <c r="C2481" i="6"/>
  <c r="C2482" i="6"/>
  <c r="C2483" i="6"/>
  <c r="C2484" i="6"/>
  <c r="C2485" i="6"/>
  <c r="C2486" i="6"/>
  <c r="C2487" i="6"/>
  <c r="C2488" i="6"/>
  <c r="C2489" i="6"/>
  <c r="C2490" i="6"/>
  <c r="C2491" i="6"/>
  <c r="C2492" i="6"/>
  <c r="C2493" i="6"/>
  <c r="C2494" i="6"/>
  <c r="C2495" i="6"/>
  <c r="C2496" i="6"/>
  <c r="C2497" i="6"/>
  <c r="C2498" i="6"/>
  <c r="C2499" i="6"/>
  <c r="C2500" i="6"/>
  <c r="C2501" i="6"/>
  <c r="C2502" i="6"/>
  <c r="C2503" i="6"/>
  <c r="C2504" i="6"/>
  <c r="C2505" i="6"/>
  <c r="C2506" i="6"/>
  <c r="C2507" i="6"/>
  <c r="C2508" i="6"/>
  <c r="C2509" i="6"/>
  <c r="C2510" i="6"/>
  <c r="C2511" i="6"/>
  <c r="C2512" i="6"/>
  <c r="C2513" i="6"/>
  <c r="C2514" i="6"/>
  <c r="C2515" i="6"/>
  <c r="C2516" i="6"/>
  <c r="C2517" i="6"/>
  <c r="C2518" i="6"/>
  <c r="C2519" i="6"/>
  <c r="C2520" i="6"/>
  <c r="C2521" i="6"/>
  <c r="C2522" i="6"/>
  <c r="C2523" i="6"/>
  <c r="C2524" i="6"/>
  <c r="C2525" i="6"/>
  <c r="C2526" i="6"/>
  <c r="C2527" i="6"/>
  <c r="C2528" i="6"/>
  <c r="C2529" i="6"/>
  <c r="C2530" i="6"/>
  <c r="C2531" i="6"/>
  <c r="C2532" i="6"/>
  <c r="C2533" i="6"/>
  <c r="C2534" i="6"/>
  <c r="C2535" i="6"/>
  <c r="C2536" i="6"/>
  <c r="C2537" i="6"/>
  <c r="C2538" i="6"/>
  <c r="C2539" i="6"/>
  <c r="C2540" i="6"/>
  <c r="C2541" i="6"/>
  <c r="C2542" i="6"/>
  <c r="C2543" i="6"/>
  <c r="C2544" i="6"/>
  <c r="C2545" i="6"/>
  <c r="C2546" i="6"/>
  <c r="C2547" i="6"/>
  <c r="C2548" i="6"/>
  <c r="C2549" i="6"/>
  <c r="C2550" i="6"/>
  <c r="C2551" i="6"/>
  <c r="C2552" i="6"/>
  <c r="C2553" i="6"/>
  <c r="C2554" i="6"/>
  <c r="C2555" i="6"/>
  <c r="C2556" i="6"/>
  <c r="C2557" i="6"/>
  <c r="C2558" i="6"/>
  <c r="C2559" i="6"/>
  <c r="C2560" i="6"/>
  <c r="C2561" i="6"/>
  <c r="C2562" i="6"/>
  <c r="C2563" i="6"/>
  <c r="C2564" i="6"/>
  <c r="C2565" i="6"/>
  <c r="C2566" i="6"/>
  <c r="C2567" i="6"/>
  <c r="C2568" i="6"/>
  <c r="C2569" i="6"/>
  <c r="C2570" i="6"/>
  <c r="C2571" i="6"/>
  <c r="C2572" i="6"/>
  <c r="C2573" i="6"/>
  <c r="C2574" i="6"/>
  <c r="C2575" i="6"/>
  <c r="C2576" i="6"/>
  <c r="C2577" i="6"/>
  <c r="C2578" i="6"/>
  <c r="C2579" i="6"/>
  <c r="C2580" i="6"/>
  <c r="C2581" i="6"/>
  <c r="C2582" i="6"/>
  <c r="C2583" i="6"/>
  <c r="C2584" i="6"/>
  <c r="C2585" i="6"/>
  <c r="C2586" i="6"/>
  <c r="C2587" i="6"/>
  <c r="C2588" i="6"/>
  <c r="C2589" i="6"/>
  <c r="C2590" i="6"/>
  <c r="C2591" i="6"/>
  <c r="C2592" i="6"/>
  <c r="C2593" i="6"/>
  <c r="C2594" i="6"/>
  <c r="C2595" i="6"/>
  <c r="C2596" i="6"/>
  <c r="C2597" i="6"/>
  <c r="C2598" i="6"/>
  <c r="C2599" i="6"/>
  <c r="C2600" i="6"/>
  <c r="C2601" i="6"/>
  <c r="C2602" i="6"/>
  <c r="C2603" i="6"/>
  <c r="C2604" i="6"/>
  <c r="C2605" i="6"/>
  <c r="C2606" i="6"/>
  <c r="C2607" i="6"/>
  <c r="C2608" i="6"/>
  <c r="C2609" i="6"/>
  <c r="C2610" i="6"/>
  <c r="C2611" i="6"/>
  <c r="C2612" i="6"/>
  <c r="C2613" i="6"/>
  <c r="C2614" i="6"/>
  <c r="C2615" i="6"/>
  <c r="C2616" i="6"/>
  <c r="C2617" i="6"/>
  <c r="C2618" i="6"/>
  <c r="C2619" i="6"/>
  <c r="C2620" i="6"/>
  <c r="C2621" i="6"/>
  <c r="C2622" i="6"/>
  <c r="C2623" i="6"/>
  <c r="C2624" i="6"/>
  <c r="C2625" i="6"/>
  <c r="C2626" i="6"/>
  <c r="C2627" i="6"/>
  <c r="C2628" i="6"/>
  <c r="C2629" i="6"/>
  <c r="C2630" i="6"/>
  <c r="C2631" i="6"/>
  <c r="C2632" i="6"/>
  <c r="C2633" i="6"/>
  <c r="C2634" i="6"/>
  <c r="C2635" i="6"/>
  <c r="C2636" i="6"/>
  <c r="C2637" i="6"/>
  <c r="C2638" i="6"/>
  <c r="C2639" i="6"/>
  <c r="C2640" i="6"/>
  <c r="C2641" i="6"/>
  <c r="C2642" i="6"/>
  <c r="C2643" i="6"/>
  <c r="C2644" i="6"/>
  <c r="C2645" i="6"/>
  <c r="C2646" i="6"/>
  <c r="C2647" i="6"/>
  <c r="C2648" i="6"/>
  <c r="C2649" i="6"/>
  <c r="C2650" i="6"/>
  <c r="C2651" i="6"/>
  <c r="C2652" i="6"/>
  <c r="C2653" i="6"/>
  <c r="C2654" i="6"/>
  <c r="C2655" i="6"/>
  <c r="C2656" i="6"/>
  <c r="C2657" i="6"/>
  <c r="C2658" i="6"/>
  <c r="C2659" i="6"/>
  <c r="C2660" i="6"/>
  <c r="C2661" i="6"/>
  <c r="C2662" i="6"/>
  <c r="C2663" i="6"/>
  <c r="C2664" i="6"/>
  <c r="C2665" i="6"/>
  <c r="C2666" i="6"/>
  <c r="C2667" i="6"/>
  <c r="C2668" i="6"/>
  <c r="C2669" i="6"/>
  <c r="C2670" i="6"/>
  <c r="C2671" i="6"/>
  <c r="C2672" i="6"/>
  <c r="C2673" i="6"/>
  <c r="C2674" i="6"/>
  <c r="C2675" i="6"/>
  <c r="C2676" i="6"/>
  <c r="C2677" i="6"/>
  <c r="C2678" i="6"/>
  <c r="C2679" i="6"/>
  <c r="C2680" i="6"/>
  <c r="C2681" i="6"/>
  <c r="C2682" i="6"/>
  <c r="C2683" i="6"/>
  <c r="C2684" i="6"/>
  <c r="C2685" i="6"/>
  <c r="C2686" i="6"/>
  <c r="C2687" i="6"/>
  <c r="C2688" i="6"/>
  <c r="C2689" i="6"/>
  <c r="C2690" i="6"/>
  <c r="C2691" i="6"/>
  <c r="C2692" i="6"/>
  <c r="C2693" i="6"/>
  <c r="C2694" i="6"/>
  <c r="C2695" i="6"/>
  <c r="C64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2" i="6"/>
  <c r="H24" i="9"/>
  <c r="H25" i="9"/>
  <c r="H26" i="9"/>
  <c r="H27" i="9"/>
  <c r="H28" i="9"/>
  <c r="H29" i="9"/>
  <c r="H30" i="9"/>
  <c r="H31" i="9"/>
  <c r="H32" i="9"/>
  <c r="H23" i="9"/>
  <c r="H23" i="8"/>
  <c r="H17" i="9"/>
  <c r="H16" i="9"/>
  <c r="G7" i="8"/>
  <c r="D671" i="9"/>
  <c r="C642" i="5"/>
  <c r="C666" i="9"/>
  <c r="C667" i="9"/>
  <c r="C668" i="9"/>
  <c r="C307" i="8"/>
  <c r="C303" i="8"/>
  <c r="C664" i="9"/>
  <c r="H27" i="8"/>
  <c r="H26" i="8"/>
  <c r="H25" i="8"/>
  <c r="H24" i="8"/>
  <c r="H17" i="8"/>
  <c r="G12" i="2"/>
  <c r="G11" i="2"/>
  <c r="G10" i="2"/>
  <c r="G8" i="2"/>
  <c r="G7" i="2"/>
  <c r="G5" i="8"/>
  <c r="G5" i="2"/>
  <c r="G4" i="8"/>
  <c r="G4" i="2"/>
  <c r="G3" i="8"/>
  <c r="G3" i="2"/>
  <c r="G2" i="8"/>
  <c r="G2" i="2"/>
  <c r="D309" i="8"/>
  <c r="C309" i="8"/>
  <c r="C456" i="2"/>
  <c r="C306" i="8"/>
  <c r="C453" i="2"/>
  <c r="C450" i="2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2" i="9"/>
  <c r="C2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" i="8"/>
  <c r="C4" i="8"/>
  <c r="C2" i="3"/>
  <c r="H24" i="5"/>
  <c r="H25" i="5"/>
  <c r="H26" i="5"/>
  <c r="H27" i="5"/>
  <c r="H28" i="5"/>
  <c r="H29" i="5"/>
  <c r="H30" i="5"/>
  <c r="H31" i="5"/>
  <c r="H32" i="5"/>
  <c r="H23" i="5"/>
  <c r="H17" i="5"/>
  <c r="D456" i="2"/>
  <c r="D642" i="5"/>
  <c r="C639" i="5"/>
  <c r="C640" i="5"/>
  <c r="C638" i="5"/>
  <c r="C635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2" i="5"/>
  <c r="H24" i="2"/>
  <c r="H25" i="2"/>
  <c r="H26" i="2"/>
  <c r="H27" i="2"/>
  <c r="H28" i="2"/>
  <c r="H29" i="2"/>
  <c r="H23" i="2"/>
  <c r="C454" i="2"/>
  <c r="H17" i="2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26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2" i="2"/>
  <c r="F65" i="3"/>
  <c r="F61" i="3"/>
  <c r="F57" i="3"/>
  <c r="F53" i="3"/>
  <c r="F49" i="3"/>
  <c r="F45" i="3"/>
  <c r="F20" i="3"/>
  <c r="G20" i="3"/>
  <c r="F19" i="3"/>
  <c r="F18" i="3"/>
  <c r="G18" i="3"/>
  <c r="F17" i="3"/>
  <c r="F16" i="3"/>
  <c r="F41" i="3"/>
  <c r="F37" i="3"/>
  <c r="F33" i="3"/>
  <c r="F15" i="3"/>
  <c r="F14" i="3"/>
  <c r="F13" i="3"/>
  <c r="G13" i="3"/>
  <c r="F12" i="3"/>
  <c r="F1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902" i="3"/>
  <c r="C903" i="3"/>
  <c r="C904" i="3"/>
  <c r="C905" i="3"/>
  <c r="C906" i="3"/>
  <c r="C907" i="3"/>
  <c r="C908" i="3"/>
  <c r="C909" i="3"/>
  <c r="C910" i="3"/>
  <c r="C911" i="3"/>
  <c r="C912" i="3"/>
  <c r="C913" i="3"/>
  <c r="C914" i="3"/>
  <c r="C915" i="3"/>
  <c r="C916" i="3"/>
  <c r="C917" i="3"/>
  <c r="C918" i="3"/>
  <c r="C919" i="3"/>
  <c r="C920" i="3"/>
  <c r="C921" i="3"/>
  <c r="C922" i="3"/>
  <c r="C923" i="3"/>
  <c r="C924" i="3"/>
  <c r="C925" i="3"/>
  <c r="C926" i="3"/>
  <c r="C927" i="3"/>
  <c r="C928" i="3"/>
  <c r="C929" i="3"/>
  <c r="C930" i="3"/>
  <c r="C931" i="3"/>
  <c r="C932" i="3"/>
  <c r="C933" i="3"/>
  <c r="C934" i="3"/>
  <c r="C935" i="3"/>
  <c r="C936" i="3"/>
  <c r="C937" i="3"/>
  <c r="C938" i="3"/>
  <c r="C939" i="3"/>
  <c r="C940" i="3"/>
  <c r="C941" i="3"/>
  <c r="C942" i="3"/>
  <c r="C943" i="3"/>
  <c r="C944" i="3"/>
  <c r="C945" i="3"/>
  <c r="C946" i="3"/>
  <c r="C947" i="3"/>
  <c r="C948" i="3"/>
  <c r="C949" i="3"/>
  <c r="C950" i="3"/>
  <c r="C951" i="3"/>
  <c r="C952" i="3"/>
  <c r="C953" i="3"/>
  <c r="C954" i="3"/>
  <c r="C955" i="3"/>
  <c r="C956" i="3"/>
  <c r="C957" i="3"/>
  <c r="C958" i="3"/>
  <c r="C959" i="3"/>
  <c r="C960" i="3"/>
  <c r="C961" i="3"/>
  <c r="C962" i="3"/>
  <c r="C963" i="3"/>
  <c r="C964" i="3"/>
  <c r="C965" i="3"/>
  <c r="C966" i="3"/>
  <c r="C967" i="3"/>
  <c r="C968" i="3"/>
  <c r="C969" i="3"/>
  <c r="C970" i="3"/>
  <c r="C971" i="3"/>
  <c r="C972" i="3"/>
  <c r="C973" i="3"/>
  <c r="C974" i="3"/>
  <c r="C975" i="3"/>
  <c r="C976" i="3"/>
  <c r="C977" i="3"/>
  <c r="C978" i="3"/>
  <c r="C979" i="3"/>
  <c r="C980" i="3"/>
  <c r="C981" i="3"/>
  <c r="C982" i="3"/>
  <c r="C983" i="3"/>
  <c r="C984" i="3"/>
  <c r="C985" i="3"/>
  <c r="C986" i="3"/>
  <c r="C987" i="3"/>
  <c r="C988" i="3"/>
  <c r="C989" i="3"/>
  <c r="C990" i="3"/>
  <c r="C991" i="3"/>
  <c r="C992" i="3"/>
  <c r="C993" i="3"/>
  <c r="C994" i="3"/>
  <c r="C995" i="3"/>
  <c r="C996" i="3"/>
  <c r="C997" i="3"/>
  <c r="C998" i="3"/>
  <c r="C999" i="3"/>
  <c r="C1000" i="3"/>
  <c r="C1001" i="3"/>
  <c r="C1002" i="3"/>
  <c r="C1003" i="3"/>
  <c r="C1004" i="3"/>
  <c r="C1005" i="3"/>
  <c r="C1006" i="3"/>
  <c r="C1007" i="3"/>
  <c r="C1008" i="3"/>
  <c r="C1009" i="3"/>
  <c r="C1010" i="3"/>
  <c r="C1011" i="3"/>
  <c r="C1012" i="3"/>
  <c r="C1013" i="3"/>
  <c r="C1014" i="3"/>
  <c r="C1015" i="3"/>
  <c r="C1016" i="3"/>
  <c r="C1017" i="3"/>
  <c r="C1018" i="3"/>
  <c r="C1019" i="3"/>
  <c r="C1020" i="3"/>
  <c r="C1021" i="3"/>
  <c r="C1022" i="3"/>
  <c r="C1023" i="3"/>
  <c r="C1024" i="3"/>
  <c r="C1025" i="3"/>
  <c r="C1026" i="3"/>
  <c r="C1027" i="3"/>
  <c r="C1028" i="3"/>
  <c r="C1029" i="3"/>
  <c r="C1030" i="3"/>
  <c r="C1031" i="3"/>
  <c r="C1032" i="3"/>
  <c r="C1033" i="3"/>
  <c r="C1034" i="3"/>
  <c r="C1035" i="3"/>
  <c r="C1036" i="3"/>
  <c r="C1037" i="3"/>
  <c r="C1038" i="3"/>
  <c r="C1039" i="3"/>
  <c r="C1040" i="3"/>
  <c r="C1041" i="3"/>
  <c r="C1042" i="3"/>
  <c r="C1043" i="3"/>
  <c r="C1044" i="3"/>
  <c r="C1045" i="3"/>
  <c r="C1046" i="3"/>
  <c r="C1047" i="3"/>
  <c r="C1048" i="3"/>
  <c r="C1049" i="3"/>
  <c r="C1050" i="3"/>
  <c r="C1051" i="3"/>
  <c r="C1052" i="3"/>
  <c r="C1053" i="3"/>
  <c r="C1054" i="3"/>
  <c r="C1055" i="3"/>
  <c r="C1056" i="3"/>
  <c r="C1057" i="3"/>
  <c r="C1058" i="3"/>
  <c r="C1059" i="3"/>
  <c r="C1060" i="3"/>
  <c r="C1061" i="3"/>
  <c r="C1062" i="3"/>
  <c r="C1063" i="3"/>
  <c r="C1064" i="3"/>
  <c r="C1065" i="3"/>
  <c r="C1066" i="3"/>
  <c r="C1067" i="3"/>
  <c r="C1068" i="3"/>
  <c r="C1069" i="3"/>
  <c r="C1070" i="3"/>
  <c r="C1071" i="3"/>
  <c r="C1072" i="3"/>
  <c r="C1073" i="3"/>
  <c r="C1074" i="3"/>
  <c r="C1075" i="3"/>
  <c r="C1076" i="3"/>
  <c r="C1077" i="3"/>
  <c r="C1078" i="3"/>
  <c r="C1079" i="3"/>
  <c r="C1080" i="3"/>
  <c r="C1081" i="3"/>
  <c r="C1082" i="3"/>
  <c r="C1083" i="3"/>
  <c r="C1084" i="3"/>
  <c r="C1085" i="3"/>
  <c r="C1086" i="3"/>
  <c r="C1087" i="3"/>
  <c r="C1088" i="3"/>
  <c r="C1089" i="3"/>
  <c r="C1090" i="3"/>
  <c r="C1091" i="3"/>
  <c r="C1092" i="3"/>
  <c r="C1093" i="3"/>
  <c r="C1094" i="3"/>
  <c r="C1095" i="3"/>
  <c r="C1096" i="3"/>
  <c r="C1097" i="3"/>
  <c r="C1098" i="3"/>
  <c r="C1099" i="3"/>
  <c r="C1100" i="3"/>
  <c r="C1101" i="3"/>
  <c r="C1102" i="3"/>
  <c r="C1103" i="3"/>
  <c r="C1104" i="3"/>
  <c r="C1105" i="3"/>
  <c r="C1106" i="3"/>
  <c r="C1107" i="3"/>
  <c r="C1108" i="3"/>
  <c r="C1109" i="3"/>
  <c r="C1110" i="3"/>
  <c r="C1111" i="3"/>
  <c r="C1112" i="3"/>
  <c r="C1113" i="3"/>
  <c r="C1114" i="3"/>
  <c r="C1115" i="3"/>
  <c r="C1116" i="3"/>
  <c r="C1117" i="3"/>
  <c r="C1118" i="3"/>
  <c r="C1119" i="3"/>
  <c r="C1120" i="3"/>
  <c r="C1121" i="3"/>
  <c r="C1122" i="3"/>
  <c r="C1123" i="3"/>
  <c r="C1124" i="3"/>
  <c r="C1125" i="3"/>
  <c r="C1126" i="3"/>
  <c r="C1127" i="3"/>
  <c r="C1128" i="3"/>
  <c r="C1129" i="3"/>
  <c r="C1130" i="3"/>
  <c r="C1131" i="3"/>
  <c r="C1132" i="3"/>
  <c r="C1133" i="3"/>
  <c r="C1134" i="3"/>
  <c r="C1135" i="3"/>
  <c r="C1136" i="3"/>
  <c r="C1137" i="3"/>
  <c r="C1138" i="3"/>
  <c r="C1139" i="3"/>
  <c r="C1140" i="3"/>
  <c r="C1141" i="3"/>
  <c r="C1142" i="3"/>
  <c r="C1143" i="3"/>
  <c r="C1144" i="3"/>
  <c r="C1145" i="3"/>
  <c r="C1146" i="3"/>
  <c r="C1147" i="3"/>
  <c r="C1148" i="3"/>
  <c r="C1149" i="3"/>
  <c r="C1150" i="3"/>
  <c r="C1151" i="3"/>
  <c r="C1152" i="3"/>
  <c r="C1153" i="3"/>
  <c r="C1154" i="3"/>
  <c r="C1155" i="3"/>
  <c r="C1156" i="3"/>
  <c r="C1157" i="3"/>
  <c r="C1158" i="3"/>
  <c r="C1159" i="3"/>
  <c r="C1160" i="3"/>
  <c r="C1161" i="3"/>
  <c r="C1162" i="3"/>
  <c r="C1163" i="3"/>
  <c r="C1164" i="3"/>
  <c r="C1165" i="3"/>
  <c r="C1166" i="3"/>
  <c r="C1167" i="3"/>
  <c r="C1168" i="3"/>
  <c r="C1169" i="3"/>
  <c r="C1170" i="3"/>
  <c r="C1171" i="3"/>
  <c r="C1172" i="3"/>
  <c r="C1173" i="3"/>
  <c r="C1174" i="3"/>
  <c r="C1175" i="3"/>
  <c r="C1176" i="3"/>
  <c r="C1177" i="3"/>
  <c r="C1178" i="3"/>
  <c r="C1179" i="3"/>
  <c r="C1180" i="3"/>
  <c r="C1181" i="3"/>
  <c r="C1182" i="3"/>
  <c r="C1183" i="3"/>
  <c r="C1184" i="3"/>
  <c r="C1185" i="3"/>
  <c r="C1186" i="3"/>
  <c r="C1187" i="3"/>
  <c r="C1188" i="3"/>
  <c r="C1189" i="3"/>
  <c r="C1190" i="3"/>
  <c r="C1191" i="3"/>
  <c r="C1192" i="3"/>
  <c r="C1193" i="3"/>
  <c r="C1194" i="3"/>
  <c r="C1195" i="3"/>
  <c r="C1196" i="3"/>
  <c r="C1197" i="3"/>
  <c r="C1198" i="3"/>
  <c r="C1199" i="3"/>
  <c r="C1200" i="3"/>
  <c r="C1201" i="3"/>
  <c r="C1202" i="3"/>
  <c r="C1203" i="3"/>
  <c r="C1204" i="3"/>
  <c r="C1205" i="3"/>
  <c r="C1206" i="3"/>
  <c r="C1207" i="3"/>
  <c r="C1208" i="3"/>
  <c r="C1209" i="3"/>
  <c r="C1210" i="3"/>
  <c r="C1211" i="3"/>
  <c r="C1212" i="3"/>
  <c r="C1213" i="3"/>
  <c r="C1214" i="3"/>
  <c r="C1215" i="3"/>
  <c r="C1216" i="3"/>
  <c r="C1217" i="3"/>
  <c r="C1218" i="3"/>
  <c r="C1219" i="3"/>
  <c r="C1220" i="3"/>
  <c r="C1221" i="3"/>
  <c r="C1222" i="3"/>
  <c r="C1223" i="3"/>
  <c r="C1224" i="3"/>
  <c r="C1225" i="3"/>
  <c r="C1226" i="3"/>
  <c r="C1227" i="3"/>
  <c r="C1228" i="3"/>
  <c r="C1229" i="3"/>
  <c r="C1230" i="3"/>
  <c r="C1231" i="3"/>
  <c r="C1232" i="3"/>
  <c r="C1233" i="3"/>
  <c r="C1234" i="3"/>
  <c r="C1235" i="3"/>
  <c r="C1236" i="3"/>
  <c r="C1237" i="3"/>
  <c r="C1238" i="3"/>
  <c r="C1239" i="3"/>
  <c r="C1240" i="3"/>
  <c r="C1241" i="3"/>
  <c r="C1242" i="3"/>
  <c r="C1243" i="3"/>
  <c r="C1244" i="3"/>
  <c r="C1245" i="3"/>
  <c r="C1246" i="3"/>
  <c r="C1247" i="3"/>
  <c r="C1248" i="3"/>
  <c r="C1249" i="3"/>
  <c r="C1250" i="3"/>
  <c r="C1251" i="3"/>
  <c r="C1252" i="3"/>
  <c r="C1253" i="3"/>
  <c r="C1254" i="3"/>
  <c r="C1255" i="3"/>
  <c r="C1256" i="3"/>
  <c r="C1257" i="3"/>
  <c r="C1258" i="3"/>
  <c r="C1259" i="3"/>
  <c r="C1260" i="3"/>
  <c r="C1261" i="3"/>
  <c r="C1262" i="3"/>
  <c r="C1263" i="3"/>
  <c r="C1264" i="3"/>
  <c r="C1265" i="3"/>
  <c r="C1266" i="3"/>
  <c r="C1267" i="3"/>
  <c r="C1268" i="3"/>
  <c r="C1269" i="3"/>
  <c r="C1270" i="3"/>
  <c r="C1271" i="3"/>
  <c r="C1272" i="3"/>
  <c r="C1273" i="3"/>
  <c r="C1274" i="3"/>
  <c r="C1275" i="3"/>
  <c r="C1276" i="3"/>
  <c r="C1277" i="3"/>
  <c r="C1278" i="3"/>
  <c r="C1279" i="3"/>
  <c r="C1280" i="3"/>
  <c r="C1281" i="3"/>
  <c r="C1282" i="3"/>
  <c r="C1283" i="3"/>
  <c r="C1284" i="3"/>
  <c r="C1285" i="3"/>
  <c r="C1286" i="3"/>
  <c r="C1287" i="3"/>
  <c r="C1288" i="3"/>
  <c r="C1289" i="3"/>
  <c r="C1290" i="3"/>
  <c r="C1291" i="3"/>
  <c r="C1292" i="3"/>
  <c r="C1293" i="3"/>
  <c r="C1294" i="3"/>
  <c r="C1295" i="3"/>
  <c r="C1296" i="3"/>
  <c r="C1297" i="3"/>
  <c r="C1298" i="3"/>
  <c r="C1299" i="3"/>
  <c r="C1300" i="3"/>
  <c r="C1301" i="3"/>
  <c r="C1302" i="3"/>
  <c r="C1303" i="3"/>
  <c r="C1304" i="3"/>
  <c r="C1305" i="3"/>
  <c r="C1306" i="3"/>
  <c r="C1307" i="3"/>
  <c r="C1308" i="3"/>
  <c r="C1309" i="3"/>
  <c r="C1310" i="3"/>
  <c r="C1311" i="3"/>
  <c r="C1312" i="3"/>
  <c r="C1313" i="3"/>
  <c r="C1314" i="3"/>
  <c r="C1315" i="3"/>
  <c r="C1316" i="3"/>
  <c r="C1317" i="3"/>
  <c r="C1318" i="3"/>
  <c r="C1319" i="3"/>
  <c r="C1320" i="3"/>
  <c r="C1321" i="3"/>
  <c r="C1322" i="3"/>
  <c r="C1323" i="3"/>
  <c r="C1324" i="3"/>
  <c r="C1325" i="3"/>
  <c r="C1326" i="3"/>
  <c r="C1327" i="3"/>
  <c r="C1328" i="3"/>
  <c r="C1329" i="3"/>
  <c r="C1330" i="3"/>
  <c r="C1331" i="3"/>
  <c r="C1332" i="3"/>
  <c r="C1333" i="3"/>
  <c r="C1334" i="3"/>
  <c r="C1335" i="3"/>
  <c r="C1336" i="3"/>
  <c r="C1337" i="3"/>
  <c r="C1338" i="3"/>
  <c r="C1339" i="3"/>
  <c r="C1340" i="3"/>
  <c r="C1341" i="3"/>
  <c r="C1342" i="3"/>
  <c r="C1343" i="3"/>
  <c r="C1344" i="3"/>
  <c r="C1345" i="3"/>
  <c r="C1346" i="3"/>
  <c r="C1347" i="3"/>
  <c r="C1348" i="3"/>
  <c r="C1349" i="3"/>
  <c r="C1350" i="3"/>
  <c r="C1351" i="3"/>
  <c r="C1352" i="3"/>
  <c r="C1353" i="3"/>
  <c r="C1354" i="3"/>
  <c r="C1355" i="3"/>
  <c r="C1356" i="3"/>
  <c r="C1357" i="3"/>
  <c r="C1358" i="3"/>
  <c r="C1359" i="3"/>
  <c r="C1360" i="3"/>
  <c r="C1361" i="3"/>
  <c r="C1362" i="3"/>
  <c r="C1363" i="3"/>
  <c r="C1364" i="3"/>
  <c r="C1365" i="3"/>
  <c r="C1366" i="3"/>
  <c r="C1367" i="3"/>
  <c r="C1368" i="3"/>
  <c r="C1369" i="3"/>
  <c r="C1370" i="3"/>
  <c r="C1371" i="3"/>
  <c r="C1372" i="3"/>
  <c r="C1373" i="3"/>
  <c r="C1374" i="3"/>
  <c r="C1375" i="3"/>
  <c r="C1376" i="3"/>
  <c r="C1377" i="3"/>
  <c r="C1378" i="3"/>
  <c r="C1379" i="3"/>
  <c r="C1380" i="3"/>
  <c r="C1381" i="3"/>
  <c r="C1382" i="3"/>
  <c r="C1383" i="3"/>
  <c r="C1384" i="3"/>
  <c r="C1385" i="3"/>
  <c r="C1386" i="3"/>
  <c r="C1387" i="3"/>
  <c r="C1388" i="3"/>
  <c r="C1389" i="3"/>
  <c r="C1390" i="3"/>
  <c r="C1391" i="3"/>
  <c r="C1392" i="3"/>
  <c r="C1393" i="3"/>
  <c r="C1394" i="3"/>
  <c r="C1395" i="3"/>
  <c r="C1396" i="3"/>
  <c r="C1397" i="3"/>
  <c r="C1398" i="3"/>
  <c r="C1399" i="3"/>
  <c r="C1400" i="3"/>
  <c r="C1401" i="3"/>
  <c r="C1402" i="3"/>
  <c r="C1403" i="3"/>
  <c r="C1404" i="3"/>
  <c r="C1405" i="3"/>
  <c r="C1406" i="3"/>
  <c r="C1407" i="3"/>
  <c r="C1408" i="3"/>
  <c r="C1409" i="3"/>
  <c r="C1410" i="3"/>
  <c r="C1411" i="3"/>
  <c r="C1412" i="3"/>
  <c r="C1413" i="3"/>
  <c r="C1414" i="3"/>
  <c r="C1415" i="3"/>
  <c r="C1416" i="3"/>
  <c r="C1417" i="3"/>
  <c r="C1418" i="3"/>
  <c r="C1419" i="3"/>
  <c r="C1420" i="3"/>
  <c r="C1421" i="3"/>
  <c r="C1422" i="3"/>
  <c r="C1423" i="3"/>
  <c r="C1424" i="3"/>
  <c r="C1425" i="3"/>
  <c r="C1426" i="3"/>
  <c r="C1427" i="3"/>
  <c r="C1428" i="3"/>
  <c r="C1429" i="3"/>
  <c r="C1430" i="3"/>
  <c r="C1431" i="3"/>
  <c r="C1432" i="3"/>
  <c r="C1433" i="3"/>
  <c r="C1434" i="3"/>
  <c r="C1435" i="3"/>
  <c r="C1436" i="3"/>
  <c r="C1437" i="3"/>
  <c r="C1438" i="3"/>
  <c r="C1439" i="3"/>
  <c r="C1440" i="3"/>
  <c r="C1441" i="3"/>
  <c r="C1442" i="3"/>
  <c r="C1443" i="3"/>
  <c r="C1444" i="3"/>
  <c r="C1445" i="3"/>
  <c r="C1446" i="3"/>
  <c r="C1447" i="3"/>
  <c r="C1448" i="3"/>
  <c r="C1449" i="3"/>
  <c r="C1450" i="3"/>
  <c r="C1451" i="3"/>
  <c r="C1452" i="3"/>
  <c r="C1453" i="3"/>
  <c r="C1454" i="3"/>
  <c r="C1455" i="3"/>
  <c r="C1456" i="3"/>
  <c r="C1457" i="3"/>
  <c r="C1458" i="3"/>
  <c r="C1459" i="3"/>
  <c r="C1460" i="3"/>
  <c r="C1461" i="3"/>
  <c r="C1462" i="3"/>
  <c r="C1463" i="3"/>
  <c r="C1464" i="3"/>
  <c r="C1465" i="3"/>
  <c r="C1466" i="3"/>
  <c r="C1467" i="3"/>
  <c r="C1468" i="3"/>
  <c r="C1469" i="3"/>
  <c r="C1470" i="3"/>
  <c r="C1471" i="3"/>
  <c r="C1472" i="3"/>
  <c r="C1473" i="3"/>
  <c r="C1474" i="3"/>
  <c r="C1475" i="3"/>
  <c r="C1476" i="3"/>
  <c r="C1477" i="3"/>
  <c r="C1478" i="3"/>
  <c r="C1479" i="3"/>
  <c r="C1480" i="3"/>
  <c r="C1481" i="3"/>
  <c r="C1482" i="3"/>
  <c r="C1483" i="3"/>
  <c r="C1484" i="3"/>
  <c r="C1485" i="3"/>
  <c r="C1486" i="3"/>
  <c r="C1487" i="3"/>
  <c r="C1488" i="3"/>
  <c r="C1489" i="3"/>
  <c r="C1490" i="3"/>
  <c r="C1491" i="3"/>
  <c r="C1492" i="3"/>
  <c r="C1493" i="3"/>
  <c r="C1494" i="3"/>
  <c r="C1495" i="3"/>
  <c r="C1496" i="3"/>
  <c r="C1497" i="3"/>
  <c r="C1498" i="3"/>
  <c r="C1499" i="3"/>
  <c r="C1500" i="3"/>
  <c r="C1501" i="3"/>
  <c r="C1502" i="3"/>
  <c r="C1503" i="3"/>
  <c r="C1504" i="3"/>
  <c r="C1505" i="3"/>
  <c r="C1506" i="3"/>
  <c r="C1507" i="3"/>
  <c r="C1508" i="3"/>
  <c r="C1509" i="3"/>
  <c r="C1510" i="3"/>
  <c r="C1511" i="3"/>
  <c r="C1512" i="3"/>
  <c r="C1513" i="3"/>
  <c r="C1514" i="3"/>
  <c r="C1515" i="3"/>
  <c r="C1516" i="3"/>
  <c r="C1517" i="3"/>
  <c r="C1518" i="3"/>
  <c r="C1519" i="3"/>
  <c r="C1520" i="3"/>
  <c r="C1521" i="3"/>
  <c r="C1522" i="3"/>
  <c r="C1523" i="3"/>
  <c r="C1524" i="3"/>
  <c r="C1525" i="3"/>
  <c r="C1526" i="3"/>
  <c r="C1527" i="3"/>
  <c r="C1528" i="3"/>
  <c r="C1529" i="3"/>
  <c r="C1530" i="3"/>
  <c r="C1531" i="3"/>
  <c r="C1532" i="3"/>
  <c r="C1533" i="3"/>
  <c r="C1534" i="3"/>
  <c r="C1535" i="3"/>
  <c r="C1536" i="3"/>
  <c r="C1537" i="3"/>
  <c r="C1538" i="3"/>
  <c r="C1539" i="3"/>
  <c r="C1540" i="3"/>
  <c r="C1541" i="3"/>
  <c r="C1542" i="3"/>
  <c r="C1543" i="3"/>
  <c r="C1544" i="3"/>
  <c r="C1545" i="3"/>
  <c r="C1546" i="3"/>
  <c r="C1547" i="3"/>
  <c r="C1548" i="3"/>
  <c r="C1549" i="3"/>
  <c r="C1550" i="3"/>
  <c r="C1551" i="3"/>
  <c r="C1552" i="3"/>
  <c r="C1553" i="3"/>
  <c r="C1554" i="3"/>
  <c r="C1555" i="3"/>
  <c r="C1556" i="3"/>
  <c r="C1557" i="3"/>
  <c r="C1558" i="3"/>
  <c r="C1559" i="3"/>
  <c r="C1560" i="3"/>
  <c r="C1561" i="3"/>
  <c r="C1562" i="3"/>
  <c r="C1563" i="3"/>
  <c r="C1564" i="3"/>
  <c r="C1565" i="3"/>
  <c r="C1566" i="3"/>
  <c r="C1567" i="3"/>
  <c r="C1568" i="3"/>
  <c r="C1569" i="3"/>
  <c r="C1570" i="3"/>
  <c r="C1571" i="3"/>
  <c r="C1572" i="3"/>
  <c r="C1573" i="3"/>
  <c r="C1574" i="3"/>
  <c r="C1575" i="3"/>
  <c r="C1576" i="3"/>
  <c r="C1577" i="3"/>
  <c r="C1578" i="3"/>
  <c r="C1579" i="3"/>
  <c r="C1580" i="3"/>
  <c r="C1581" i="3"/>
  <c r="C1582" i="3"/>
  <c r="C1583" i="3"/>
  <c r="C1584" i="3"/>
  <c r="C1585" i="3"/>
  <c r="C1586" i="3"/>
  <c r="C1587" i="3"/>
  <c r="C1588" i="3"/>
  <c r="C1589" i="3"/>
  <c r="C1590" i="3"/>
  <c r="C1591" i="3"/>
  <c r="C1592" i="3"/>
  <c r="C1593" i="3"/>
  <c r="C1594" i="3"/>
  <c r="C1595" i="3"/>
  <c r="C1596" i="3"/>
  <c r="C1597" i="3"/>
  <c r="C1598" i="3"/>
  <c r="C1599" i="3"/>
  <c r="C1600" i="3"/>
  <c r="C1601" i="3"/>
  <c r="C1602" i="3"/>
  <c r="C1603" i="3"/>
  <c r="C1604" i="3"/>
  <c r="C1605" i="3"/>
  <c r="C1606" i="3"/>
  <c r="C1607" i="3"/>
  <c r="C1608" i="3"/>
  <c r="C1609" i="3"/>
  <c r="C1610" i="3"/>
  <c r="C1611" i="3"/>
  <c r="C1612" i="3"/>
  <c r="C1613" i="3"/>
  <c r="C1614" i="3"/>
  <c r="C1615" i="3"/>
  <c r="C1616" i="3"/>
  <c r="C1617" i="3"/>
  <c r="C1618" i="3"/>
  <c r="C1619" i="3"/>
  <c r="C1620" i="3"/>
  <c r="C1621" i="3"/>
  <c r="C1622" i="3"/>
  <c r="C1623" i="3"/>
  <c r="C1624" i="3"/>
  <c r="C1625" i="3"/>
  <c r="C1626" i="3"/>
  <c r="C1627" i="3"/>
  <c r="C1628" i="3"/>
  <c r="C1629" i="3"/>
  <c r="C1630" i="3"/>
  <c r="C1631" i="3"/>
  <c r="C1632" i="3"/>
  <c r="C1633" i="3"/>
  <c r="C1634" i="3"/>
  <c r="C1635" i="3"/>
  <c r="C1636" i="3"/>
  <c r="C1637" i="3"/>
  <c r="C1638" i="3"/>
  <c r="C1639" i="3"/>
  <c r="C1640" i="3"/>
  <c r="C1641" i="3"/>
  <c r="C1642" i="3"/>
  <c r="C1643" i="3"/>
  <c r="C1644" i="3"/>
  <c r="C1645" i="3"/>
  <c r="C1646" i="3"/>
  <c r="C1647" i="3"/>
  <c r="C1648" i="3"/>
  <c r="C1649" i="3"/>
  <c r="C1650" i="3"/>
  <c r="C1651" i="3"/>
  <c r="C1652" i="3"/>
  <c r="C1653" i="3"/>
  <c r="C1654" i="3"/>
  <c r="C1655" i="3"/>
  <c r="C1656" i="3"/>
  <c r="C1657" i="3"/>
  <c r="C1658" i="3"/>
  <c r="C1659" i="3"/>
  <c r="C1660" i="3"/>
  <c r="C1661" i="3"/>
  <c r="C1662" i="3"/>
  <c r="C1663" i="3"/>
  <c r="C1664" i="3"/>
  <c r="C1665" i="3"/>
  <c r="C1666" i="3"/>
  <c r="C1667" i="3"/>
  <c r="C1668" i="3"/>
  <c r="C1669" i="3"/>
  <c r="C1670" i="3"/>
  <c r="C1671" i="3"/>
  <c r="C1672" i="3"/>
  <c r="C1673" i="3"/>
  <c r="C1674" i="3"/>
  <c r="C1675" i="3"/>
  <c r="C1676" i="3"/>
  <c r="C1677" i="3"/>
  <c r="C1678" i="3"/>
  <c r="C1679" i="3"/>
  <c r="C1680" i="3"/>
  <c r="C1681" i="3"/>
  <c r="C1682" i="3"/>
  <c r="C1683" i="3"/>
  <c r="C1684" i="3"/>
  <c r="C1685" i="3"/>
  <c r="C1686" i="3"/>
  <c r="C1687" i="3"/>
  <c r="C1688" i="3"/>
  <c r="C1689" i="3"/>
  <c r="C1690" i="3"/>
  <c r="C1691" i="3"/>
  <c r="C1692" i="3"/>
  <c r="C1693" i="3"/>
  <c r="C1694" i="3"/>
  <c r="C1695" i="3"/>
  <c r="C1696" i="3"/>
  <c r="C1697" i="3"/>
  <c r="C1698" i="3"/>
  <c r="C1699" i="3"/>
  <c r="C1700" i="3"/>
  <c r="C1701" i="3"/>
  <c r="C1702" i="3"/>
  <c r="C1703" i="3"/>
  <c r="C1704" i="3"/>
  <c r="C1705" i="3"/>
  <c r="C1706" i="3"/>
  <c r="C1707" i="3"/>
  <c r="C1708" i="3"/>
  <c r="C1709" i="3"/>
  <c r="C1710" i="3"/>
  <c r="C1711" i="3"/>
  <c r="C1712" i="3"/>
  <c r="C1713" i="3"/>
  <c r="C1714" i="3"/>
  <c r="C1715" i="3"/>
  <c r="C1716" i="3"/>
  <c r="C1717" i="3"/>
  <c r="C1718" i="3"/>
  <c r="C1719" i="3"/>
  <c r="C1720" i="3"/>
  <c r="C1721" i="3"/>
  <c r="C1722" i="3"/>
  <c r="C1723" i="3"/>
  <c r="C1724" i="3"/>
  <c r="C1725" i="3"/>
  <c r="C1726" i="3"/>
  <c r="C1727" i="3"/>
  <c r="C1728" i="3"/>
  <c r="C1729" i="3"/>
  <c r="C1730" i="3"/>
  <c r="C1731" i="3"/>
  <c r="C1732" i="3"/>
  <c r="C1733" i="3"/>
  <c r="C1734" i="3"/>
  <c r="C1735" i="3"/>
  <c r="C1736" i="3"/>
  <c r="C1737" i="3"/>
  <c r="C1738" i="3"/>
  <c r="C1739" i="3"/>
  <c r="C1740" i="3"/>
  <c r="C1741" i="3"/>
  <c r="C1742" i="3"/>
  <c r="C1743" i="3"/>
  <c r="C1744" i="3"/>
  <c r="C1745" i="3"/>
  <c r="C1746" i="3"/>
  <c r="C1747" i="3"/>
  <c r="C1748" i="3"/>
  <c r="C1749" i="3"/>
  <c r="C1750" i="3"/>
  <c r="C1751" i="3"/>
  <c r="C1752" i="3"/>
  <c r="C1753" i="3"/>
  <c r="C1754" i="3"/>
  <c r="C1755" i="3"/>
  <c r="C1756" i="3"/>
  <c r="C1757" i="3"/>
  <c r="C1758" i="3"/>
  <c r="C1759" i="3"/>
  <c r="C1760" i="3"/>
  <c r="C1761" i="3"/>
  <c r="C1762" i="3"/>
  <c r="C1763" i="3"/>
  <c r="C1764" i="3"/>
  <c r="C1765" i="3"/>
  <c r="C1766" i="3"/>
  <c r="C1767" i="3"/>
  <c r="C1768" i="3"/>
  <c r="C1769" i="3"/>
  <c r="C1770" i="3"/>
  <c r="C1771" i="3"/>
  <c r="C1772" i="3"/>
  <c r="C1773" i="3"/>
  <c r="C1774" i="3"/>
  <c r="C1775" i="3"/>
  <c r="C1776" i="3"/>
  <c r="C1777" i="3"/>
  <c r="C1778" i="3"/>
  <c r="C1779" i="3"/>
  <c r="C1780" i="3"/>
  <c r="C1781" i="3"/>
  <c r="C1782" i="3"/>
  <c r="C1783" i="3"/>
  <c r="C1784" i="3"/>
  <c r="C1785" i="3"/>
  <c r="C1786" i="3"/>
  <c r="C1787" i="3"/>
  <c r="C1788" i="3"/>
  <c r="C1789" i="3"/>
  <c r="C1790" i="3"/>
  <c r="C1791" i="3"/>
  <c r="C1792" i="3"/>
  <c r="C1793" i="3"/>
  <c r="C1794" i="3"/>
  <c r="C1795" i="3"/>
  <c r="C1796" i="3"/>
  <c r="C1797" i="3"/>
  <c r="C1798" i="3"/>
  <c r="C1799" i="3"/>
  <c r="C1800" i="3"/>
  <c r="C1801" i="3"/>
  <c r="C1802" i="3"/>
  <c r="C1803" i="3"/>
  <c r="C1804" i="3"/>
  <c r="C1805" i="3"/>
  <c r="C1806" i="3"/>
  <c r="C1807" i="3"/>
  <c r="C1808" i="3"/>
  <c r="C1809" i="3"/>
  <c r="C1810" i="3"/>
  <c r="C1811" i="3"/>
  <c r="C1812" i="3"/>
  <c r="C1813" i="3"/>
  <c r="C1814" i="3"/>
  <c r="C1815" i="3"/>
  <c r="C1816" i="3"/>
  <c r="C1817" i="3"/>
  <c r="C1818" i="3"/>
  <c r="C1819" i="3"/>
  <c r="C1820" i="3"/>
  <c r="C1821" i="3"/>
  <c r="C1822" i="3"/>
  <c r="C1823" i="3"/>
  <c r="C1824" i="3"/>
  <c r="C1825" i="3"/>
  <c r="C1826" i="3"/>
  <c r="C1827" i="3"/>
  <c r="C1828" i="3"/>
  <c r="C1829" i="3"/>
  <c r="C1830" i="3"/>
  <c r="C1831" i="3"/>
  <c r="C1832" i="3"/>
  <c r="C1833" i="3"/>
  <c r="C1834" i="3"/>
  <c r="C1835" i="3"/>
  <c r="C1836" i="3"/>
  <c r="C1837" i="3"/>
  <c r="C1838" i="3"/>
  <c r="C1839" i="3"/>
  <c r="C1840" i="3"/>
  <c r="C1841" i="3"/>
  <c r="C1842" i="3"/>
  <c r="C1843" i="3"/>
  <c r="C1844" i="3"/>
  <c r="C1845" i="3"/>
  <c r="C1846" i="3"/>
  <c r="C1847" i="3"/>
  <c r="C1848" i="3"/>
  <c r="C1849" i="3"/>
  <c r="C1850" i="3"/>
  <c r="C1851" i="3"/>
  <c r="C1852" i="3"/>
  <c r="C1853" i="3"/>
  <c r="C1854" i="3"/>
  <c r="C1855" i="3"/>
  <c r="C1856" i="3"/>
  <c r="C1857" i="3"/>
  <c r="C1858" i="3"/>
  <c r="C1859" i="3"/>
  <c r="C1860" i="3"/>
  <c r="C1861" i="3"/>
  <c r="C1862" i="3"/>
  <c r="C1863" i="3"/>
  <c r="C1864" i="3"/>
  <c r="C1865" i="3"/>
  <c r="C1866" i="3"/>
  <c r="C1867" i="3"/>
  <c r="C1868" i="3"/>
  <c r="C1869" i="3"/>
  <c r="C1870" i="3"/>
  <c r="C1871" i="3"/>
  <c r="C1872" i="3"/>
  <c r="C1873" i="3"/>
  <c r="C1874" i="3"/>
  <c r="C1875" i="3"/>
  <c r="C1876" i="3"/>
  <c r="C1877" i="3"/>
  <c r="C1878" i="3"/>
  <c r="C1879" i="3"/>
  <c r="C1880" i="3"/>
  <c r="C1881" i="3"/>
  <c r="C1882" i="3"/>
  <c r="C1883" i="3"/>
  <c r="C1884" i="3"/>
  <c r="C1885" i="3"/>
  <c r="C1886" i="3"/>
  <c r="C1887" i="3"/>
  <c r="C1888" i="3"/>
  <c r="C1889" i="3"/>
  <c r="C1890" i="3"/>
  <c r="C1891" i="3"/>
  <c r="C1892" i="3"/>
  <c r="C1893" i="3"/>
  <c r="C1894" i="3"/>
  <c r="C1895" i="3"/>
  <c r="C1896" i="3"/>
  <c r="C1897" i="3"/>
  <c r="C1898" i="3"/>
  <c r="C1899" i="3"/>
  <c r="C1900" i="3"/>
  <c r="C1901" i="3"/>
  <c r="C1902" i="3"/>
  <c r="C1903" i="3"/>
  <c r="C1904" i="3"/>
  <c r="C1905" i="3"/>
  <c r="C1906" i="3"/>
  <c r="C1907" i="3"/>
  <c r="C1908" i="3"/>
  <c r="C1909" i="3"/>
  <c r="C1910" i="3"/>
  <c r="C1911" i="3"/>
  <c r="C1912" i="3"/>
  <c r="C1913" i="3"/>
  <c r="C1914" i="3"/>
  <c r="C1915" i="3"/>
  <c r="C1916" i="3"/>
  <c r="C1917" i="3"/>
  <c r="C1918" i="3"/>
  <c r="C1919" i="3"/>
  <c r="C1920" i="3"/>
  <c r="C1921" i="3"/>
  <c r="C1922" i="3"/>
  <c r="C1923" i="3"/>
  <c r="C1924" i="3"/>
  <c r="C1925" i="3"/>
  <c r="C1926" i="3"/>
  <c r="C1927" i="3"/>
  <c r="C1928" i="3"/>
  <c r="C1929" i="3"/>
  <c r="C1930" i="3"/>
  <c r="C1931" i="3"/>
  <c r="C1932" i="3"/>
  <c r="C1933" i="3"/>
  <c r="C1934" i="3"/>
  <c r="C1935" i="3"/>
  <c r="C1936" i="3"/>
  <c r="C1937" i="3"/>
  <c r="C1938" i="3"/>
  <c r="C1939" i="3"/>
  <c r="C1940" i="3"/>
  <c r="C1941" i="3"/>
  <c r="C1942" i="3"/>
  <c r="C1943" i="3"/>
  <c r="C1944" i="3"/>
  <c r="C1945" i="3"/>
  <c r="C1946" i="3"/>
  <c r="C1947" i="3"/>
  <c r="C1948" i="3"/>
  <c r="C1949" i="3"/>
  <c r="C1950" i="3"/>
  <c r="C1951" i="3"/>
  <c r="C1952" i="3"/>
  <c r="C1953" i="3"/>
  <c r="C1954" i="3"/>
  <c r="C1955" i="3"/>
  <c r="C1956" i="3"/>
  <c r="C1957" i="3"/>
  <c r="C1958" i="3"/>
  <c r="C1959" i="3"/>
  <c r="C1960" i="3"/>
  <c r="C1961" i="3"/>
  <c r="C1962" i="3"/>
  <c r="C1963" i="3"/>
  <c r="C1964" i="3"/>
  <c r="C1965" i="3"/>
  <c r="C1966" i="3"/>
  <c r="C1967" i="3"/>
  <c r="C1968" i="3"/>
  <c r="C1969" i="3"/>
  <c r="C1970" i="3"/>
  <c r="C1971" i="3"/>
  <c r="C1972" i="3"/>
  <c r="C1973" i="3"/>
  <c r="C1974" i="3"/>
  <c r="C1975" i="3"/>
  <c r="C1976" i="3"/>
  <c r="C1977" i="3"/>
  <c r="C1978" i="3"/>
  <c r="C1979" i="3"/>
  <c r="C1980" i="3"/>
  <c r="C1981" i="3"/>
  <c r="C1982" i="3"/>
  <c r="C1983" i="3"/>
  <c r="C1984" i="3"/>
  <c r="C1985" i="3"/>
  <c r="C1986" i="3"/>
  <c r="C1987" i="3"/>
  <c r="C1988" i="3"/>
  <c r="C1989" i="3"/>
  <c r="C1990" i="3"/>
  <c r="C1991" i="3"/>
  <c r="C1992" i="3"/>
  <c r="C1993" i="3"/>
  <c r="C1994" i="3"/>
  <c r="C1995" i="3"/>
  <c r="C1996" i="3"/>
  <c r="C1997" i="3"/>
  <c r="C1998" i="3"/>
  <c r="C1999" i="3"/>
  <c r="C2000" i="3"/>
  <c r="C2001" i="3"/>
  <c r="C2002" i="3"/>
  <c r="C2003" i="3"/>
  <c r="C2004" i="3"/>
  <c r="C2005" i="3"/>
  <c r="C2006" i="3"/>
  <c r="C2007" i="3"/>
  <c r="C2008" i="3"/>
  <c r="C2009" i="3"/>
  <c r="C2010" i="3"/>
  <c r="C2011" i="3"/>
  <c r="C2012" i="3"/>
  <c r="C2013" i="3"/>
  <c r="C2014" i="3"/>
  <c r="C2015" i="3"/>
  <c r="C2016" i="3"/>
  <c r="C2017" i="3"/>
  <c r="C2018" i="3"/>
  <c r="C2019" i="3"/>
  <c r="C2020" i="3"/>
  <c r="C2021" i="3"/>
  <c r="C2022" i="3"/>
  <c r="C2023" i="3"/>
  <c r="C2024" i="3"/>
  <c r="C2025" i="3"/>
  <c r="C2026" i="3"/>
  <c r="C2027" i="3"/>
  <c r="C2028" i="3"/>
  <c r="C2029" i="3"/>
  <c r="C2030" i="3"/>
  <c r="C2031" i="3"/>
  <c r="C2032" i="3"/>
  <c r="C2033" i="3"/>
  <c r="C2034" i="3"/>
  <c r="C2035" i="3"/>
  <c r="C2036" i="3"/>
  <c r="C2037" i="3"/>
  <c r="C2038" i="3"/>
  <c r="C2039" i="3"/>
  <c r="C2040" i="3"/>
  <c r="C2041" i="3"/>
  <c r="C2042" i="3"/>
  <c r="C2043" i="3"/>
  <c r="C2044" i="3"/>
  <c r="C2045" i="3"/>
  <c r="C2046" i="3"/>
  <c r="C2047" i="3"/>
  <c r="C2048" i="3"/>
  <c r="C2049" i="3"/>
  <c r="C2050" i="3"/>
  <c r="C2051" i="3"/>
  <c r="C2052" i="3"/>
  <c r="C2053" i="3"/>
  <c r="C2054" i="3"/>
  <c r="C2055" i="3"/>
  <c r="C2056" i="3"/>
  <c r="C2057" i="3"/>
  <c r="C2058" i="3"/>
  <c r="C2059" i="3"/>
  <c r="C2060" i="3"/>
  <c r="C2061" i="3"/>
  <c r="C2062" i="3"/>
  <c r="C2063" i="3"/>
  <c r="C2064" i="3"/>
  <c r="C2065" i="3"/>
  <c r="C2066" i="3"/>
  <c r="C2067" i="3"/>
  <c r="C2068" i="3"/>
  <c r="C2069" i="3"/>
  <c r="C2070" i="3"/>
  <c r="C2071" i="3"/>
  <c r="C2072" i="3"/>
  <c r="C2073" i="3"/>
  <c r="C2074" i="3"/>
  <c r="C2075" i="3"/>
  <c r="C2076" i="3"/>
  <c r="C2077" i="3"/>
  <c r="C2078" i="3"/>
  <c r="C2079" i="3"/>
  <c r="C2080" i="3"/>
  <c r="C2081" i="3"/>
  <c r="C2082" i="3"/>
  <c r="C2083" i="3"/>
  <c r="C2084" i="3"/>
  <c r="C2085" i="3"/>
  <c r="C2086" i="3"/>
  <c r="C2087" i="3"/>
  <c r="C2088" i="3"/>
  <c r="C2089" i="3"/>
  <c r="C2090" i="3"/>
  <c r="C2091" i="3"/>
  <c r="C2092" i="3"/>
  <c r="C2093" i="3"/>
  <c r="C2094" i="3"/>
  <c r="C2095" i="3"/>
  <c r="C2096" i="3"/>
  <c r="C2097" i="3"/>
  <c r="C2098" i="3"/>
  <c r="C2099" i="3"/>
  <c r="C2100" i="3"/>
  <c r="C2101" i="3"/>
  <c r="C2102" i="3"/>
  <c r="C2103" i="3"/>
  <c r="C2104" i="3"/>
  <c r="C2105" i="3"/>
  <c r="C2106" i="3"/>
  <c r="C2107" i="3"/>
  <c r="C2108" i="3"/>
  <c r="C2109" i="3"/>
  <c r="C2110" i="3"/>
  <c r="C2111" i="3"/>
  <c r="C2112" i="3"/>
  <c r="C2113" i="3"/>
  <c r="C2114" i="3"/>
  <c r="C2115" i="3"/>
  <c r="C2116" i="3"/>
  <c r="C2117" i="3"/>
  <c r="C2118" i="3"/>
  <c r="C2119" i="3"/>
  <c r="C2120" i="3"/>
  <c r="C2121" i="3"/>
  <c r="C2122" i="3"/>
  <c r="C2123" i="3"/>
  <c r="C2124" i="3"/>
  <c r="C2125" i="3"/>
  <c r="C2126" i="3"/>
  <c r="C2127" i="3"/>
  <c r="C2128" i="3"/>
  <c r="C2129" i="3"/>
  <c r="C2130" i="3"/>
  <c r="C2131" i="3"/>
  <c r="C2132" i="3"/>
  <c r="C2133" i="3"/>
  <c r="C2134" i="3"/>
  <c r="C2135" i="3"/>
  <c r="C2136" i="3"/>
  <c r="C2137" i="3"/>
  <c r="C2138" i="3"/>
  <c r="C2139" i="3"/>
  <c r="C2140" i="3"/>
  <c r="C2141" i="3"/>
  <c r="C2142" i="3"/>
  <c r="C2143" i="3"/>
  <c r="C2144" i="3"/>
  <c r="C2145" i="3"/>
  <c r="C2146" i="3"/>
  <c r="C2147" i="3"/>
  <c r="C2148" i="3"/>
  <c r="C2149" i="3"/>
  <c r="C2150" i="3"/>
  <c r="C2151" i="3"/>
  <c r="C2152" i="3"/>
  <c r="C2153" i="3"/>
  <c r="C2154" i="3"/>
  <c r="C2155" i="3"/>
  <c r="C2156" i="3"/>
  <c r="C2157" i="3"/>
  <c r="C2158" i="3"/>
  <c r="C2159" i="3"/>
  <c r="C2160" i="3"/>
  <c r="C2161" i="3"/>
  <c r="C2162" i="3"/>
  <c r="C2163" i="3"/>
  <c r="C2164" i="3"/>
  <c r="C2165" i="3"/>
  <c r="C2166" i="3"/>
  <c r="C2167" i="3"/>
  <c r="C2168" i="3"/>
  <c r="C2169" i="3"/>
  <c r="C2170" i="3"/>
  <c r="C2171" i="3"/>
  <c r="C2172" i="3"/>
  <c r="C2173" i="3"/>
  <c r="C2174" i="3"/>
  <c r="C2175" i="3"/>
  <c r="C2176" i="3"/>
  <c r="C2177" i="3"/>
  <c r="C2178" i="3"/>
  <c r="C2179" i="3"/>
  <c r="C2180" i="3"/>
  <c r="C2181" i="3"/>
  <c r="C2182" i="3"/>
  <c r="C2183" i="3"/>
  <c r="C2184" i="3"/>
  <c r="C2185" i="3"/>
  <c r="C2186" i="3"/>
  <c r="C2187" i="3"/>
  <c r="C2188" i="3"/>
  <c r="C2189" i="3"/>
  <c r="C2190" i="3"/>
  <c r="C2191" i="3"/>
  <c r="C2192" i="3"/>
  <c r="C2193" i="3"/>
  <c r="C2194" i="3"/>
  <c r="C2195" i="3"/>
  <c r="C2196" i="3"/>
  <c r="C2197" i="3"/>
  <c r="C2198" i="3"/>
  <c r="C2199" i="3"/>
  <c r="C2200" i="3"/>
  <c r="C2201" i="3"/>
  <c r="C2202" i="3"/>
  <c r="C2203" i="3"/>
  <c r="C2204" i="3"/>
  <c r="C2205" i="3"/>
  <c r="C2206" i="3"/>
  <c r="C2207" i="3"/>
  <c r="C2208" i="3"/>
  <c r="C2209" i="3"/>
  <c r="C2210" i="3"/>
  <c r="C2211" i="3"/>
  <c r="C2212" i="3"/>
  <c r="C2213" i="3"/>
  <c r="C2214" i="3"/>
  <c r="C2215" i="3"/>
  <c r="C2216" i="3"/>
  <c r="C2217" i="3"/>
  <c r="C2218" i="3"/>
  <c r="C2219" i="3"/>
  <c r="C2220" i="3"/>
  <c r="C2221" i="3"/>
  <c r="C2222" i="3"/>
  <c r="C2223" i="3"/>
  <c r="C2224" i="3"/>
  <c r="C2225" i="3"/>
  <c r="C2226" i="3"/>
  <c r="C2227" i="3"/>
  <c r="C2228" i="3"/>
  <c r="C2229" i="3"/>
  <c r="C2230" i="3"/>
  <c r="C2231" i="3"/>
  <c r="C2232" i="3"/>
  <c r="C2233" i="3"/>
  <c r="C2234" i="3"/>
  <c r="C2235" i="3"/>
  <c r="C2236" i="3"/>
  <c r="C2237" i="3"/>
  <c r="C2238" i="3"/>
  <c r="C2239" i="3"/>
  <c r="C2240" i="3"/>
  <c r="C2241" i="3"/>
  <c r="C2242" i="3"/>
  <c r="C2243" i="3"/>
  <c r="C2244" i="3"/>
  <c r="C2245" i="3"/>
  <c r="C2246" i="3"/>
  <c r="C2247" i="3"/>
  <c r="C2248" i="3"/>
  <c r="C2249" i="3"/>
  <c r="C2250" i="3"/>
  <c r="C2251" i="3"/>
  <c r="C2252" i="3"/>
  <c r="C2253" i="3"/>
  <c r="C2254" i="3"/>
  <c r="C2255" i="3"/>
  <c r="C2256" i="3"/>
  <c r="C2257" i="3"/>
  <c r="C2258" i="3"/>
  <c r="C2259" i="3"/>
  <c r="C2260" i="3"/>
  <c r="C2261" i="3"/>
  <c r="C2262" i="3"/>
  <c r="C2263" i="3"/>
  <c r="C2264" i="3"/>
  <c r="C2265" i="3"/>
  <c r="C2266" i="3"/>
  <c r="C2267" i="3"/>
  <c r="C2268" i="3"/>
  <c r="C2269" i="3"/>
  <c r="C2270" i="3"/>
  <c r="C2271" i="3"/>
  <c r="C2272" i="3"/>
  <c r="C2273" i="3"/>
  <c r="C2274" i="3"/>
  <c r="C2275" i="3"/>
  <c r="C2276" i="3"/>
  <c r="C2277" i="3"/>
  <c r="C2278" i="3"/>
  <c r="C2279" i="3"/>
  <c r="C2280" i="3"/>
  <c r="C2281" i="3"/>
  <c r="C2282" i="3"/>
  <c r="C2283" i="3"/>
  <c r="C2284" i="3"/>
  <c r="C2285" i="3"/>
  <c r="C2286" i="3"/>
  <c r="C2287" i="3"/>
  <c r="C2288" i="3"/>
  <c r="C2289" i="3"/>
  <c r="C2290" i="3"/>
  <c r="C2291" i="3"/>
  <c r="C2292" i="3"/>
  <c r="C2293" i="3"/>
  <c r="C2294" i="3"/>
  <c r="C2295" i="3"/>
  <c r="C2296" i="3"/>
  <c r="C2297" i="3"/>
  <c r="C2298" i="3"/>
  <c r="C2299" i="3"/>
  <c r="C2300" i="3"/>
  <c r="C2301" i="3"/>
  <c r="C2302" i="3"/>
  <c r="C2303" i="3"/>
  <c r="C2304" i="3"/>
  <c r="C2305" i="3"/>
  <c r="C2306" i="3"/>
  <c r="C2307" i="3"/>
  <c r="C2308" i="3"/>
  <c r="C2309" i="3"/>
  <c r="C2310" i="3"/>
  <c r="C2311" i="3"/>
  <c r="C2312" i="3"/>
  <c r="C2313" i="3"/>
  <c r="C2314" i="3"/>
  <c r="C2315" i="3"/>
  <c r="C2316" i="3"/>
  <c r="C2317" i="3"/>
  <c r="C2318" i="3"/>
  <c r="C2319" i="3"/>
  <c r="C2320" i="3"/>
  <c r="C2321" i="3"/>
  <c r="C2322" i="3"/>
  <c r="C2323" i="3"/>
  <c r="C2324" i="3"/>
  <c r="C2325" i="3"/>
  <c r="C2326" i="3"/>
  <c r="C2327" i="3"/>
  <c r="C2328" i="3"/>
  <c r="C2329" i="3"/>
  <c r="C2330" i="3"/>
  <c r="C2331" i="3"/>
  <c r="C2332" i="3"/>
  <c r="C2333" i="3"/>
  <c r="C2334" i="3"/>
  <c r="C2335" i="3"/>
  <c r="C2336" i="3"/>
  <c r="C2337" i="3"/>
  <c r="C2338" i="3"/>
  <c r="C2339" i="3"/>
  <c r="C2340" i="3"/>
  <c r="C2341" i="3"/>
  <c r="C2342" i="3"/>
  <c r="C2343" i="3"/>
  <c r="C2344" i="3"/>
  <c r="C2345" i="3"/>
  <c r="C2346" i="3"/>
  <c r="C2347" i="3"/>
  <c r="C2348" i="3"/>
  <c r="C2349" i="3"/>
  <c r="C2350" i="3"/>
  <c r="C2351" i="3"/>
  <c r="C2352" i="3"/>
  <c r="C2353" i="3"/>
  <c r="C2354" i="3"/>
  <c r="C2355" i="3"/>
  <c r="C2356" i="3"/>
  <c r="C2357" i="3"/>
  <c r="C2358" i="3"/>
  <c r="C2359" i="3"/>
  <c r="C2360" i="3"/>
  <c r="C2361" i="3"/>
  <c r="C2362" i="3"/>
  <c r="C2363" i="3"/>
  <c r="C2364" i="3"/>
  <c r="C2365" i="3"/>
  <c r="C2366" i="3"/>
  <c r="C2367" i="3"/>
  <c r="C2368" i="3"/>
  <c r="C2369" i="3"/>
  <c r="C2370" i="3"/>
  <c r="C2371" i="3"/>
  <c r="C2372" i="3"/>
  <c r="C2373" i="3"/>
  <c r="C2374" i="3"/>
  <c r="C2375" i="3"/>
  <c r="C2376" i="3"/>
  <c r="C2377" i="3"/>
  <c r="C2378" i="3"/>
  <c r="C2379" i="3"/>
  <c r="C2380" i="3"/>
  <c r="C2381" i="3"/>
  <c r="C2382" i="3"/>
  <c r="C2383" i="3"/>
  <c r="C2384" i="3"/>
  <c r="C2385" i="3"/>
  <c r="C2386" i="3"/>
  <c r="C2387" i="3"/>
  <c r="C2388" i="3"/>
  <c r="C2389" i="3"/>
  <c r="C2390" i="3"/>
  <c r="C2391" i="3"/>
  <c r="C2392" i="3"/>
  <c r="C2393" i="3"/>
  <c r="C2394" i="3"/>
  <c r="C2395" i="3"/>
  <c r="C2396" i="3"/>
  <c r="C2397" i="3"/>
  <c r="C2398" i="3"/>
  <c r="C2399" i="3"/>
  <c r="C2400" i="3"/>
  <c r="C2401" i="3"/>
  <c r="C2402" i="3"/>
  <c r="C2403" i="3"/>
  <c r="C2404" i="3"/>
  <c r="C2405" i="3"/>
  <c r="C2406" i="3"/>
  <c r="C2407" i="3"/>
  <c r="C2408" i="3"/>
  <c r="C2409" i="3"/>
  <c r="C2410" i="3"/>
  <c r="C2411" i="3"/>
  <c r="C2412" i="3"/>
  <c r="C2413" i="3"/>
  <c r="C2414" i="3"/>
  <c r="C2415" i="3"/>
  <c r="C2416" i="3"/>
  <c r="C2417" i="3"/>
  <c r="C2418" i="3"/>
  <c r="C2419" i="3"/>
  <c r="C2420" i="3"/>
  <c r="C2421" i="3"/>
  <c r="C2422" i="3"/>
  <c r="C2423" i="3"/>
  <c r="C2424" i="3"/>
  <c r="C2425" i="3"/>
  <c r="C2426" i="3"/>
  <c r="C2427" i="3"/>
  <c r="C2428" i="3"/>
  <c r="C2429" i="3"/>
  <c r="C2430" i="3"/>
  <c r="C2431" i="3"/>
  <c r="C2432" i="3"/>
  <c r="C2433" i="3"/>
  <c r="C2434" i="3"/>
  <c r="C2435" i="3"/>
  <c r="C2436" i="3"/>
  <c r="C2437" i="3"/>
  <c r="C2438" i="3"/>
  <c r="C2439" i="3"/>
  <c r="C2440" i="3"/>
  <c r="C2441" i="3"/>
  <c r="C2442" i="3"/>
  <c r="C2443" i="3"/>
  <c r="C2444" i="3"/>
  <c r="C2445" i="3"/>
  <c r="C2446" i="3"/>
  <c r="C2447" i="3"/>
  <c r="C2448" i="3"/>
  <c r="C2449" i="3"/>
  <c r="C2450" i="3"/>
  <c r="C2451" i="3"/>
  <c r="C2452" i="3"/>
  <c r="C2453" i="3"/>
  <c r="C2454" i="3"/>
  <c r="C2455" i="3"/>
  <c r="C2456" i="3"/>
  <c r="C2457" i="3"/>
  <c r="C2458" i="3"/>
  <c r="C2459" i="3"/>
  <c r="C2460" i="3"/>
  <c r="C2461" i="3"/>
  <c r="C2462" i="3"/>
  <c r="C2463" i="3"/>
  <c r="C2464" i="3"/>
  <c r="C2465" i="3"/>
  <c r="C2466" i="3"/>
  <c r="C2467" i="3"/>
  <c r="C2468" i="3"/>
  <c r="C2469" i="3"/>
  <c r="C2470" i="3"/>
  <c r="C2471" i="3"/>
  <c r="C2472" i="3"/>
  <c r="C2473" i="3"/>
  <c r="C2474" i="3"/>
  <c r="C2475" i="3"/>
  <c r="C2476" i="3"/>
  <c r="C2477" i="3"/>
  <c r="C2478" i="3"/>
  <c r="C2479" i="3"/>
  <c r="C2480" i="3"/>
  <c r="C2481" i="3"/>
  <c r="C2482" i="3"/>
  <c r="C2483" i="3"/>
  <c r="C2484" i="3"/>
  <c r="C2485" i="3"/>
  <c r="C2486" i="3"/>
  <c r="C2487" i="3"/>
  <c r="C2488" i="3"/>
  <c r="C2489" i="3"/>
  <c r="C2490" i="3"/>
  <c r="C2491" i="3"/>
  <c r="C2492" i="3"/>
  <c r="C2493" i="3"/>
  <c r="C2494" i="3"/>
  <c r="C2495" i="3"/>
  <c r="C2496" i="3"/>
  <c r="C2497" i="3"/>
  <c r="C2498" i="3"/>
  <c r="C2499" i="3"/>
  <c r="C2500" i="3"/>
  <c r="C2501" i="3"/>
  <c r="C2502" i="3"/>
  <c r="C2503" i="3"/>
  <c r="C2504" i="3"/>
  <c r="C2505" i="3"/>
  <c r="C2506" i="3"/>
  <c r="C2507" i="3"/>
  <c r="C2508" i="3"/>
  <c r="C2509" i="3"/>
  <c r="C2510" i="3"/>
  <c r="C2511" i="3"/>
  <c r="C2512" i="3"/>
  <c r="C2513" i="3"/>
  <c r="C2514" i="3"/>
  <c r="C2515" i="3"/>
  <c r="C2516" i="3"/>
  <c r="C2517" i="3"/>
  <c r="C2518" i="3"/>
  <c r="C2519" i="3"/>
  <c r="C2520" i="3"/>
  <c r="C2521" i="3"/>
  <c r="C2522" i="3"/>
  <c r="C2523" i="3"/>
  <c r="C2524" i="3"/>
  <c r="C2525" i="3"/>
  <c r="C2526" i="3"/>
  <c r="C2527" i="3"/>
  <c r="C2528" i="3"/>
  <c r="C2529" i="3"/>
  <c r="C2530" i="3"/>
  <c r="C2531" i="3"/>
  <c r="C2532" i="3"/>
  <c r="C2533" i="3"/>
  <c r="C2534" i="3"/>
  <c r="C2535" i="3"/>
  <c r="C2536" i="3"/>
  <c r="C2537" i="3"/>
  <c r="C2538" i="3"/>
  <c r="C2539" i="3"/>
  <c r="C2540" i="3"/>
  <c r="C2541" i="3"/>
  <c r="C2542" i="3"/>
  <c r="C2543" i="3"/>
  <c r="C2544" i="3"/>
  <c r="C2545" i="3"/>
  <c r="C2546" i="3"/>
  <c r="C2547" i="3"/>
  <c r="C2548" i="3"/>
  <c r="C2549" i="3"/>
  <c r="C2550" i="3"/>
  <c r="C2551" i="3"/>
  <c r="C2552" i="3"/>
  <c r="C2553" i="3"/>
  <c r="C2554" i="3"/>
  <c r="C2555" i="3"/>
  <c r="C2556" i="3"/>
  <c r="C2557" i="3"/>
  <c r="C2558" i="3"/>
  <c r="C2559" i="3"/>
  <c r="C2560" i="3"/>
  <c r="C2561" i="3"/>
  <c r="C2562" i="3"/>
  <c r="C2563" i="3"/>
  <c r="C2564" i="3"/>
  <c r="C2565" i="3"/>
  <c r="C2566" i="3"/>
  <c r="C2567" i="3"/>
  <c r="C2568" i="3"/>
  <c r="C2569" i="3"/>
  <c r="C2570" i="3"/>
  <c r="C2571" i="3"/>
  <c r="C2572" i="3"/>
  <c r="C2573" i="3"/>
  <c r="C2574" i="3"/>
  <c r="C2575" i="3"/>
  <c r="C2576" i="3"/>
  <c r="C2577" i="3"/>
  <c r="C2578" i="3"/>
  <c r="C2579" i="3"/>
  <c r="C2580" i="3"/>
  <c r="C2581" i="3"/>
  <c r="C2582" i="3"/>
  <c r="C2583" i="3"/>
  <c r="C2584" i="3"/>
  <c r="C2585" i="3"/>
  <c r="C2586" i="3"/>
  <c r="C2587" i="3"/>
  <c r="C2588" i="3"/>
  <c r="C2589" i="3"/>
  <c r="C2590" i="3"/>
  <c r="C2591" i="3"/>
  <c r="C2592" i="3"/>
  <c r="C2593" i="3"/>
  <c r="C2594" i="3"/>
  <c r="C2595" i="3"/>
  <c r="C2596" i="3"/>
  <c r="C2597" i="3"/>
  <c r="C2598" i="3"/>
  <c r="C2599" i="3"/>
  <c r="C2600" i="3"/>
  <c r="C2601" i="3"/>
  <c r="C2602" i="3"/>
  <c r="C2603" i="3"/>
  <c r="C2604" i="3"/>
  <c r="C2605" i="3"/>
  <c r="C2606" i="3"/>
  <c r="C2607" i="3"/>
  <c r="C2608" i="3"/>
  <c r="C2609" i="3"/>
  <c r="C2610" i="3"/>
  <c r="C2611" i="3"/>
  <c r="C2612" i="3"/>
  <c r="C2613" i="3"/>
  <c r="C2614" i="3"/>
  <c r="C2615" i="3"/>
  <c r="C2616" i="3"/>
  <c r="C2617" i="3"/>
  <c r="C2618" i="3"/>
  <c r="C2619" i="3"/>
  <c r="C2620" i="3"/>
  <c r="C2621" i="3"/>
  <c r="C2622" i="3"/>
  <c r="C2623" i="3"/>
  <c r="C2624" i="3"/>
  <c r="C2625" i="3"/>
  <c r="C2626" i="3"/>
  <c r="C2627" i="3"/>
  <c r="C2628" i="3"/>
  <c r="C2629" i="3"/>
  <c r="C2630" i="3"/>
  <c r="C2631" i="3"/>
  <c r="C2632" i="3"/>
  <c r="C2633" i="3"/>
  <c r="C2634" i="3"/>
  <c r="C2635" i="3"/>
  <c r="C2636" i="3"/>
  <c r="C2637" i="3"/>
  <c r="C2638" i="3"/>
  <c r="C2639" i="3"/>
  <c r="C2640" i="3"/>
  <c r="C2641" i="3"/>
  <c r="C2642" i="3"/>
  <c r="C2643" i="3"/>
  <c r="C2644" i="3"/>
  <c r="C2645" i="3"/>
  <c r="C2646" i="3"/>
  <c r="C2647" i="3"/>
  <c r="C2648" i="3"/>
  <c r="C2649" i="3"/>
  <c r="C2650" i="3"/>
  <c r="C2651" i="3"/>
  <c r="C2652" i="3"/>
  <c r="C2653" i="3"/>
  <c r="C2654" i="3"/>
  <c r="C2655" i="3"/>
  <c r="C2656" i="3"/>
  <c r="C2657" i="3"/>
  <c r="C2658" i="3"/>
  <c r="C2659" i="3"/>
  <c r="C2660" i="3"/>
  <c r="C2661" i="3"/>
  <c r="C2662" i="3"/>
  <c r="C2663" i="3"/>
  <c r="C2664" i="3"/>
  <c r="C2665" i="3"/>
  <c r="C2666" i="3"/>
  <c r="C2667" i="3"/>
  <c r="C2668" i="3"/>
  <c r="C2669" i="3"/>
  <c r="C2670" i="3"/>
  <c r="C2671" i="3"/>
  <c r="C2672" i="3"/>
  <c r="C2673" i="3"/>
  <c r="C2674" i="3"/>
  <c r="C2675" i="3"/>
  <c r="C2676" i="3"/>
  <c r="C2677" i="3"/>
  <c r="C2678" i="3"/>
  <c r="C2679" i="3"/>
  <c r="C2680" i="3"/>
  <c r="C2681" i="3"/>
  <c r="C2682" i="3"/>
  <c r="C2683" i="3"/>
  <c r="C2684" i="3"/>
  <c r="C2685" i="3"/>
  <c r="C2686" i="3"/>
  <c r="C2687" i="3"/>
  <c r="C2688" i="3"/>
  <c r="C2689" i="3"/>
  <c r="C2690" i="3"/>
  <c r="C2691" i="3"/>
  <c r="C2692" i="3"/>
  <c r="C2693" i="3"/>
  <c r="C2694" i="3"/>
  <c r="C2695" i="3"/>
  <c r="C2696" i="3"/>
  <c r="C2697" i="3"/>
  <c r="C2713" i="3"/>
  <c r="C2712" i="3"/>
  <c r="C2711" i="3"/>
  <c r="C2710" i="3"/>
  <c r="C2709" i="3"/>
  <c r="C2708" i="3"/>
  <c r="C2707" i="3"/>
  <c r="C2706" i="3"/>
  <c r="C2705" i="3"/>
  <c r="C2704" i="3"/>
  <c r="C2703" i="3"/>
  <c r="G11" i="7"/>
  <c r="G12" i="7"/>
  <c r="G5" i="9"/>
  <c r="G2" i="9"/>
  <c r="C671" i="9"/>
  <c r="G10" i="8"/>
  <c r="G8" i="8"/>
  <c r="G5" i="5"/>
  <c r="G2" i="5"/>
  <c r="G3" i="5"/>
  <c r="G4" i="5"/>
  <c r="G15" i="3"/>
  <c r="G12" i="3"/>
  <c r="G16" i="3"/>
  <c r="G14" i="3"/>
  <c r="G19" i="3"/>
  <c r="G11" i="3"/>
  <c r="G17" i="3"/>
  <c r="C2715" i="3"/>
  <c r="F6" i="3"/>
  <c r="F3" i="3"/>
  <c r="F4" i="3"/>
  <c r="F7" i="3"/>
  <c r="G10" i="9"/>
  <c r="G12" i="8"/>
  <c r="G11" i="8"/>
  <c r="G10" i="5"/>
  <c r="G8" i="5"/>
  <c r="G11" i="9"/>
  <c r="G12" i="5"/>
  <c r="G11" i="5"/>
  <c r="G4" i="9"/>
  <c r="G3" i="9"/>
  <c r="G7" i="9"/>
  <c r="G8" i="9"/>
  <c r="G12" i="9"/>
</calcChain>
</file>

<file path=xl/sharedStrings.xml><?xml version="1.0" encoding="utf-8"?>
<sst xmlns="http://schemas.openxmlformats.org/spreadsheetml/2006/main" count="383" uniqueCount="132">
  <si>
    <t>Date</t>
  </si>
  <si>
    <t>Close Price</t>
  </si>
  <si>
    <t>Daily Returns of S&amp;P_BSE_Realty</t>
  </si>
  <si>
    <t>Variance of S&amp;P_BSE_Realty:</t>
  </si>
  <si>
    <t>Risk Free Rate</t>
  </si>
  <si>
    <t>Standard Deviation</t>
  </si>
  <si>
    <t>Risk Adjusted Returns: Rp-Rf</t>
  </si>
  <si>
    <t>Sharpe Ratio:</t>
  </si>
  <si>
    <t>Annual Returns</t>
  </si>
  <si>
    <t>Price</t>
  </si>
  <si>
    <t>Annual Return</t>
  </si>
  <si>
    <t>CAGR Return</t>
  </si>
  <si>
    <t>1st January, 2021</t>
  </si>
  <si>
    <t>1st January, 2020</t>
  </si>
  <si>
    <t>1st January, 2019</t>
  </si>
  <si>
    <t>1st January, 2018</t>
  </si>
  <si>
    <t>1st January, 2017</t>
  </si>
  <si>
    <t>1st January, 2016</t>
  </si>
  <si>
    <t>1st January, 2015</t>
  </si>
  <si>
    <t>1st January, 2014</t>
  </si>
  <si>
    <t>1st January, 2013</t>
  </si>
  <si>
    <t>1st January, 2012</t>
  </si>
  <si>
    <t>4th January, 2011</t>
  </si>
  <si>
    <t>-</t>
  </si>
  <si>
    <t>Quarterly Returns</t>
  </si>
  <si>
    <t>Quarter Return</t>
  </si>
  <si>
    <t>CQGR Return</t>
  </si>
  <si>
    <t>1st October, 2021</t>
  </si>
  <si>
    <t>1st July, 2021</t>
  </si>
  <si>
    <t>1st April, 2021</t>
  </si>
  <si>
    <t>1st October, 2020</t>
  </si>
  <si>
    <t>1st July, 2020</t>
  </si>
  <si>
    <t>1st April, 2020</t>
  </si>
  <si>
    <t>1st October, 2019</t>
  </si>
  <si>
    <t>1st July, 2019</t>
  </si>
  <si>
    <t>1st April, 2019</t>
  </si>
  <si>
    <t>1st October, 2018</t>
  </si>
  <si>
    <t>2nd July, 2018</t>
  </si>
  <si>
    <t>2nd April, 2018</t>
  </si>
  <si>
    <t>3rd October, 2017</t>
  </si>
  <si>
    <t>3rd July, 2017</t>
  </si>
  <si>
    <t>3rd April, 2017</t>
  </si>
  <si>
    <t>3rd October, 2016</t>
  </si>
  <si>
    <t>1st July, 2016</t>
  </si>
  <si>
    <t>1st April, 2016</t>
  </si>
  <si>
    <t>1st October, 2015</t>
  </si>
  <si>
    <t>1st July, 2015</t>
  </si>
  <si>
    <t>1st April, 2015</t>
  </si>
  <si>
    <t>1st October, 2014</t>
  </si>
  <si>
    <t>1st July, 2014</t>
  </si>
  <si>
    <t>1st April, 2014</t>
  </si>
  <si>
    <t>1st October, 2013</t>
  </si>
  <si>
    <t>1st July, 2013</t>
  </si>
  <si>
    <t>1st April, 2013</t>
  </si>
  <si>
    <t>1st October, 2012</t>
  </si>
  <si>
    <t>2nd July, 2012</t>
  </si>
  <si>
    <t>2nd April, 2012</t>
  </si>
  <si>
    <t>3rd October, 2011</t>
  </si>
  <si>
    <t>1st July, 2011</t>
  </si>
  <si>
    <t>1st April, 2011</t>
  </si>
  <si>
    <t>Returns Till Date:</t>
  </si>
  <si>
    <t>Returns in 2011:</t>
  </si>
  <si>
    <t>Returns in 2012:</t>
  </si>
  <si>
    <t>Returns in 2013:</t>
  </si>
  <si>
    <t>Returns in 2014:</t>
  </si>
  <si>
    <t>Returns in 2015:</t>
  </si>
  <si>
    <t>Returns in 2016:</t>
  </si>
  <si>
    <t>Returns in 2017:</t>
  </si>
  <si>
    <t>Returns in 2018:</t>
  </si>
  <si>
    <t>Returns in 2019:</t>
  </si>
  <si>
    <t>Returns in 2020:</t>
  </si>
  <si>
    <t>Returns in 2021:</t>
  </si>
  <si>
    <t>Mean Return:</t>
  </si>
  <si>
    <t>Daily Returns of Aims_APAC_Singapore</t>
  </si>
  <si>
    <t>Variance of Aims_APAC_Singapore:</t>
  </si>
  <si>
    <t xml:space="preserve">Covariance of Aims_APAC_Singapore and S&amp;P_BSE_Realty: </t>
  </si>
  <si>
    <t>Beta:</t>
  </si>
  <si>
    <t>Cost of Equity using CAPM: Rf+B(Rm-Rf)</t>
  </si>
  <si>
    <t>Alpha: Actual Return - CAPM</t>
  </si>
  <si>
    <t>Treynor Measure:</t>
  </si>
  <si>
    <t>Granger Causality:</t>
  </si>
  <si>
    <t>4th January, 2021</t>
  </si>
  <si>
    <t>2nd January, 2020</t>
  </si>
  <si>
    <t>Daily Returns of EmbassyOfficeParks</t>
  </si>
  <si>
    <t>Variance of EmbassyOfficeParks:</t>
  </si>
  <si>
    <t>Covariance of EmbassyOfficeParks and S&amp;P_BSE_Realty:</t>
  </si>
  <si>
    <t>2nd April, 2019</t>
  </si>
  <si>
    <t>Daily Returns of Fortune HK</t>
  </si>
  <si>
    <t>Variance of Fortune HK:</t>
  </si>
  <si>
    <t xml:space="preserve">Covariance of Fortune HK and S&amp;P_BSE_Realty: </t>
  </si>
  <si>
    <t>Closed Price</t>
  </si>
  <si>
    <t>Daily Returns of Link HK</t>
  </si>
  <si>
    <t>Variance of Link HK:</t>
  </si>
  <si>
    <t xml:space="preserve">Covariance of Link HK and S&amp;P_BSE_Realty: </t>
  </si>
  <si>
    <t>Daily Returns of Mindspace Buisness Park</t>
  </si>
  <si>
    <t>Variance of Mindspace Buisness Park:</t>
  </si>
  <si>
    <t xml:space="preserve">Covariance of Mindspace Buisness Park and S&amp;P_BSE_Realty: </t>
  </si>
  <si>
    <t>Daily Returns of SUPR_London</t>
  </si>
  <si>
    <t>Variance of SUPR_London:</t>
  </si>
  <si>
    <t>Covariance of SUPR_London and S&amp;P_BSE_Realty:</t>
  </si>
  <si>
    <t>Nifty_Infrastructure Index</t>
  </si>
  <si>
    <t>Aims_APAC_Singapore</t>
  </si>
  <si>
    <t>Embassy_Office_Parks</t>
  </si>
  <si>
    <t>Fortune_HongKong</t>
  </si>
  <si>
    <t>Dividends</t>
  </si>
  <si>
    <t>Effective Price</t>
  </si>
  <si>
    <t>Jan 1, 2021</t>
  </si>
  <si>
    <t>Jan 1, 2020</t>
  </si>
  <si>
    <t>Link_HongKong</t>
  </si>
  <si>
    <t>Mindspace_Business_Parks</t>
  </si>
  <si>
    <t>SUPR_London</t>
  </si>
  <si>
    <t>Ratio</t>
  </si>
  <si>
    <t>AimsAPAC</t>
  </si>
  <si>
    <t>EmbassyOP</t>
  </si>
  <si>
    <t>Fortune</t>
  </si>
  <si>
    <t>Link</t>
  </si>
  <si>
    <t>MindspaceBP</t>
  </si>
  <si>
    <t>SUPR</t>
  </si>
  <si>
    <t>Variance</t>
  </si>
  <si>
    <t>Covariance</t>
  </si>
  <si>
    <t>Beta</t>
  </si>
  <si>
    <t>Cost of Equity using CAPM</t>
  </si>
  <si>
    <t>Alpha</t>
  </si>
  <si>
    <t>Risk Adjusted Returns</t>
  </si>
  <si>
    <t>Sharpe Ratio</t>
  </si>
  <si>
    <t>Treynor Measure</t>
  </si>
  <si>
    <t>Price(S&amp;P_Realty)</t>
  </si>
  <si>
    <t>Price(Aims_APAC)</t>
  </si>
  <si>
    <t>Price(Emb_Parks)</t>
  </si>
  <si>
    <t>Price(Fortune)</t>
  </si>
  <si>
    <t>Price(Link)</t>
  </si>
  <si>
    <t>Price(SUPR)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</si>
</sst>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 * #,##0.00_ ;_ * \-#,##0.00_ ;_ * &quot;-&quot;??_ ;_ @_ "/>
    <numFmt numFmtId="164" formatCode="_(* #,##0.00_);_(* \(#,##0.00\);_(* &quot;-&quot;??_);_(@_)"/>
    <numFmt numFmtId="165" formatCode="0.000%"/>
    <numFmt numFmtId="166" formatCode="0.0000000000000000%"/>
    <numFmt numFmtId="167" formatCode="0.000"/>
    <numFmt numFmtId="168" formatCode="[$-F800]dddd\,\ mmmm\ dd\,\ yyyy"/>
    <numFmt numFmtId="169" formatCode="mmm\ dd\,\ yyyy"/>
    <numFmt numFmtId="170" formatCode="[$-809]dd\ mmmm\ yyyy;@"/>
    <numFmt numFmtId="171" formatCode="0.0000E+00"/>
    <numFmt numFmtId="172" formatCode="0.000000"/>
    <numFmt numFmtId="173" formatCode="0.00000000"/>
    <numFmt numFmtId="174" formatCode="0.0000000000"/>
  </numFmts>
  <fonts count="12"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rgb="FF000000"/>
      <name val="Calibri"/>
      <family val="2"/>
    </font>
    <font>
      <sz val="13"/>
      <color theme="1"/>
      <name val="Calibri"/>
      <family val="2"/>
    </font>
    <font>
      <sz val="13"/>
      <color theme="1"/>
      <name val="Calibri (Body)"/>
    </font>
    <font>
      <b/>
      <sz val="13"/>
      <color theme="1"/>
      <name val="Calibri"/>
      <family val="2"/>
      <scheme val="minor"/>
    </font>
    <font>
      <b/>
      <sz val="13"/>
      <color theme="1"/>
      <name val="Calibri (Body)"/>
    </font>
    <font>
      <sz val="14"/>
      <color theme="1"/>
      <name val="Calibri (Body)"/>
    </font>
    <font>
      <sz val="14"/>
      <color theme="1"/>
      <name val="Calibri"/>
      <family val="2"/>
      <scheme val="minor"/>
    </font>
    <font>
      <sz val="13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rgb="FFC6E0B4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3" fillId="0" borderId="0" xfId="0" applyFont="1"/>
    <xf numFmtId="10" fontId="3" fillId="0" borderId="0" xfId="1" applyNumberFormat="1" applyFont="1"/>
    <xf numFmtId="10" fontId="3" fillId="0" borderId="1" xfId="1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6" fillId="0" borderId="0" xfId="0" applyFont="1"/>
    <xf numFmtId="10" fontId="6" fillId="0" borderId="1" xfId="0" applyNumberFormat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7" fillId="3" borderId="3" xfId="0" applyFont="1" applyFill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/>
    </xf>
    <xf numFmtId="10" fontId="3" fillId="0" borderId="1" xfId="1" applyNumberFormat="1" applyFont="1" applyBorder="1" applyAlignment="1">
      <alignment horizontal="center"/>
    </xf>
    <xf numFmtId="166" fontId="3" fillId="0" borderId="0" xfId="0" applyNumberFormat="1" applyFont="1"/>
    <xf numFmtId="167" fontId="3" fillId="0" borderId="0" xfId="0" applyNumberFormat="1" applyFont="1"/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3" fillId="0" borderId="0" xfId="0" applyNumberFormat="1" applyFont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3" fillId="0" borderId="0" xfId="0" applyNumberFormat="1" applyFont="1" applyAlignment="1">
      <alignment horizontal="center" vertical="center"/>
    </xf>
    <xf numFmtId="15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9" fontId="3" fillId="0" borderId="1" xfId="0" applyNumberFormat="1" applyFont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/>
    </xf>
    <xf numFmtId="2" fontId="7" fillId="2" borderId="1" xfId="0" applyNumberFormat="1" applyFont="1" applyFill="1" applyBorder="1" applyAlignment="1">
      <alignment horizontal="center" vertical="center"/>
    </xf>
    <xf numFmtId="169" fontId="5" fillId="0" borderId="1" xfId="0" applyNumberFormat="1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165" fontId="8" fillId="3" borderId="3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69" fontId="6" fillId="0" borderId="5" xfId="0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10" fontId="6" fillId="0" borderId="5" xfId="0" quotePrefix="1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/>
    </xf>
    <xf numFmtId="0" fontId="8" fillId="3" borderId="7" xfId="0" applyFont="1" applyFill="1" applyBorder="1" applyAlignment="1">
      <alignment horizontal="center" vertical="center"/>
    </xf>
    <xf numFmtId="10" fontId="9" fillId="0" borderId="3" xfId="0" applyNumberFormat="1" applyFont="1" applyBorder="1" applyAlignment="1">
      <alignment horizontal="center" vertical="center"/>
    </xf>
    <xf numFmtId="0" fontId="6" fillId="0" borderId="9" xfId="0" applyFont="1" applyBorder="1" applyAlignment="1">
      <alignment horizontal="center"/>
    </xf>
    <xf numFmtId="0" fontId="6" fillId="0" borderId="9" xfId="0" quotePrefix="1" applyFont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0" fontId="6" fillId="0" borderId="0" xfId="0" quotePrefix="1" applyNumberFormat="1" applyFont="1" applyAlignment="1">
      <alignment horizontal="center" vertical="center"/>
    </xf>
    <xf numFmtId="0" fontId="6" fillId="0" borderId="5" xfId="0" quotePrefix="1" applyFont="1" applyBorder="1" applyAlignment="1">
      <alignment horizontal="center"/>
    </xf>
    <xf numFmtId="10" fontId="6" fillId="0" borderId="1" xfId="0" applyNumberFormat="1" applyFont="1" applyBorder="1" applyAlignment="1">
      <alignment horizontal="center"/>
    </xf>
    <xf numFmtId="10" fontId="6" fillId="0" borderId="11" xfId="0" applyNumberFormat="1" applyFont="1" applyBorder="1" applyAlignment="1">
      <alignment horizontal="center" vertical="center"/>
    </xf>
    <xf numFmtId="10" fontId="6" fillId="0" borderId="5" xfId="0" applyNumberFormat="1" applyFont="1" applyBorder="1" applyAlignment="1">
      <alignment horizontal="center"/>
    </xf>
    <xf numFmtId="10" fontId="6" fillId="0" borderId="8" xfId="0" applyNumberFormat="1" applyFont="1" applyBorder="1" applyAlignment="1">
      <alignment horizontal="center"/>
    </xf>
    <xf numFmtId="10" fontId="6" fillId="0" borderId="0" xfId="0" applyNumberFormat="1" applyFont="1" applyAlignment="1">
      <alignment horizontal="center"/>
    </xf>
    <xf numFmtId="170" fontId="6" fillId="0" borderId="5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165" fontId="7" fillId="3" borderId="1" xfId="0" applyNumberFormat="1" applyFont="1" applyFill="1" applyBorder="1" applyAlignment="1">
      <alignment horizontal="center" vertical="center"/>
    </xf>
    <xf numFmtId="2" fontId="3" fillId="0" borderId="1" xfId="1" applyNumberFormat="1" applyFont="1" applyBorder="1" applyAlignment="1">
      <alignment horizontal="center" vertical="top"/>
    </xf>
    <xf numFmtId="0" fontId="3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10" fontId="3" fillId="0" borderId="0" xfId="0" applyNumberFormat="1" applyFont="1"/>
    <xf numFmtId="168" fontId="7" fillId="2" borderId="5" xfId="0" applyNumberFormat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  <xf numFmtId="165" fontId="7" fillId="3" borderId="5" xfId="0" applyNumberFormat="1" applyFont="1" applyFill="1" applyBorder="1" applyAlignment="1">
      <alignment horizontal="center"/>
    </xf>
    <xf numFmtId="169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3" fillId="0" borderId="5" xfId="0" quotePrefix="1" applyNumberFormat="1" applyFont="1" applyBorder="1" applyAlignment="1">
      <alignment horizontal="center"/>
    </xf>
    <xf numFmtId="10" fontId="3" fillId="0" borderId="5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10" fontId="10" fillId="0" borderId="1" xfId="0" applyNumberFormat="1" applyFont="1" applyBorder="1" applyAlignment="1">
      <alignment horizontal="center" vertical="center"/>
    </xf>
    <xf numFmtId="167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/>
    </xf>
    <xf numFmtId="170" fontId="3" fillId="0" borderId="5" xfId="0" applyNumberFormat="1" applyFont="1" applyBorder="1" applyAlignment="1">
      <alignment horizontal="center" vertical="center"/>
    </xf>
    <xf numFmtId="10" fontId="3" fillId="0" borderId="11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7" fillId="3" borderId="11" xfId="0" applyFont="1" applyFill="1" applyBorder="1" applyAlignment="1">
      <alignment horizontal="center" vertical="center"/>
    </xf>
    <xf numFmtId="10" fontId="3" fillId="0" borderId="2" xfId="0" applyNumberFormat="1" applyFont="1" applyBorder="1" applyAlignment="1">
      <alignment horizontal="center" vertical="center"/>
    </xf>
    <xf numFmtId="10" fontId="3" fillId="0" borderId="9" xfId="0" quotePrefix="1" applyNumberFormat="1" applyFont="1" applyBorder="1" applyAlignment="1">
      <alignment horizontal="center"/>
    </xf>
    <xf numFmtId="168" fontId="3" fillId="0" borderId="0" xfId="0" applyNumberFormat="1" applyFont="1" applyAlignment="1">
      <alignment horizontal="center" vertical="center"/>
    </xf>
    <xf numFmtId="10" fontId="3" fillId="0" borderId="0" xfId="0" quotePrefix="1" applyNumberFormat="1" applyFont="1" applyAlignment="1">
      <alignment horizontal="center"/>
    </xf>
    <xf numFmtId="168" fontId="3" fillId="0" borderId="0" xfId="0" applyNumberFormat="1" applyFont="1"/>
    <xf numFmtId="168" fontId="3" fillId="0" borderId="0" xfId="0" applyNumberFormat="1" applyFont="1" applyAlignment="1">
      <alignment horizontal="center"/>
    </xf>
    <xf numFmtId="10" fontId="3" fillId="0" borderId="10" xfId="0" quotePrefix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6" fillId="0" borderId="5" xfId="0" applyNumberFormat="1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71" fontId="3" fillId="0" borderId="1" xfId="0" applyNumberFormat="1" applyFont="1" applyBorder="1" applyAlignment="1">
      <alignment horizontal="center"/>
    </xf>
    <xf numFmtId="43" fontId="3" fillId="0" borderId="1" xfId="2" applyNumberFormat="1" applyFont="1" applyBorder="1" applyAlignment="1">
      <alignment horizontal="left" vertical="center"/>
    </xf>
    <xf numFmtId="2" fontId="3" fillId="0" borderId="1" xfId="2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/>
    </xf>
    <xf numFmtId="170" fontId="3" fillId="0" borderId="16" xfId="0" applyNumberFormat="1" applyFont="1" applyBorder="1" applyAlignment="1">
      <alignment horizontal="center" vertical="center"/>
    </xf>
    <xf numFmtId="4" fontId="3" fillId="0" borderId="17" xfId="0" applyNumberFormat="1" applyFont="1" applyBorder="1" applyAlignment="1">
      <alignment horizontal="center" vertical="center"/>
    </xf>
    <xf numFmtId="10" fontId="3" fillId="0" borderId="18" xfId="1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170" fontId="3" fillId="0" borderId="19" xfId="0" applyNumberFormat="1" applyFont="1" applyBorder="1" applyAlignment="1">
      <alignment horizontal="center" vertical="center"/>
    </xf>
    <xf numFmtId="4" fontId="3" fillId="0" borderId="20" xfId="0" applyNumberFormat="1" applyFont="1" applyBorder="1" applyAlignment="1">
      <alignment horizontal="center" vertical="center"/>
    </xf>
    <xf numFmtId="10" fontId="3" fillId="0" borderId="21" xfId="1" applyNumberFormat="1" applyFont="1" applyBorder="1" applyAlignment="1">
      <alignment horizontal="center" vertical="center"/>
    </xf>
    <xf numFmtId="10" fontId="3" fillId="0" borderId="22" xfId="1" applyNumberFormat="1" applyFont="1" applyBorder="1" applyAlignment="1">
      <alignment horizontal="center" vertical="center"/>
    </xf>
    <xf numFmtId="2" fontId="3" fillId="0" borderId="20" xfId="0" applyNumberFormat="1" applyFont="1" applyBorder="1" applyAlignment="1">
      <alignment horizontal="center" vertical="center"/>
    </xf>
    <xf numFmtId="2" fontId="3" fillId="0" borderId="21" xfId="0" applyNumberFormat="1" applyFont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1" fillId="0" borderId="24" xfId="0" applyNumberFormat="1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2" fontId="11" fillId="0" borderId="17" xfId="0" applyNumberFormat="1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10" fontId="3" fillId="0" borderId="2" xfId="1" applyNumberFormat="1" applyFont="1" applyBorder="1" applyAlignment="1">
      <alignment horizontal="center" vertical="center"/>
    </xf>
    <xf numFmtId="10" fontId="3" fillId="0" borderId="27" xfId="1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2" fontId="3" fillId="0" borderId="1" xfId="0" applyNumberFormat="1" applyFont="1" applyBorder="1" applyAlignment="1">
      <alignment horizontal="center" vertical="center"/>
    </xf>
    <xf numFmtId="167" fontId="3" fillId="0" borderId="1" xfId="0" applyNumberFormat="1" applyFont="1" applyBorder="1" applyAlignment="1">
      <alignment horizontal="center" vertical="center"/>
    </xf>
    <xf numFmtId="174" fontId="6" fillId="0" borderId="5" xfId="0" applyNumberFormat="1" applyFont="1" applyBorder="1" applyAlignment="1">
      <alignment horizontal="center"/>
    </xf>
    <xf numFmtId="173" fontId="10" fillId="0" borderId="1" xfId="0" applyNumberFormat="1" applyFont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7" fillId="2" borderId="23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Ratios'!$B$3</c:f>
              <c:strCache>
                <c:ptCount val="1"/>
                <c:pt idx="0">
                  <c:v>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Ratios'!$C$3:$H$3</c:f>
              <c:numCache>
                <c:formatCode>0.000000</c:formatCode>
                <c:ptCount val="6"/>
                <c:pt idx="0">
                  <c:v>3.2875389061354021E-4</c:v>
                </c:pt>
                <c:pt idx="1">
                  <c:v>3.1514356915931179E-4</c:v>
                </c:pt>
                <c:pt idx="2">
                  <c:v>1.2389138702573486E-4</c:v>
                </c:pt>
                <c:pt idx="3">
                  <c:v>2.2699472982189048E-4</c:v>
                </c:pt>
                <c:pt idx="4">
                  <c:v>8.2496587856255527E-5</c:v>
                </c:pt>
                <c:pt idx="5">
                  <c:v>5.1908996685004147E-5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2-6547-9464-739338C9AA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1">
                <a:solidFill>
                  <a:schemeClr val="tx1"/>
                </a:solidFill>
              </a:rPr>
              <a:t>INR 100</a:t>
            </a:r>
            <a:r>
              <a:rPr lang="en-GB" sz="1800" b="1" baseline="0">
                <a:solidFill>
                  <a:schemeClr val="tx1"/>
                </a:solidFill>
              </a:rPr>
              <a:t> Invested On January 02, 2020 Would Reap</a:t>
            </a:r>
            <a:endParaRPr lang="en-GB" sz="1800" b="1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Graph'!$B$1</c:f>
              <c:strCache>
                <c:ptCount val="1"/>
                <c:pt idx="0">
                  <c:v>Price(S&amp;P_Realty)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Graph'!$A$2:$A$448</c:f>
              <c:numCache>
                <c:formatCode>mmm\ dd\,\ yyyy</c:formatCode>
                <c:ptCount val="447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44483</c:v>
                </c:pt>
                <c:pt idx="11">
                  <c:v>44482</c:v>
                </c:pt>
                <c:pt idx="12">
                  <c:v>44481</c:v>
                </c:pt>
                <c:pt idx="13">
                  <c:v>44480</c:v>
                </c:pt>
                <c:pt idx="14">
                  <c:v>44477</c:v>
                </c:pt>
                <c:pt idx="15">
                  <c:v>44476</c:v>
                </c:pt>
                <c:pt idx="16">
                  <c:v>44475</c:v>
                </c:pt>
                <c:pt idx="17">
                  <c:v>44474</c:v>
                </c:pt>
                <c:pt idx="18">
                  <c:v>44473</c:v>
                </c:pt>
                <c:pt idx="19">
                  <c:v>44470</c:v>
                </c:pt>
                <c:pt idx="20">
                  <c:v>44469</c:v>
                </c:pt>
                <c:pt idx="21">
                  <c:v>44468</c:v>
                </c:pt>
                <c:pt idx="22">
                  <c:v>44467</c:v>
                </c:pt>
                <c:pt idx="23">
                  <c:v>44466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44456</c:v>
                </c:pt>
                <c:pt idx="30">
                  <c:v>44455</c:v>
                </c:pt>
                <c:pt idx="31">
                  <c:v>44454</c:v>
                </c:pt>
                <c:pt idx="32">
                  <c:v>44453</c:v>
                </c:pt>
                <c:pt idx="33">
                  <c:v>44452</c:v>
                </c:pt>
                <c:pt idx="34">
                  <c:v>44448</c:v>
                </c:pt>
                <c:pt idx="35">
                  <c:v>44447</c:v>
                </c:pt>
                <c:pt idx="36">
                  <c:v>44446</c:v>
                </c:pt>
                <c:pt idx="37">
                  <c:v>44445</c:v>
                </c:pt>
                <c:pt idx="38">
                  <c:v>44442</c:v>
                </c:pt>
                <c:pt idx="39">
                  <c:v>44441</c:v>
                </c:pt>
                <c:pt idx="40">
                  <c:v>44440</c:v>
                </c:pt>
                <c:pt idx="41">
                  <c:v>44439</c:v>
                </c:pt>
                <c:pt idx="42">
                  <c:v>44438</c:v>
                </c:pt>
                <c:pt idx="43">
                  <c:v>44435</c:v>
                </c:pt>
                <c:pt idx="44">
                  <c:v>44434</c:v>
                </c:pt>
                <c:pt idx="45">
                  <c:v>44433</c:v>
                </c:pt>
                <c:pt idx="46">
                  <c:v>44432</c:v>
                </c:pt>
                <c:pt idx="47">
                  <c:v>44431</c:v>
                </c:pt>
                <c:pt idx="48">
                  <c:v>44428</c:v>
                </c:pt>
                <c:pt idx="49">
                  <c:v>44427</c:v>
                </c:pt>
                <c:pt idx="50">
                  <c:v>44426</c:v>
                </c:pt>
                <c:pt idx="51">
                  <c:v>44425</c:v>
                </c:pt>
                <c:pt idx="52">
                  <c:v>44424</c:v>
                </c:pt>
                <c:pt idx="53">
                  <c:v>44421</c:v>
                </c:pt>
                <c:pt idx="54">
                  <c:v>44420</c:v>
                </c:pt>
                <c:pt idx="55">
                  <c:v>44419</c:v>
                </c:pt>
                <c:pt idx="56">
                  <c:v>44418</c:v>
                </c:pt>
                <c:pt idx="57">
                  <c:v>44414</c:v>
                </c:pt>
                <c:pt idx="58">
                  <c:v>44413</c:v>
                </c:pt>
                <c:pt idx="59">
                  <c:v>44412</c:v>
                </c:pt>
                <c:pt idx="60">
                  <c:v>44411</c:v>
                </c:pt>
                <c:pt idx="61">
                  <c:v>44410</c:v>
                </c:pt>
                <c:pt idx="62">
                  <c:v>44407</c:v>
                </c:pt>
                <c:pt idx="63">
                  <c:v>44406</c:v>
                </c:pt>
                <c:pt idx="64">
                  <c:v>44405</c:v>
                </c:pt>
                <c:pt idx="65">
                  <c:v>44404</c:v>
                </c:pt>
                <c:pt idx="66">
                  <c:v>44403</c:v>
                </c:pt>
                <c:pt idx="67">
                  <c:v>44400</c:v>
                </c:pt>
                <c:pt idx="68">
                  <c:v>44399</c:v>
                </c:pt>
                <c:pt idx="69">
                  <c:v>44398</c:v>
                </c:pt>
                <c:pt idx="70">
                  <c:v>44396</c:v>
                </c:pt>
                <c:pt idx="71">
                  <c:v>44393</c:v>
                </c:pt>
                <c:pt idx="72">
                  <c:v>44392</c:v>
                </c:pt>
                <c:pt idx="73">
                  <c:v>44391</c:v>
                </c:pt>
                <c:pt idx="74">
                  <c:v>44390</c:v>
                </c:pt>
                <c:pt idx="75">
                  <c:v>44389</c:v>
                </c:pt>
                <c:pt idx="76">
                  <c:v>44386</c:v>
                </c:pt>
                <c:pt idx="77">
                  <c:v>44385</c:v>
                </c:pt>
                <c:pt idx="78">
                  <c:v>44384</c:v>
                </c:pt>
                <c:pt idx="79">
                  <c:v>44383</c:v>
                </c:pt>
                <c:pt idx="80">
                  <c:v>44382</c:v>
                </c:pt>
                <c:pt idx="81">
                  <c:v>44379</c:v>
                </c:pt>
                <c:pt idx="82">
                  <c:v>44378</c:v>
                </c:pt>
                <c:pt idx="83">
                  <c:v>44377</c:v>
                </c:pt>
                <c:pt idx="84">
                  <c:v>44376</c:v>
                </c:pt>
                <c:pt idx="85">
                  <c:v>44375</c:v>
                </c:pt>
                <c:pt idx="86">
                  <c:v>44372</c:v>
                </c:pt>
                <c:pt idx="87">
                  <c:v>44371</c:v>
                </c:pt>
                <c:pt idx="88">
                  <c:v>44370</c:v>
                </c:pt>
                <c:pt idx="89">
                  <c:v>44369</c:v>
                </c:pt>
                <c:pt idx="90">
                  <c:v>44368</c:v>
                </c:pt>
                <c:pt idx="91">
                  <c:v>44365</c:v>
                </c:pt>
                <c:pt idx="92">
                  <c:v>44364</c:v>
                </c:pt>
                <c:pt idx="93">
                  <c:v>44363</c:v>
                </c:pt>
                <c:pt idx="94">
                  <c:v>44362</c:v>
                </c:pt>
                <c:pt idx="95">
                  <c:v>44361</c:v>
                </c:pt>
                <c:pt idx="96">
                  <c:v>44358</c:v>
                </c:pt>
                <c:pt idx="97">
                  <c:v>44357</c:v>
                </c:pt>
                <c:pt idx="98">
                  <c:v>44356</c:v>
                </c:pt>
                <c:pt idx="99">
                  <c:v>44355</c:v>
                </c:pt>
                <c:pt idx="100">
                  <c:v>44354</c:v>
                </c:pt>
                <c:pt idx="101">
                  <c:v>44351</c:v>
                </c:pt>
                <c:pt idx="102">
                  <c:v>44350</c:v>
                </c:pt>
                <c:pt idx="103">
                  <c:v>44349</c:v>
                </c:pt>
                <c:pt idx="104">
                  <c:v>44348</c:v>
                </c:pt>
                <c:pt idx="105">
                  <c:v>44347</c:v>
                </c:pt>
                <c:pt idx="106">
                  <c:v>44344</c:v>
                </c:pt>
                <c:pt idx="107">
                  <c:v>44343</c:v>
                </c:pt>
                <c:pt idx="108">
                  <c:v>44341</c:v>
                </c:pt>
                <c:pt idx="109">
                  <c:v>44340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44330</c:v>
                </c:pt>
                <c:pt idx="116">
                  <c:v>44328</c:v>
                </c:pt>
                <c:pt idx="117">
                  <c:v>44327</c:v>
                </c:pt>
                <c:pt idx="118">
                  <c:v>44326</c:v>
                </c:pt>
                <c:pt idx="119">
                  <c:v>44323</c:v>
                </c:pt>
                <c:pt idx="120">
                  <c:v>44322</c:v>
                </c:pt>
                <c:pt idx="121">
                  <c:v>44321</c:v>
                </c:pt>
                <c:pt idx="122">
                  <c:v>44320</c:v>
                </c:pt>
                <c:pt idx="123">
                  <c:v>44319</c:v>
                </c:pt>
                <c:pt idx="124">
                  <c:v>44316</c:v>
                </c:pt>
                <c:pt idx="125">
                  <c:v>44315</c:v>
                </c:pt>
                <c:pt idx="126">
                  <c:v>44314</c:v>
                </c:pt>
                <c:pt idx="127">
                  <c:v>44313</c:v>
                </c:pt>
                <c:pt idx="128">
                  <c:v>44312</c:v>
                </c:pt>
                <c:pt idx="129">
                  <c:v>44309</c:v>
                </c:pt>
                <c:pt idx="130">
                  <c:v>44308</c:v>
                </c:pt>
                <c:pt idx="131">
                  <c:v>44306</c:v>
                </c:pt>
                <c:pt idx="132">
                  <c:v>44305</c:v>
                </c:pt>
                <c:pt idx="133">
                  <c:v>44302</c:v>
                </c:pt>
                <c:pt idx="134">
                  <c:v>44301</c:v>
                </c:pt>
                <c:pt idx="135">
                  <c:v>44299</c:v>
                </c:pt>
                <c:pt idx="136">
                  <c:v>44298</c:v>
                </c:pt>
                <c:pt idx="137">
                  <c:v>44295</c:v>
                </c:pt>
                <c:pt idx="138">
                  <c:v>44294</c:v>
                </c:pt>
                <c:pt idx="139">
                  <c:v>44293</c:v>
                </c:pt>
                <c:pt idx="140">
                  <c:v>44292</c:v>
                </c:pt>
                <c:pt idx="141">
                  <c:v>44291</c:v>
                </c:pt>
                <c:pt idx="142">
                  <c:v>44287</c:v>
                </c:pt>
                <c:pt idx="143">
                  <c:v>44286</c:v>
                </c:pt>
                <c:pt idx="144">
                  <c:v>44285</c:v>
                </c:pt>
                <c:pt idx="145">
                  <c:v>44281</c:v>
                </c:pt>
                <c:pt idx="146">
                  <c:v>44280</c:v>
                </c:pt>
                <c:pt idx="147">
                  <c:v>44279</c:v>
                </c:pt>
                <c:pt idx="148">
                  <c:v>44278</c:v>
                </c:pt>
                <c:pt idx="149">
                  <c:v>44277</c:v>
                </c:pt>
                <c:pt idx="150">
                  <c:v>44274</c:v>
                </c:pt>
                <c:pt idx="151">
                  <c:v>44273</c:v>
                </c:pt>
                <c:pt idx="152">
                  <c:v>44272</c:v>
                </c:pt>
                <c:pt idx="153">
                  <c:v>44271</c:v>
                </c:pt>
                <c:pt idx="154">
                  <c:v>44270</c:v>
                </c:pt>
                <c:pt idx="155">
                  <c:v>44267</c:v>
                </c:pt>
                <c:pt idx="156">
                  <c:v>44265</c:v>
                </c:pt>
                <c:pt idx="157">
                  <c:v>44264</c:v>
                </c:pt>
                <c:pt idx="158">
                  <c:v>44263</c:v>
                </c:pt>
                <c:pt idx="159">
                  <c:v>44260</c:v>
                </c:pt>
                <c:pt idx="160">
                  <c:v>44259</c:v>
                </c:pt>
                <c:pt idx="161">
                  <c:v>44258</c:v>
                </c:pt>
                <c:pt idx="162">
                  <c:v>44257</c:v>
                </c:pt>
                <c:pt idx="163">
                  <c:v>44256</c:v>
                </c:pt>
                <c:pt idx="164">
                  <c:v>44253</c:v>
                </c:pt>
                <c:pt idx="165">
                  <c:v>44252</c:v>
                </c:pt>
                <c:pt idx="166">
                  <c:v>44251</c:v>
                </c:pt>
                <c:pt idx="167">
                  <c:v>44250</c:v>
                </c:pt>
                <c:pt idx="168">
                  <c:v>44249</c:v>
                </c:pt>
                <c:pt idx="169">
                  <c:v>44246</c:v>
                </c:pt>
                <c:pt idx="170">
                  <c:v>44245</c:v>
                </c:pt>
                <c:pt idx="171">
                  <c:v>44244</c:v>
                </c:pt>
                <c:pt idx="172">
                  <c:v>44243</c:v>
                </c:pt>
                <c:pt idx="173">
                  <c:v>44242</c:v>
                </c:pt>
                <c:pt idx="174">
                  <c:v>44238</c:v>
                </c:pt>
                <c:pt idx="175">
                  <c:v>44237</c:v>
                </c:pt>
                <c:pt idx="176">
                  <c:v>44236</c:v>
                </c:pt>
                <c:pt idx="177">
                  <c:v>44235</c:v>
                </c:pt>
                <c:pt idx="178">
                  <c:v>44232</c:v>
                </c:pt>
                <c:pt idx="179">
                  <c:v>44231</c:v>
                </c:pt>
                <c:pt idx="180">
                  <c:v>44230</c:v>
                </c:pt>
                <c:pt idx="181">
                  <c:v>44229</c:v>
                </c:pt>
                <c:pt idx="182">
                  <c:v>44228</c:v>
                </c:pt>
                <c:pt idx="183">
                  <c:v>44225</c:v>
                </c:pt>
                <c:pt idx="184">
                  <c:v>44224</c:v>
                </c:pt>
                <c:pt idx="185">
                  <c:v>44223</c:v>
                </c:pt>
                <c:pt idx="186">
                  <c:v>44221</c:v>
                </c:pt>
                <c:pt idx="187">
                  <c:v>44218</c:v>
                </c:pt>
                <c:pt idx="188">
                  <c:v>44217</c:v>
                </c:pt>
                <c:pt idx="189">
                  <c:v>44216</c:v>
                </c:pt>
                <c:pt idx="190">
                  <c:v>44215</c:v>
                </c:pt>
                <c:pt idx="191">
                  <c:v>44214</c:v>
                </c:pt>
                <c:pt idx="192">
                  <c:v>44211</c:v>
                </c:pt>
                <c:pt idx="193">
                  <c:v>44210</c:v>
                </c:pt>
                <c:pt idx="194">
                  <c:v>44209</c:v>
                </c:pt>
                <c:pt idx="195">
                  <c:v>44208</c:v>
                </c:pt>
                <c:pt idx="196">
                  <c:v>44207</c:v>
                </c:pt>
                <c:pt idx="197">
                  <c:v>44204</c:v>
                </c:pt>
                <c:pt idx="198">
                  <c:v>44203</c:v>
                </c:pt>
                <c:pt idx="199">
                  <c:v>44202</c:v>
                </c:pt>
                <c:pt idx="200">
                  <c:v>44201</c:v>
                </c:pt>
                <c:pt idx="201">
                  <c:v>44200</c:v>
                </c:pt>
                <c:pt idx="202">
                  <c:v>44196</c:v>
                </c:pt>
                <c:pt idx="203">
                  <c:v>44195</c:v>
                </c:pt>
                <c:pt idx="204">
                  <c:v>44194</c:v>
                </c:pt>
                <c:pt idx="205">
                  <c:v>44193</c:v>
                </c:pt>
                <c:pt idx="206">
                  <c:v>44189</c:v>
                </c:pt>
                <c:pt idx="207">
                  <c:v>44188</c:v>
                </c:pt>
                <c:pt idx="208">
                  <c:v>44187</c:v>
                </c:pt>
                <c:pt idx="209">
                  <c:v>44186</c:v>
                </c:pt>
                <c:pt idx="210">
                  <c:v>44183</c:v>
                </c:pt>
                <c:pt idx="211">
                  <c:v>44182</c:v>
                </c:pt>
                <c:pt idx="212">
                  <c:v>44181</c:v>
                </c:pt>
                <c:pt idx="213">
                  <c:v>44180</c:v>
                </c:pt>
                <c:pt idx="214">
                  <c:v>44179</c:v>
                </c:pt>
                <c:pt idx="215">
                  <c:v>44176</c:v>
                </c:pt>
                <c:pt idx="216">
                  <c:v>44175</c:v>
                </c:pt>
                <c:pt idx="217">
                  <c:v>44174</c:v>
                </c:pt>
                <c:pt idx="218">
                  <c:v>44173</c:v>
                </c:pt>
                <c:pt idx="219">
                  <c:v>44172</c:v>
                </c:pt>
                <c:pt idx="220">
                  <c:v>44169</c:v>
                </c:pt>
                <c:pt idx="221">
                  <c:v>44168</c:v>
                </c:pt>
                <c:pt idx="222">
                  <c:v>44167</c:v>
                </c:pt>
                <c:pt idx="223">
                  <c:v>44166</c:v>
                </c:pt>
                <c:pt idx="224">
                  <c:v>44162</c:v>
                </c:pt>
                <c:pt idx="225">
                  <c:v>44161</c:v>
                </c:pt>
                <c:pt idx="226">
                  <c:v>44160</c:v>
                </c:pt>
                <c:pt idx="227">
                  <c:v>44159</c:v>
                </c:pt>
                <c:pt idx="228">
                  <c:v>44158</c:v>
                </c:pt>
                <c:pt idx="229">
                  <c:v>44155</c:v>
                </c:pt>
                <c:pt idx="230">
                  <c:v>44154</c:v>
                </c:pt>
                <c:pt idx="231">
                  <c:v>44153</c:v>
                </c:pt>
                <c:pt idx="232">
                  <c:v>44152</c:v>
                </c:pt>
                <c:pt idx="233">
                  <c:v>44151</c:v>
                </c:pt>
                <c:pt idx="234">
                  <c:v>44148</c:v>
                </c:pt>
                <c:pt idx="235">
                  <c:v>44147</c:v>
                </c:pt>
                <c:pt idx="236">
                  <c:v>44146</c:v>
                </c:pt>
                <c:pt idx="237">
                  <c:v>44145</c:v>
                </c:pt>
                <c:pt idx="238">
                  <c:v>44144</c:v>
                </c:pt>
                <c:pt idx="239">
                  <c:v>44141</c:v>
                </c:pt>
                <c:pt idx="240">
                  <c:v>44140</c:v>
                </c:pt>
                <c:pt idx="241">
                  <c:v>44139</c:v>
                </c:pt>
                <c:pt idx="242">
                  <c:v>44138</c:v>
                </c:pt>
                <c:pt idx="243">
                  <c:v>44137</c:v>
                </c:pt>
                <c:pt idx="244">
                  <c:v>44134</c:v>
                </c:pt>
                <c:pt idx="245">
                  <c:v>44133</c:v>
                </c:pt>
                <c:pt idx="246">
                  <c:v>44132</c:v>
                </c:pt>
                <c:pt idx="247">
                  <c:v>44131</c:v>
                </c:pt>
                <c:pt idx="248">
                  <c:v>44130</c:v>
                </c:pt>
                <c:pt idx="249">
                  <c:v>44127</c:v>
                </c:pt>
                <c:pt idx="250">
                  <c:v>44126</c:v>
                </c:pt>
                <c:pt idx="251">
                  <c:v>44125</c:v>
                </c:pt>
                <c:pt idx="252">
                  <c:v>44124</c:v>
                </c:pt>
                <c:pt idx="253">
                  <c:v>44123</c:v>
                </c:pt>
                <c:pt idx="254">
                  <c:v>44120</c:v>
                </c:pt>
                <c:pt idx="255">
                  <c:v>44119</c:v>
                </c:pt>
                <c:pt idx="256">
                  <c:v>44118</c:v>
                </c:pt>
                <c:pt idx="257">
                  <c:v>44117</c:v>
                </c:pt>
                <c:pt idx="258">
                  <c:v>44116</c:v>
                </c:pt>
                <c:pt idx="259">
                  <c:v>44113</c:v>
                </c:pt>
                <c:pt idx="260">
                  <c:v>44112</c:v>
                </c:pt>
                <c:pt idx="261">
                  <c:v>44111</c:v>
                </c:pt>
                <c:pt idx="262">
                  <c:v>44110</c:v>
                </c:pt>
                <c:pt idx="263">
                  <c:v>44109</c:v>
                </c:pt>
                <c:pt idx="264">
                  <c:v>44105</c:v>
                </c:pt>
                <c:pt idx="265">
                  <c:v>44104</c:v>
                </c:pt>
                <c:pt idx="266">
                  <c:v>44103</c:v>
                </c:pt>
                <c:pt idx="267">
                  <c:v>44102</c:v>
                </c:pt>
                <c:pt idx="268">
                  <c:v>44099</c:v>
                </c:pt>
                <c:pt idx="269">
                  <c:v>44098</c:v>
                </c:pt>
                <c:pt idx="270">
                  <c:v>44097</c:v>
                </c:pt>
                <c:pt idx="271">
                  <c:v>44096</c:v>
                </c:pt>
                <c:pt idx="272">
                  <c:v>44095</c:v>
                </c:pt>
                <c:pt idx="273">
                  <c:v>44092</c:v>
                </c:pt>
                <c:pt idx="274">
                  <c:v>44091</c:v>
                </c:pt>
                <c:pt idx="275">
                  <c:v>44090</c:v>
                </c:pt>
                <c:pt idx="276">
                  <c:v>44089</c:v>
                </c:pt>
                <c:pt idx="277">
                  <c:v>44088</c:v>
                </c:pt>
                <c:pt idx="278">
                  <c:v>44085</c:v>
                </c:pt>
                <c:pt idx="279">
                  <c:v>44084</c:v>
                </c:pt>
                <c:pt idx="280">
                  <c:v>44083</c:v>
                </c:pt>
                <c:pt idx="281">
                  <c:v>44082</c:v>
                </c:pt>
                <c:pt idx="282">
                  <c:v>44081</c:v>
                </c:pt>
                <c:pt idx="283">
                  <c:v>44078</c:v>
                </c:pt>
                <c:pt idx="284">
                  <c:v>44077</c:v>
                </c:pt>
                <c:pt idx="285">
                  <c:v>44076</c:v>
                </c:pt>
                <c:pt idx="286">
                  <c:v>44075</c:v>
                </c:pt>
                <c:pt idx="287">
                  <c:v>44074</c:v>
                </c:pt>
                <c:pt idx="288">
                  <c:v>44071</c:v>
                </c:pt>
                <c:pt idx="289">
                  <c:v>44070</c:v>
                </c:pt>
                <c:pt idx="290">
                  <c:v>44069</c:v>
                </c:pt>
                <c:pt idx="291">
                  <c:v>44068</c:v>
                </c:pt>
                <c:pt idx="292">
                  <c:v>44067</c:v>
                </c:pt>
                <c:pt idx="293">
                  <c:v>44064</c:v>
                </c:pt>
                <c:pt idx="294">
                  <c:v>44063</c:v>
                </c:pt>
                <c:pt idx="295">
                  <c:v>44062</c:v>
                </c:pt>
                <c:pt idx="296">
                  <c:v>44061</c:v>
                </c:pt>
                <c:pt idx="297">
                  <c:v>44060</c:v>
                </c:pt>
                <c:pt idx="298">
                  <c:v>44057</c:v>
                </c:pt>
                <c:pt idx="299">
                  <c:v>44056</c:v>
                </c:pt>
                <c:pt idx="300">
                  <c:v>44055</c:v>
                </c:pt>
                <c:pt idx="301">
                  <c:v>44054</c:v>
                </c:pt>
                <c:pt idx="302">
                  <c:v>44050</c:v>
                </c:pt>
                <c:pt idx="303">
                  <c:v>44049</c:v>
                </c:pt>
                <c:pt idx="304">
                  <c:v>44048</c:v>
                </c:pt>
                <c:pt idx="305">
                  <c:v>44047</c:v>
                </c:pt>
                <c:pt idx="306">
                  <c:v>44046</c:v>
                </c:pt>
                <c:pt idx="307">
                  <c:v>44042</c:v>
                </c:pt>
                <c:pt idx="308">
                  <c:v>44041</c:v>
                </c:pt>
                <c:pt idx="309">
                  <c:v>44040</c:v>
                </c:pt>
                <c:pt idx="310">
                  <c:v>44039</c:v>
                </c:pt>
                <c:pt idx="311">
                  <c:v>44036</c:v>
                </c:pt>
                <c:pt idx="312">
                  <c:v>44035</c:v>
                </c:pt>
                <c:pt idx="313">
                  <c:v>44034</c:v>
                </c:pt>
                <c:pt idx="314">
                  <c:v>44033</c:v>
                </c:pt>
                <c:pt idx="315">
                  <c:v>44032</c:v>
                </c:pt>
                <c:pt idx="316">
                  <c:v>44029</c:v>
                </c:pt>
                <c:pt idx="317">
                  <c:v>44028</c:v>
                </c:pt>
                <c:pt idx="318">
                  <c:v>44027</c:v>
                </c:pt>
                <c:pt idx="319">
                  <c:v>44026</c:v>
                </c:pt>
                <c:pt idx="320">
                  <c:v>44025</c:v>
                </c:pt>
                <c:pt idx="321">
                  <c:v>44021</c:v>
                </c:pt>
                <c:pt idx="322">
                  <c:v>44020</c:v>
                </c:pt>
                <c:pt idx="323">
                  <c:v>44019</c:v>
                </c:pt>
                <c:pt idx="324">
                  <c:v>44018</c:v>
                </c:pt>
                <c:pt idx="325">
                  <c:v>44015</c:v>
                </c:pt>
                <c:pt idx="326">
                  <c:v>44014</c:v>
                </c:pt>
                <c:pt idx="327">
                  <c:v>44013</c:v>
                </c:pt>
                <c:pt idx="328">
                  <c:v>44012</c:v>
                </c:pt>
                <c:pt idx="329">
                  <c:v>44011</c:v>
                </c:pt>
                <c:pt idx="330">
                  <c:v>44008</c:v>
                </c:pt>
                <c:pt idx="331">
                  <c:v>44007</c:v>
                </c:pt>
                <c:pt idx="332">
                  <c:v>44006</c:v>
                </c:pt>
                <c:pt idx="333">
                  <c:v>44005</c:v>
                </c:pt>
                <c:pt idx="334">
                  <c:v>44004</c:v>
                </c:pt>
                <c:pt idx="335">
                  <c:v>44001</c:v>
                </c:pt>
                <c:pt idx="336">
                  <c:v>44000</c:v>
                </c:pt>
                <c:pt idx="337">
                  <c:v>43999</c:v>
                </c:pt>
                <c:pt idx="338">
                  <c:v>43998</c:v>
                </c:pt>
                <c:pt idx="339">
                  <c:v>43997</c:v>
                </c:pt>
                <c:pt idx="340">
                  <c:v>43994</c:v>
                </c:pt>
                <c:pt idx="341">
                  <c:v>43993</c:v>
                </c:pt>
                <c:pt idx="342">
                  <c:v>43992</c:v>
                </c:pt>
                <c:pt idx="343">
                  <c:v>43991</c:v>
                </c:pt>
                <c:pt idx="344">
                  <c:v>43990</c:v>
                </c:pt>
                <c:pt idx="345">
                  <c:v>43987</c:v>
                </c:pt>
                <c:pt idx="346">
                  <c:v>43986</c:v>
                </c:pt>
                <c:pt idx="347">
                  <c:v>43985</c:v>
                </c:pt>
                <c:pt idx="348">
                  <c:v>43984</c:v>
                </c:pt>
                <c:pt idx="349">
                  <c:v>43983</c:v>
                </c:pt>
                <c:pt idx="350">
                  <c:v>43980</c:v>
                </c:pt>
                <c:pt idx="351">
                  <c:v>43979</c:v>
                </c:pt>
                <c:pt idx="352">
                  <c:v>43978</c:v>
                </c:pt>
                <c:pt idx="353">
                  <c:v>43977</c:v>
                </c:pt>
                <c:pt idx="354">
                  <c:v>43973</c:v>
                </c:pt>
                <c:pt idx="355">
                  <c:v>43972</c:v>
                </c:pt>
                <c:pt idx="356">
                  <c:v>43971</c:v>
                </c:pt>
                <c:pt idx="357">
                  <c:v>43970</c:v>
                </c:pt>
                <c:pt idx="358">
                  <c:v>43969</c:v>
                </c:pt>
                <c:pt idx="359">
                  <c:v>43966</c:v>
                </c:pt>
                <c:pt idx="360">
                  <c:v>43965</c:v>
                </c:pt>
                <c:pt idx="361">
                  <c:v>43964</c:v>
                </c:pt>
                <c:pt idx="362">
                  <c:v>43963</c:v>
                </c:pt>
                <c:pt idx="363">
                  <c:v>43962</c:v>
                </c:pt>
                <c:pt idx="364">
                  <c:v>43959</c:v>
                </c:pt>
                <c:pt idx="365">
                  <c:v>43957</c:v>
                </c:pt>
                <c:pt idx="366">
                  <c:v>43956</c:v>
                </c:pt>
                <c:pt idx="367">
                  <c:v>43955</c:v>
                </c:pt>
                <c:pt idx="368">
                  <c:v>43951</c:v>
                </c:pt>
                <c:pt idx="369">
                  <c:v>43950</c:v>
                </c:pt>
                <c:pt idx="370">
                  <c:v>43949</c:v>
                </c:pt>
                <c:pt idx="371">
                  <c:v>43948</c:v>
                </c:pt>
                <c:pt idx="372">
                  <c:v>43945</c:v>
                </c:pt>
                <c:pt idx="373">
                  <c:v>43944</c:v>
                </c:pt>
                <c:pt idx="374">
                  <c:v>43943</c:v>
                </c:pt>
                <c:pt idx="375">
                  <c:v>43942</c:v>
                </c:pt>
                <c:pt idx="376">
                  <c:v>43941</c:v>
                </c:pt>
                <c:pt idx="377">
                  <c:v>43938</c:v>
                </c:pt>
                <c:pt idx="378">
                  <c:v>43937</c:v>
                </c:pt>
                <c:pt idx="379">
                  <c:v>43936</c:v>
                </c:pt>
                <c:pt idx="380">
                  <c:v>43934</c:v>
                </c:pt>
                <c:pt idx="381">
                  <c:v>43930</c:v>
                </c:pt>
                <c:pt idx="382">
                  <c:v>43929</c:v>
                </c:pt>
                <c:pt idx="383">
                  <c:v>43928</c:v>
                </c:pt>
                <c:pt idx="384">
                  <c:v>43924</c:v>
                </c:pt>
                <c:pt idx="385">
                  <c:v>43923</c:v>
                </c:pt>
                <c:pt idx="386">
                  <c:v>43922</c:v>
                </c:pt>
                <c:pt idx="387">
                  <c:v>43920</c:v>
                </c:pt>
                <c:pt idx="388">
                  <c:v>43917</c:v>
                </c:pt>
                <c:pt idx="389">
                  <c:v>43916</c:v>
                </c:pt>
                <c:pt idx="390">
                  <c:v>43915</c:v>
                </c:pt>
                <c:pt idx="391">
                  <c:v>43914</c:v>
                </c:pt>
                <c:pt idx="392">
                  <c:v>43913</c:v>
                </c:pt>
                <c:pt idx="393">
                  <c:v>43910</c:v>
                </c:pt>
                <c:pt idx="394">
                  <c:v>43909</c:v>
                </c:pt>
                <c:pt idx="395">
                  <c:v>43908</c:v>
                </c:pt>
                <c:pt idx="396">
                  <c:v>43907</c:v>
                </c:pt>
                <c:pt idx="397">
                  <c:v>43906</c:v>
                </c:pt>
                <c:pt idx="398">
                  <c:v>43903</c:v>
                </c:pt>
                <c:pt idx="399">
                  <c:v>43902</c:v>
                </c:pt>
                <c:pt idx="400">
                  <c:v>43901</c:v>
                </c:pt>
                <c:pt idx="401">
                  <c:v>43899</c:v>
                </c:pt>
                <c:pt idx="402">
                  <c:v>43896</c:v>
                </c:pt>
                <c:pt idx="403">
                  <c:v>43895</c:v>
                </c:pt>
                <c:pt idx="404">
                  <c:v>43894</c:v>
                </c:pt>
                <c:pt idx="405">
                  <c:v>43893</c:v>
                </c:pt>
                <c:pt idx="406">
                  <c:v>43892</c:v>
                </c:pt>
                <c:pt idx="407">
                  <c:v>43889</c:v>
                </c:pt>
                <c:pt idx="408">
                  <c:v>43888</c:v>
                </c:pt>
                <c:pt idx="409">
                  <c:v>43887</c:v>
                </c:pt>
                <c:pt idx="410">
                  <c:v>43886</c:v>
                </c:pt>
                <c:pt idx="411">
                  <c:v>43885</c:v>
                </c:pt>
                <c:pt idx="412">
                  <c:v>43881</c:v>
                </c:pt>
                <c:pt idx="413">
                  <c:v>43880</c:v>
                </c:pt>
                <c:pt idx="414">
                  <c:v>43879</c:v>
                </c:pt>
                <c:pt idx="415">
                  <c:v>43878</c:v>
                </c:pt>
                <c:pt idx="416">
                  <c:v>43875</c:v>
                </c:pt>
                <c:pt idx="417">
                  <c:v>43874</c:v>
                </c:pt>
                <c:pt idx="418">
                  <c:v>43873</c:v>
                </c:pt>
                <c:pt idx="419">
                  <c:v>43872</c:v>
                </c:pt>
                <c:pt idx="420">
                  <c:v>43871</c:v>
                </c:pt>
                <c:pt idx="421">
                  <c:v>43868</c:v>
                </c:pt>
                <c:pt idx="422">
                  <c:v>43867</c:v>
                </c:pt>
                <c:pt idx="423">
                  <c:v>43866</c:v>
                </c:pt>
                <c:pt idx="424">
                  <c:v>43865</c:v>
                </c:pt>
                <c:pt idx="425">
                  <c:v>43864</c:v>
                </c:pt>
                <c:pt idx="426">
                  <c:v>43861</c:v>
                </c:pt>
                <c:pt idx="427">
                  <c:v>43860</c:v>
                </c:pt>
                <c:pt idx="428">
                  <c:v>43859</c:v>
                </c:pt>
                <c:pt idx="429">
                  <c:v>43858</c:v>
                </c:pt>
                <c:pt idx="430">
                  <c:v>43854</c:v>
                </c:pt>
                <c:pt idx="431">
                  <c:v>43853</c:v>
                </c:pt>
                <c:pt idx="432">
                  <c:v>43852</c:v>
                </c:pt>
                <c:pt idx="433">
                  <c:v>43851</c:v>
                </c:pt>
                <c:pt idx="434">
                  <c:v>43850</c:v>
                </c:pt>
                <c:pt idx="435">
                  <c:v>43847</c:v>
                </c:pt>
                <c:pt idx="436">
                  <c:v>43846</c:v>
                </c:pt>
                <c:pt idx="437">
                  <c:v>43845</c:v>
                </c:pt>
                <c:pt idx="438">
                  <c:v>43844</c:v>
                </c:pt>
                <c:pt idx="439">
                  <c:v>43843</c:v>
                </c:pt>
                <c:pt idx="440">
                  <c:v>43840</c:v>
                </c:pt>
                <c:pt idx="441">
                  <c:v>43839</c:v>
                </c:pt>
                <c:pt idx="442">
                  <c:v>43838</c:v>
                </c:pt>
                <c:pt idx="443">
                  <c:v>43837</c:v>
                </c:pt>
                <c:pt idx="444">
                  <c:v>43836</c:v>
                </c:pt>
                <c:pt idx="445">
                  <c:v>43833</c:v>
                </c:pt>
                <c:pt idx="446">
                  <c:v>43832</c:v>
                </c:pt>
              </c:numCache>
            </c:numRef>
          </c:cat>
          <c:val>
            <c:numRef>
              <c:f>'Combined Graph'!$B$2:$B$448</c:f>
              <c:numCache>
                <c:formatCode>#,##0.00</c:formatCode>
                <c:ptCount val="447"/>
                <c:pt idx="0">
                  <c:v>167.26719225004445</c:v>
                </c:pt>
                <c:pt idx="1">
                  <c:v>175.05313698757735</c:v>
                </c:pt>
                <c:pt idx="2">
                  <c:v>177.83997086992233</c:v>
                </c:pt>
                <c:pt idx="3">
                  <c:v>181.08407922703677</c:v>
                </c:pt>
                <c:pt idx="4">
                  <c:v>182.69300793455895</c:v>
                </c:pt>
                <c:pt idx="5">
                  <c:v>182.51644917902294</c:v>
                </c:pt>
                <c:pt idx="6">
                  <c:v>179.66652835525144</c:v>
                </c:pt>
                <c:pt idx="7">
                  <c:v>184.29431540083493</c:v>
                </c:pt>
                <c:pt idx="8">
                  <c:v>187.36059479553901</c:v>
                </c:pt>
                <c:pt idx="9">
                  <c:v>187.31275033660481</c:v>
                </c:pt>
                <c:pt idx="10">
                  <c:v>184.82145125369416</c:v>
                </c:pt>
                <c:pt idx="11">
                  <c:v>184.25705599918706</c:v>
                </c:pt>
                <c:pt idx="12">
                  <c:v>180.5599071902177</c:v>
                </c:pt>
                <c:pt idx="13">
                  <c:v>174.74362991252508</c:v>
                </c:pt>
                <c:pt idx="14">
                  <c:v>168.73766840826144</c:v>
                </c:pt>
                <c:pt idx="15">
                  <c:v>167.85064060766695</c:v>
                </c:pt>
                <c:pt idx="16">
                  <c:v>174.3985570449907</c:v>
                </c:pt>
                <c:pt idx="17">
                  <c:v>174.10429245243074</c:v>
                </c:pt>
                <c:pt idx="18">
                  <c:v>168.37481264448601</c:v>
                </c:pt>
                <c:pt idx="19">
                  <c:v>172.77565606185058</c:v>
                </c:pt>
                <c:pt idx="20">
                  <c:v>168.64875392705622</c:v>
                </c:pt>
                <c:pt idx="21">
                  <c:v>170.92665825507447</c:v>
                </c:pt>
                <c:pt idx="22">
                  <c:v>174.19871116342483</c:v>
                </c:pt>
                <c:pt idx="23">
                  <c:v>182.52661083401782</c:v>
                </c:pt>
                <c:pt idx="24">
                  <c:v>181.43973715185743</c:v>
                </c:pt>
                <c:pt idx="25">
                  <c:v>179.29012371814957</c:v>
                </c:pt>
                <c:pt idx="26">
                  <c:v>179.55856077093088</c:v>
                </c:pt>
                <c:pt idx="27">
                  <c:v>178.25405831096356</c:v>
                </c:pt>
                <c:pt idx="28">
                  <c:v>175.2745763860074</c:v>
                </c:pt>
                <c:pt idx="29">
                  <c:v>179.83546586954128</c:v>
                </c:pt>
                <c:pt idx="30">
                  <c:v>169.60564310574048</c:v>
                </c:pt>
                <c:pt idx="31">
                  <c:v>172.04740412055108</c:v>
                </c:pt>
                <c:pt idx="32">
                  <c:v>174.89393772599098</c:v>
                </c:pt>
                <c:pt idx="33">
                  <c:v>171.03928326460101</c:v>
                </c:pt>
                <c:pt idx="34">
                  <c:v>173.75456215969041</c:v>
                </c:pt>
                <c:pt idx="35">
                  <c:v>171.1180360908113</c:v>
                </c:pt>
                <c:pt idx="36">
                  <c:v>169.07554343684109</c:v>
                </c:pt>
                <c:pt idx="37">
                  <c:v>174.34605516085051</c:v>
                </c:pt>
                <c:pt idx="38">
                  <c:v>169.46507354497803</c:v>
                </c:pt>
                <c:pt idx="39">
                  <c:v>166.65579934118603</c:v>
                </c:pt>
                <c:pt idx="40">
                  <c:v>153.30804210312385</c:v>
                </c:pt>
                <c:pt idx="41">
                  <c:v>141.44473329889661</c:v>
                </c:pt>
                <c:pt idx="42">
                  <c:v>136.67807030171645</c:v>
                </c:pt>
                <c:pt idx="43">
                  <c:v>139.69311801915472</c:v>
                </c:pt>
                <c:pt idx="44">
                  <c:v>142.60146835914674</c:v>
                </c:pt>
                <c:pt idx="45">
                  <c:v>142.4642860167159</c:v>
                </c:pt>
                <c:pt idx="46">
                  <c:v>142.06163043754393</c:v>
                </c:pt>
                <c:pt idx="47">
                  <c:v>141.53576479155905</c:v>
                </c:pt>
                <c:pt idx="48">
                  <c:v>140.66186246199962</c:v>
                </c:pt>
                <c:pt idx="49">
                  <c:v>141.4692906318009</c:v>
                </c:pt>
                <c:pt idx="50">
                  <c:v>141.6953874554369</c:v>
                </c:pt>
                <c:pt idx="51">
                  <c:v>144.93568519192826</c:v>
                </c:pt>
                <c:pt idx="52">
                  <c:v>140.76136200049115</c:v>
                </c:pt>
                <c:pt idx="53">
                  <c:v>139.45093190844347</c:v>
                </c:pt>
                <c:pt idx="54">
                  <c:v>137.74546747846998</c:v>
                </c:pt>
                <c:pt idx="55">
                  <c:v>130.6187601087297</c:v>
                </c:pt>
                <c:pt idx="56">
                  <c:v>130.22838319600987</c:v>
                </c:pt>
                <c:pt idx="57">
                  <c:v>127.75020958413425</c:v>
                </c:pt>
                <c:pt idx="58">
                  <c:v>126.85259672625348</c:v>
                </c:pt>
                <c:pt idx="59">
                  <c:v>126.33435232151476</c:v>
                </c:pt>
                <c:pt idx="60">
                  <c:v>127.27811602916394</c:v>
                </c:pt>
                <c:pt idx="61">
                  <c:v>125.15475353752612</c:v>
                </c:pt>
                <c:pt idx="62">
                  <c:v>126.23188896698308</c:v>
                </c:pt>
                <c:pt idx="63">
                  <c:v>130.81183155363237</c:v>
                </c:pt>
                <c:pt idx="64">
                  <c:v>131.69716574506097</c:v>
                </c:pt>
                <c:pt idx="65">
                  <c:v>132.77430117451794</c:v>
                </c:pt>
                <c:pt idx="66">
                  <c:v>133.27814990134726</c:v>
                </c:pt>
                <c:pt idx="67">
                  <c:v>134.3451236758093</c:v>
                </c:pt>
                <c:pt idx="68">
                  <c:v>132.95043652776249</c:v>
                </c:pt>
                <c:pt idx="69">
                  <c:v>132.73280774995553</c:v>
                </c:pt>
                <c:pt idx="70">
                  <c:v>135.23680890160978</c:v>
                </c:pt>
                <c:pt idx="71">
                  <c:v>136.30166566461457</c:v>
                </c:pt>
                <c:pt idx="72">
                  <c:v>137.68703796224943</c:v>
                </c:pt>
                <c:pt idx="73">
                  <c:v>139.16344175254676</c:v>
                </c:pt>
                <c:pt idx="74">
                  <c:v>141.55397109009152</c:v>
                </c:pt>
                <c:pt idx="75">
                  <c:v>141.33041468020423</c:v>
                </c:pt>
                <c:pt idx="76">
                  <c:v>134.7482026572728</c:v>
                </c:pt>
                <c:pt idx="77">
                  <c:v>134.19735627609214</c:v>
                </c:pt>
                <c:pt idx="78">
                  <c:v>132.11506380672532</c:v>
                </c:pt>
                <c:pt idx="79">
                  <c:v>133.08804227248478</c:v>
                </c:pt>
                <c:pt idx="80">
                  <c:v>134.0034380266066</c:v>
                </c:pt>
                <c:pt idx="81">
                  <c:v>135.03315239942077</c:v>
                </c:pt>
                <c:pt idx="82">
                  <c:v>133.08550185873605</c:v>
                </c:pt>
                <c:pt idx="83">
                  <c:v>131.00278598707774</c:v>
                </c:pt>
                <c:pt idx="84">
                  <c:v>134.24011990752894</c:v>
                </c:pt>
                <c:pt idx="85">
                  <c:v>133.93696386684843</c:v>
                </c:pt>
                <c:pt idx="86">
                  <c:v>132.25224614915615</c:v>
                </c:pt>
                <c:pt idx="87">
                  <c:v>127.15194214631089</c:v>
                </c:pt>
                <c:pt idx="88">
                  <c:v>128.43866171003714</c:v>
                </c:pt>
                <c:pt idx="89">
                  <c:v>127.77688392849582</c:v>
                </c:pt>
                <c:pt idx="90">
                  <c:v>123.3845085569603</c:v>
                </c:pt>
                <c:pt idx="91">
                  <c:v>120.51341761861613</c:v>
                </c:pt>
                <c:pt idx="92">
                  <c:v>121.28400978906097</c:v>
                </c:pt>
                <c:pt idx="93">
                  <c:v>119.0073756679171</c:v>
                </c:pt>
                <c:pt idx="94">
                  <c:v>119.55060080785158</c:v>
                </c:pt>
                <c:pt idx="95">
                  <c:v>116.25060334826532</c:v>
                </c:pt>
                <c:pt idx="96">
                  <c:v>115.65021889898466</c:v>
                </c:pt>
                <c:pt idx="97">
                  <c:v>116.04101921399597</c:v>
                </c:pt>
                <c:pt idx="98">
                  <c:v>116.53682329728767</c:v>
                </c:pt>
                <c:pt idx="99">
                  <c:v>117.05210388598621</c:v>
                </c:pt>
                <c:pt idx="100">
                  <c:v>116.9509107383289</c:v>
                </c:pt>
                <c:pt idx="101">
                  <c:v>116.47204274669534</c:v>
                </c:pt>
                <c:pt idx="102">
                  <c:v>117.39929376497787</c:v>
                </c:pt>
                <c:pt idx="103">
                  <c:v>117.95733798511317</c:v>
                </c:pt>
                <c:pt idx="104">
                  <c:v>118.84775300403925</c:v>
                </c:pt>
                <c:pt idx="105">
                  <c:v>116.10156574167378</c:v>
                </c:pt>
                <c:pt idx="106">
                  <c:v>117.17235013675892</c:v>
                </c:pt>
                <c:pt idx="107">
                  <c:v>119.270731893201</c:v>
                </c:pt>
                <c:pt idx="108">
                  <c:v>120.57057692796232</c:v>
                </c:pt>
                <c:pt idx="109">
                  <c:v>118.72454293722636</c:v>
                </c:pt>
                <c:pt idx="110">
                  <c:v>120.59301724940934</c:v>
                </c:pt>
                <c:pt idx="111">
                  <c:v>121.88651124979886</c:v>
                </c:pt>
                <c:pt idx="112">
                  <c:v>118.02889297236877</c:v>
                </c:pt>
                <c:pt idx="113">
                  <c:v>119.98628176575691</c:v>
                </c:pt>
                <c:pt idx="114">
                  <c:v>118.80541277489391</c:v>
                </c:pt>
                <c:pt idx="115">
                  <c:v>119.32535078879847</c:v>
                </c:pt>
                <c:pt idx="116">
                  <c:v>119.11619005682057</c:v>
                </c:pt>
                <c:pt idx="117">
                  <c:v>114.59171317035167</c:v>
                </c:pt>
                <c:pt idx="118">
                  <c:v>112.88116791288074</c:v>
                </c:pt>
                <c:pt idx="119">
                  <c:v>113.47223751174941</c:v>
                </c:pt>
                <c:pt idx="120">
                  <c:v>111.98609546874867</c:v>
                </c:pt>
                <c:pt idx="121">
                  <c:v>111.86754282714178</c:v>
                </c:pt>
                <c:pt idx="122">
                  <c:v>113.15087517253643</c:v>
                </c:pt>
                <c:pt idx="123">
                  <c:v>110.01685141119984</c:v>
                </c:pt>
                <c:pt idx="124">
                  <c:v>109.5883682922492</c:v>
                </c:pt>
                <c:pt idx="125">
                  <c:v>107.9967990786766</c:v>
                </c:pt>
                <c:pt idx="126">
                  <c:v>106.91797004005386</c:v>
                </c:pt>
                <c:pt idx="127">
                  <c:v>105.9712425163645</c:v>
                </c:pt>
                <c:pt idx="128">
                  <c:v>103.67301487835651</c:v>
                </c:pt>
                <c:pt idx="129">
                  <c:v>102.7512680898629</c:v>
                </c:pt>
                <c:pt idx="130">
                  <c:v>101.14445639379798</c:v>
                </c:pt>
                <c:pt idx="131">
                  <c:v>104.60831054017663</c:v>
                </c:pt>
                <c:pt idx="132">
                  <c:v>104.73236741157244</c:v>
                </c:pt>
                <c:pt idx="133">
                  <c:v>104.47959624357486</c:v>
                </c:pt>
                <c:pt idx="134">
                  <c:v>103.50196035260943</c:v>
                </c:pt>
                <c:pt idx="135">
                  <c:v>102.66658763157226</c:v>
                </c:pt>
                <c:pt idx="136">
                  <c:v>101.97136106900611</c:v>
                </c:pt>
                <c:pt idx="137">
                  <c:v>103.15942789882378</c:v>
                </c:pt>
                <c:pt idx="138">
                  <c:v>103.70773386625567</c:v>
                </c:pt>
                <c:pt idx="139">
                  <c:v>104.50415357647913</c:v>
                </c:pt>
                <c:pt idx="140">
                  <c:v>105.15111227781964</c:v>
                </c:pt>
                <c:pt idx="141">
                  <c:v>105.22817149486411</c:v>
                </c:pt>
                <c:pt idx="142">
                  <c:v>105.74895631335156</c:v>
                </c:pt>
                <c:pt idx="143">
                  <c:v>105.24426078193933</c:v>
                </c:pt>
                <c:pt idx="144">
                  <c:v>101.50858236444775</c:v>
                </c:pt>
                <c:pt idx="145">
                  <c:v>102.60900491993463</c:v>
                </c:pt>
                <c:pt idx="146">
                  <c:v>101.1923008527322</c:v>
                </c:pt>
                <c:pt idx="147">
                  <c:v>100.97594228179962</c:v>
                </c:pt>
                <c:pt idx="148">
                  <c:v>105.13925701365893</c:v>
                </c:pt>
                <c:pt idx="149">
                  <c:v>105.54148919053949</c:v>
                </c:pt>
                <c:pt idx="150">
                  <c:v>105.9496489995004</c:v>
                </c:pt>
                <c:pt idx="151">
                  <c:v>103.16620233548703</c:v>
                </c:pt>
                <c:pt idx="152">
                  <c:v>111.77481772531353</c:v>
                </c:pt>
                <c:pt idx="153">
                  <c:v>112.55557155075321</c:v>
                </c:pt>
                <c:pt idx="154">
                  <c:v>111.53093800543647</c:v>
                </c:pt>
                <c:pt idx="155">
                  <c:v>110.35133922144786</c:v>
                </c:pt>
                <c:pt idx="156">
                  <c:v>109.2860590561516</c:v>
                </c:pt>
                <c:pt idx="157">
                  <c:v>113.39390808783057</c:v>
                </c:pt>
                <c:pt idx="158">
                  <c:v>113.0615372890398</c:v>
                </c:pt>
                <c:pt idx="159">
                  <c:v>110.96527254405501</c:v>
                </c:pt>
                <c:pt idx="160">
                  <c:v>110.94029180885927</c:v>
                </c:pt>
                <c:pt idx="161">
                  <c:v>109.0815557493797</c:v>
                </c:pt>
                <c:pt idx="162">
                  <c:v>111.93020636627686</c:v>
                </c:pt>
                <c:pt idx="163">
                  <c:v>115.30514603145032</c:v>
                </c:pt>
                <c:pt idx="164">
                  <c:v>114.10226012143177</c:v>
                </c:pt>
                <c:pt idx="165">
                  <c:v>110.93394077448747</c:v>
                </c:pt>
                <c:pt idx="166">
                  <c:v>111.55041451084331</c:v>
                </c:pt>
                <c:pt idx="167">
                  <c:v>113.41973562760921</c:v>
                </c:pt>
                <c:pt idx="168">
                  <c:v>116.67442904200995</c:v>
                </c:pt>
                <c:pt idx="169">
                  <c:v>117.42131068413342</c:v>
                </c:pt>
                <c:pt idx="170">
                  <c:v>117.92431260637981</c:v>
                </c:pt>
                <c:pt idx="171">
                  <c:v>118.77704482136657</c:v>
                </c:pt>
                <c:pt idx="172">
                  <c:v>117.95183375532427</c:v>
                </c:pt>
                <c:pt idx="173">
                  <c:v>119.40495041959167</c:v>
                </c:pt>
                <c:pt idx="174">
                  <c:v>120.53543453777171</c:v>
                </c:pt>
                <c:pt idx="175">
                  <c:v>122.32346241457859</c:v>
                </c:pt>
                <c:pt idx="176">
                  <c:v>122.2607988754435</c:v>
                </c:pt>
                <c:pt idx="177">
                  <c:v>120.48970709029476</c:v>
                </c:pt>
                <c:pt idx="178">
                  <c:v>119.60648991032339</c:v>
                </c:pt>
                <c:pt idx="179">
                  <c:v>118.00010161654993</c:v>
                </c:pt>
                <c:pt idx="180">
                  <c:v>120.17765960149376</c:v>
                </c:pt>
                <c:pt idx="181">
                  <c:v>118.26599825558255</c:v>
                </c:pt>
                <c:pt idx="182">
                  <c:v>117.10291216096063</c:v>
                </c:pt>
                <c:pt idx="183">
                  <c:v>113.81138274720341</c:v>
                </c:pt>
                <c:pt idx="184">
                  <c:v>117.18970963070852</c:v>
                </c:pt>
                <c:pt idx="185">
                  <c:v>118.7414790288845</c:v>
                </c:pt>
                <c:pt idx="186">
                  <c:v>119.52265625661565</c:v>
                </c:pt>
                <c:pt idx="187">
                  <c:v>120.30976111642715</c:v>
                </c:pt>
                <c:pt idx="188">
                  <c:v>119.96934567409878</c:v>
                </c:pt>
                <c:pt idx="189">
                  <c:v>118.24736855475861</c:v>
                </c:pt>
                <c:pt idx="190">
                  <c:v>118.11653724669956</c:v>
                </c:pt>
                <c:pt idx="191">
                  <c:v>118.32866179471762</c:v>
                </c:pt>
                <c:pt idx="192">
                  <c:v>116.33274339280723</c:v>
                </c:pt>
                <c:pt idx="193">
                  <c:v>117.17446714821619</c:v>
                </c:pt>
                <c:pt idx="194">
                  <c:v>114.88894157895182</c:v>
                </c:pt>
                <c:pt idx="195">
                  <c:v>113.82450821823846</c:v>
                </c:pt>
                <c:pt idx="196">
                  <c:v>112.73382391545503</c:v>
                </c:pt>
                <c:pt idx="197">
                  <c:v>113.25037471102792</c:v>
                </c:pt>
                <c:pt idx="198">
                  <c:v>109.20899983910712</c:v>
                </c:pt>
                <c:pt idx="199">
                  <c:v>102.40069099253964</c:v>
                </c:pt>
                <c:pt idx="200">
                  <c:v>102.04630327459331</c:v>
                </c:pt>
                <c:pt idx="201">
                  <c:v>104.20565496100464</c:v>
                </c:pt>
                <c:pt idx="202">
                  <c:v>106.63810112540328</c:v>
                </c:pt>
                <c:pt idx="203">
                  <c:v>107.35068718191903</c:v>
                </c:pt>
                <c:pt idx="204">
                  <c:v>110.54229365489326</c:v>
                </c:pt>
                <c:pt idx="205">
                  <c:v>113.44895038571947</c:v>
                </c:pt>
                <c:pt idx="206">
                  <c:v>113.24995130873647</c:v>
                </c:pt>
                <c:pt idx="207">
                  <c:v>108.85672913261806</c:v>
                </c:pt>
                <c:pt idx="208">
                  <c:v>110.90303240721138</c:v>
                </c:pt>
                <c:pt idx="209">
                  <c:v>112.90530184349356</c:v>
                </c:pt>
                <c:pt idx="210">
                  <c:v>112.94425485430726</c:v>
                </c:pt>
                <c:pt idx="211">
                  <c:v>113.27916606684674</c:v>
                </c:pt>
                <c:pt idx="212">
                  <c:v>110.15191674217341</c:v>
                </c:pt>
                <c:pt idx="213">
                  <c:v>109.41604355962772</c:v>
                </c:pt>
                <c:pt idx="214">
                  <c:v>107.93667595329026</c:v>
                </c:pt>
                <c:pt idx="215">
                  <c:v>106.62497565436824</c:v>
                </c:pt>
                <c:pt idx="216">
                  <c:v>105.72905640565327</c:v>
                </c:pt>
                <c:pt idx="217">
                  <c:v>106.14018003065434</c:v>
                </c:pt>
                <c:pt idx="218">
                  <c:v>105.89630031077728</c:v>
                </c:pt>
                <c:pt idx="219">
                  <c:v>104.92501545418362</c:v>
                </c:pt>
                <c:pt idx="220">
                  <c:v>103.7030764410497</c:v>
                </c:pt>
                <c:pt idx="221">
                  <c:v>102.36554860234904</c:v>
                </c:pt>
                <c:pt idx="222">
                  <c:v>102.60646450618592</c:v>
                </c:pt>
                <c:pt idx="223">
                  <c:v>99.957236368563215</c:v>
                </c:pt>
                <c:pt idx="224">
                  <c:v>100.41366403874979</c:v>
                </c:pt>
                <c:pt idx="225">
                  <c:v>96.583990312555557</c:v>
                </c:pt>
                <c:pt idx="226">
                  <c:v>96.311742639151149</c:v>
                </c:pt>
                <c:pt idx="227">
                  <c:v>101.40865942366479</c:v>
                </c:pt>
                <c:pt idx="228">
                  <c:v>102.09287752665317</c:v>
                </c:pt>
                <c:pt idx="229">
                  <c:v>101.47428677884002</c:v>
                </c:pt>
                <c:pt idx="230">
                  <c:v>96.615322082123114</c:v>
                </c:pt>
                <c:pt idx="231">
                  <c:v>96.871903870743751</c:v>
                </c:pt>
                <c:pt idx="232">
                  <c:v>97.798308084443349</c:v>
                </c:pt>
                <c:pt idx="233">
                  <c:v>97.050579637736988</c:v>
                </c:pt>
                <c:pt idx="234">
                  <c:v>96.532335232998278</c:v>
                </c:pt>
                <c:pt idx="235">
                  <c:v>95.211743485955736</c:v>
                </c:pt>
                <c:pt idx="236">
                  <c:v>94.54954230212293</c:v>
                </c:pt>
                <c:pt idx="237">
                  <c:v>94.801043263246143</c:v>
                </c:pt>
                <c:pt idx="238">
                  <c:v>93.864900796843102</c:v>
                </c:pt>
                <c:pt idx="239">
                  <c:v>93.0960022355641</c:v>
                </c:pt>
                <c:pt idx="240">
                  <c:v>90.342617134243923</c:v>
                </c:pt>
                <c:pt idx="241">
                  <c:v>87.292427026615059</c:v>
                </c:pt>
                <c:pt idx="242">
                  <c:v>84.96837184882844</c:v>
                </c:pt>
                <c:pt idx="243">
                  <c:v>84.273992090845198</c:v>
                </c:pt>
                <c:pt idx="244">
                  <c:v>86.160249299269196</c:v>
                </c:pt>
                <c:pt idx="245">
                  <c:v>84.652513739404341</c:v>
                </c:pt>
                <c:pt idx="246">
                  <c:v>83.94500851038606</c:v>
                </c:pt>
                <c:pt idx="247">
                  <c:v>83.440736381265296</c:v>
                </c:pt>
                <c:pt idx="248">
                  <c:v>84.653783946278708</c:v>
                </c:pt>
                <c:pt idx="249">
                  <c:v>82.934770642978719</c:v>
                </c:pt>
                <c:pt idx="250">
                  <c:v>81.47741995579679</c:v>
                </c:pt>
                <c:pt idx="251">
                  <c:v>80.86602704693837</c:v>
                </c:pt>
                <c:pt idx="252">
                  <c:v>79.772378928114748</c:v>
                </c:pt>
                <c:pt idx="253">
                  <c:v>79.114835169487932</c:v>
                </c:pt>
                <c:pt idx="254">
                  <c:v>78.592780144126138</c:v>
                </c:pt>
                <c:pt idx="255">
                  <c:v>76.853866933127847</c:v>
                </c:pt>
                <c:pt idx="256">
                  <c:v>75.70009568891787</c:v>
                </c:pt>
                <c:pt idx="257">
                  <c:v>74.920612070352519</c:v>
                </c:pt>
                <c:pt idx="258">
                  <c:v>75.335122913685211</c:v>
                </c:pt>
                <c:pt idx="259">
                  <c:v>76.794590612324384</c:v>
                </c:pt>
                <c:pt idx="260">
                  <c:v>78.563141983724407</c:v>
                </c:pt>
                <c:pt idx="261">
                  <c:v>76.384313791906237</c:v>
                </c:pt>
                <c:pt idx="262">
                  <c:v>74.746593728565259</c:v>
                </c:pt>
                <c:pt idx="263">
                  <c:v>74.948980023879884</c:v>
                </c:pt>
                <c:pt idx="264">
                  <c:v>76.460102802076364</c:v>
                </c:pt>
                <c:pt idx="265">
                  <c:v>76.957600494533864</c:v>
                </c:pt>
                <c:pt idx="266">
                  <c:v>78.50852308812695</c:v>
                </c:pt>
                <c:pt idx="267">
                  <c:v>79.251170707335859</c:v>
                </c:pt>
                <c:pt idx="268">
                  <c:v>79.010678205790441</c:v>
                </c:pt>
                <c:pt idx="269">
                  <c:v>75.687817022465723</c:v>
                </c:pt>
                <c:pt idx="270">
                  <c:v>72.937395737185724</c:v>
                </c:pt>
                <c:pt idx="271">
                  <c:v>71.80394780296551</c:v>
                </c:pt>
                <c:pt idx="272">
                  <c:v>69.985011558882562</c:v>
                </c:pt>
                <c:pt idx="273">
                  <c:v>71.655333598665422</c:v>
                </c:pt>
                <c:pt idx="274">
                  <c:v>70.916073197788137</c:v>
                </c:pt>
                <c:pt idx="275">
                  <c:v>71.253948226367797</c:v>
                </c:pt>
                <c:pt idx="276">
                  <c:v>71.97796614475277</c:v>
                </c:pt>
                <c:pt idx="277">
                  <c:v>73.135124607294372</c:v>
                </c:pt>
                <c:pt idx="278">
                  <c:v>72.872191784301933</c:v>
                </c:pt>
                <c:pt idx="279">
                  <c:v>74.054330982039275</c:v>
                </c:pt>
                <c:pt idx="280">
                  <c:v>72.311607150417885</c:v>
                </c:pt>
                <c:pt idx="281">
                  <c:v>72.075348671787012</c:v>
                </c:pt>
                <c:pt idx="282">
                  <c:v>70.768729200362429</c:v>
                </c:pt>
                <c:pt idx="283">
                  <c:v>71.198482526187419</c:v>
                </c:pt>
                <c:pt idx="284">
                  <c:v>71.995325638702354</c:v>
                </c:pt>
                <c:pt idx="285">
                  <c:v>69.908799146420975</c:v>
                </c:pt>
                <c:pt idx="286">
                  <c:v>68.499716320464728</c:v>
                </c:pt>
                <c:pt idx="287">
                  <c:v>70.656527593127322</c:v>
                </c:pt>
                <c:pt idx="288">
                  <c:v>70.26106985291004</c:v>
                </c:pt>
                <c:pt idx="289">
                  <c:v>71.547789416636306</c:v>
                </c:pt>
                <c:pt idx="290">
                  <c:v>75.87411403070513</c:v>
                </c:pt>
                <c:pt idx="291">
                  <c:v>74.412105918317224</c:v>
                </c:pt>
                <c:pt idx="292">
                  <c:v>75.828809985519641</c:v>
                </c:pt>
                <c:pt idx="293">
                  <c:v>74.076347901194836</c:v>
                </c:pt>
                <c:pt idx="294">
                  <c:v>74.506948031602732</c:v>
                </c:pt>
                <c:pt idx="295">
                  <c:v>71.742131068413343</c:v>
                </c:pt>
                <c:pt idx="296">
                  <c:v>70.814456647839378</c:v>
                </c:pt>
                <c:pt idx="297">
                  <c:v>70.389360747220366</c:v>
                </c:pt>
                <c:pt idx="298">
                  <c:v>71.463108958345671</c:v>
                </c:pt>
                <c:pt idx="299">
                  <c:v>72.72061376396168</c:v>
                </c:pt>
                <c:pt idx="300">
                  <c:v>73.323962029282498</c:v>
                </c:pt>
                <c:pt idx="301">
                  <c:v>74.968456529286726</c:v>
                </c:pt>
                <c:pt idx="302">
                  <c:v>75.283891236419365</c:v>
                </c:pt>
                <c:pt idx="303">
                  <c:v>74.97480756365853</c:v>
                </c:pt>
                <c:pt idx="304">
                  <c:v>74.451058929130923</c:v>
                </c:pt>
                <c:pt idx="305">
                  <c:v>78.121956796030162</c:v>
                </c:pt>
                <c:pt idx="306">
                  <c:v>78.000863740674561</c:v>
                </c:pt>
                <c:pt idx="307">
                  <c:v>73.151637296661036</c:v>
                </c:pt>
                <c:pt idx="308">
                  <c:v>72.505101997612016</c:v>
                </c:pt>
                <c:pt idx="309">
                  <c:v>74.054330982039275</c:v>
                </c:pt>
                <c:pt idx="310">
                  <c:v>74.932890736804652</c:v>
                </c:pt>
                <c:pt idx="311">
                  <c:v>73.878619031086203</c:v>
                </c:pt>
                <c:pt idx="312">
                  <c:v>73.591128875189455</c:v>
                </c:pt>
                <c:pt idx="313">
                  <c:v>72.598673904023173</c:v>
                </c:pt>
                <c:pt idx="314">
                  <c:v>69.679315104453337</c:v>
                </c:pt>
                <c:pt idx="315">
                  <c:v>68.976043898349573</c:v>
                </c:pt>
                <c:pt idx="316">
                  <c:v>69.577698554504579</c:v>
                </c:pt>
                <c:pt idx="317">
                  <c:v>68.904065508802532</c:v>
                </c:pt>
                <c:pt idx="318">
                  <c:v>69.421886511249781</c:v>
                </c:pt>
                <c:pt idx="319">
                  <c:v>69.864765308109838</c:v>
                </c:pt>
                <c:pt idx="320">
                  <c:v>68.010263271544829</c:v>
                </c:pt>
                <c:pt idx="321">
                  <c:v>68.146598809392756</c:v>
                </c:pt>
                <c:pt idx="322">
                  <c:v>67.370502409159045</c:v>
                </c:pt>
                <c:pt idx="323">
                  <c:v>67.266768847752999</c:v>
                </c:pt>
                <c:pt idx="324">
                  <c:v>65.943636686961753</c:v>
                </c:pt>
                <c:pt idx="325">
                  <c:v>66.714652259698028</c:v>
                </c:pt>
                <c:pt idx="326">
                  <c:v>65.877585929495055</c:v>
                </c:pt>
                <c:pt idx="327">
                  <c:v>66.043559627744699</c:v>
                </c:pt>
                <c:pt idx="328">
                  <c:v>66.06557654690026</c:v>
                </c:pt>
                <c:pt idx="329">
                  <c:v>65.076508794065589</c:v>
                </c:pt>
                <c:pt idx="330">
                  <c:v>66.231550245149919</c:v>
                </c:pt>
                <c:pt idx="331">
                  <c:v>67.507261349298417</c:v>
                </c:pt>
                <c:pt idx="332">
                  <c:v>66.477123574192774</c:v>
                </c:pt>
                <c:pt idx="333">
                  <c:v>67.077508023473413</c:v>
                </c:pt>
                <c:pt idx="334">
                  <c:v>65.74209719623002</c:v>
                </c:pt>
                <c:pt idx="335">
                  <c:v>65.525315223005975</c:v>
                </c:pt>
                <c:pt idx="336">
                  <c:v>65.239095273983622</c:v>
                </c:pt>
                <c:pt idx="337">
                  <c:v>65.13790212632631</c:v>
                </c:pt>
                <c:pt idx="338">
                  <c:v>66.533436078956058</c:v>
                </c:pt>
                <c:pt idx="339">
                  <c:v>67.537746314283041</c:v>
                </c:pt>
                <c:pt idx="340">
                  <c:v>68.580586158132277</c:v>
                </c:pt>
                <c:pt idx="341">
                  <c:v>68.124581890237195</c:v>
                </c:pt>
                <c:pt idx="342">
                  <c:v>67.737168793557501</c:v>
                </c:pt>
                <c:pt idx="343">
                  <c:v>69.154719665342824</c:v>
                </c:pt>
                <c:pt idx="344">
                  <c:v>69.512071199329327</c:v>
                </c:pt>
                <c:pt idx="345">
                  <c:v>67.522080429499283</c:v>
                </c:pt>
                <c:pt idx="346">
                  <c:v>66.82643046464166</c:v>
                </c:pt>
                <c:pt idx="347">
                  <c:v>66.597369824965497</c:v>
                </c:pt>
                <c:pt idx="348">
                  <c:v>66.958531979575071</c:v>
                </c:pt>
                <c:pt idx="349">
                  <c:v>66.985206323936623</c:v>
                </c:pt>
                <c:pt idx="350">
                  <c:v>69.016690518329085</c:v>
                </c:pt>
                <c:pt idx="351">
                  <c:v>69.786012481899547</c:v>
                </c:pt>
                <c:pt idx="352">
                  <c:v>70.447366861149447</c:v>
                </c:pt>
                <c:pt idx="353">
                  <c:v>72.428466182858983</c:v>
                </c:pt>
                <c:pt idx="354">
                  <c:v>70.283510174357062</c:v>
                </c:pt>
                <c:pt idx="355">
                  <c:v>69.670847058624275</c:v>
                </c:pt>
                <c:pt idx="356">
                  <c:v>65.504568510724766</c:v>
                </c:pt>
                <c:pt idx="357">
                  <c:v>64.990981531192034</c:v>
                </c:pt>
                <c:pt idx="358">
                  <c:v>64.656070318652553</c:v>
                </c:pt>
                <c:pt idx="359">
                  <c:v>65.142982953823733</c:v>
                </c:pt>
                <c:pt idx="360">
                  <c:v>67.185052205502529</c:v>
                </c:pt>
                <c:pt idx="361">
                  <c:v>66.309879669068764</c:v>
                </c:pt>
                <c:pt idx="362">
                  <c:v>67.66603720859338</c:v>
                </c:pt>
                <c:pt idx="363">
                  <c:v>66.482627803981671</c:v>
                </c:pt>
                <c:pt idx="364">
                  <c:v>66.284052129290117</c:v>
                </c:pt>
                <c:pt idx="365">
                  <c:v>66.405145184645733</c:v>
                </c:pt>
                <c:pt idx="366">
                  <c:v>65.021889898468132</c:v>
                </c:pt>
                <c:pt idx="367">
                  <c:v>66.120618844789192</c:v>
                </c:pt>
                <c:pt idx="368">
                  <c:v>64.153068396406155</c:v>
                </c:pt>
                <c:pt idx="369">
                  <c:v>61.347604813237247</c:v>
                </c:pt>
                <c:pt idx="370">
                  <c:v>59.761539829453561</c:v>
                </c:pt>
                <c:pt idx="371">
                  <c:v>57.189370908875361</c:v>
                </c:pt>
                <c:pt idx="372">
                  <c:v>55.742605278979759</c:v>
                </c:pt>
                <c:pt idx="373">
                  <c:v>54.821281892777598</c:v>
                </c:pt>
                <c:pt idx="374">
                  <c:v>54.245454776401246</c:v>
                </c:pt>
                <c:pt idx="375">
                  <c:v>55.056693566825579</c:v>
                </c:pt>
                <c:pt idx="376">
                  <c:v>54.978787545198195</c:v>
                </c:pt>
                <c:pt idx="377">
                  <c:v>53.694608395220634</c:v>
                </c:pt>
                <c:pt idx="378">
                  <c:v>54.020628159639593</c:v>
                </c:pt>
                <c:pt idx="379">
                  <c:v>56.99672286626415</c:v>
                </c:pt>
                <c:pt idx="380">
                  <c:v>57.819816920849163</c:v>
                </c:pt>
                <c:pt idx="381">
                  <c:v>58.940986188617252</c:v>
                </c:pt>
                <c:pt idx="382">
                  <c:v>56.909078591933337</c:v>
                </c:pt>
                <c:pt idx="383">
                  <c:v>56.3421429236775</c:v>
                </c:pt>
                <c:pt idx="384">
                  <c:v>55.673167303181451</c:v>
                </c:pt>
                <c:pt idx="385">
                  <c:v>56.03517626237393</c:v>
                </c:pt>
                <c:pt idx="386">
                  <c:v>56.110118467961144</c:v>
                </c:pt>
                <c:pt idx="387">
                  <c:v>55.473744823906991</c:v>
                </c:pt>
                <c:pt idx="388">
                  <c:v>57.174128426383028</c:v>
                </c:pt>
                <c:pt idx="389">
                  <c:v>61.408998145497954</c:v>
                </c:pt>
                <c:pt idx="390">
                  <c:v>59.922009297914315</c:v>
                </c:pt>
                <c:pt idx="391">
                  <c:v>59.367352296110631</c:v>
                </c:pt>
                <c:pt idx="392">
                  <c:v>58.86350356928132</c:v>
                </c:pt>
                <c:pt idx="393">
                  <c:v>57.904073976848359</c:v>
                </c:pt>
                <c:pt idx="394">
                  <c:v>60.411885749125673</c:v>
                </c:pt>
                <c:pt idx="395">
                  <c:v>60.108306306153722</c:v>
                </c:pt>
                <c:pt idx="396">
                  <c:v>60.648567630048014</c:v>
                </c:pt>
                <c:pt idx="397">
                  <c:v>61.621969498098927</c:v>
                </c:pt>
                <c:pt idx="398">
                  <c:v>61.214656493720945</c:v>
                </c:pt>
                <c:pt idx="399">
                  <c:v>59.031170876696784</c:v>
                </c:pt>
                <c:pt idx="400">
                  <c:v>58.483711713847782</c:v>
                </c:pt>
                <c:pt idx="401">
                  <c:v>57.383289158360917</c:v>
                </c:pt>
                <c:pt idx="402">
                  <c:v>60.355149842070944</c:v>
                </c:pt>
                <c:pt idx="403">
                  <c:v>58.458730978652049</c:v>
                </c:pt>
                <c:pt idx="404">
                  <c:v>59.419854180250823</c:v>
                </c:pt>
                <c:pt idx="405">
                  <c:v>55.944991574294392</c:v>
                </c:pt>
                <c:pt idx="406">
                  <c:v>56.005961504263659</c:v>
                </c:pt>
                <c:pt idx="407">
                  <c:v>57.313851182562601</c:v>
                </c:pt>
                <c:pt idx="408">
                  <c:v>56.211311615618456</c:v>
                </c:pt>
                <c:pt idx="409">
                  <c:v>60.447028139316295</c:v>
                </c:pt>
                <c:pt idx="410">
                  <c:v>60.922932314909687</c:v>
                </c:pt>
                <c:pt idx="411">
                  <c:v>57.417584743968632</c:v>
                </c:pt>
                <c:pt idx="412">
                  <c:v>55.937370333048243</c:v>
                </c:pt>
                <c:pt idx="413">
                  <c:v>57.08521394517787</c:v>
                </c:pt>
                <c:pt idx="414">
                  <c:v>63.854993183223108</c:v>
                </c:pt>
                <c:pt idx="415">
                  <c:v>61.981861445834141</c:v>
                </c:pt>
                <c:pt idx="416">
                  <c:v>63.763114885977757</c:v>
                </c:pt>
                <c:pt idx="417">
                  <c:v>67.901448882641347</c:v>
                </c:pt>
                <c:pt idx="418">
                  <c:v>69.670423656332829</c:v>
                </c:pt>
                <c:pt idx="419">
                  <c:v>75.913913846101735</c:v>
                </c:pt>
                <c:pt idx="420">
                  <c:v>74.066609648491408</c:v>
                </c:pt>
                <c:pt idx="421">
                  <c:v>81.837311903532012</c:v>
                </c:pt>
                <c:pt idx="422">
                  <c:v>83.535578494550805</c:v>
                </c:pt>
                <c:pt idx="423">
                  <c:v>86.577723958642068</c:v>
                </c:pt>
                <c:pt idx="424">
                  <c:v>89.342117519540011</c:v>
                </c:pt>
                <c:pt idx="425">
                  <c:v>90.332455479249035</c:v>
                </c:pt>
                <c:pt idx="426">
                  <c:v>91.402393069751298</c:v>
                </c:pt>
                <c:pt idx="427">
                  <c:v>89.928106290911245</c:v>
                </c:pt>
                <c:pt idx="428">
                  <c:v>89.926836084036879</c:v>
                </c:pt>
                <c:pt idx="429">
                  <c:v>93.093461821815367</c:v>
                </c:pt>
                <c:pt idx="430">
                  <c:v>95.077524959565068</c:v>
                </c:pt>
                <c:pt idx="431">
                  <c:v>97.171672693092603</c:v>
                </c:pt>
                <c:pt idx="432">
                  <c:v>96.173713492137409</c:v>
                </c:pt>
                <c:pt idx="433">
                  <c:v>98.247114513383735</c:v>
                </c:pt>
                <c:pt idx="434">
                  <c:v>98.677291241500185</c:v>
                </c:pt>
                <c:pt idx="435">
                  <c:v>97.35034846008584</c:v>
                </c:pt>
                <c:pt idx="436">
                  <c:v>98.301310006689747</c:v>
                </c:pt>
                <c:pt idx="437">
                  <c:v>99.830639083418717</c:v>
                </c:pt>
                <c:pt idx="438">
                  <c:v>100.92555740911668</c:v>
                </c:pt>
                <c:pt idx="439">
                  <c:v>101.43194654969471</c:v>
                </c:pt>
                <c:pt idx="440">
                  <c:v>102.25885122490284</c:v>
                </c:pt>
                <c:pt idx="441">
                  <c:v>101.85958286406245</c:v>
                </c:pt>
                <c:pt idx="442">
                  <c:v>103.02732638389038</c:v>
                </c:pt>
                <c:pt idx="443">
                  <c:v>105.05245954391104</c:v>
                </c:pt>
                <c:pt idx="444">
                  <c:v>105.35857940063171</c:v>
                </c:pt>
                <c:pt idx="445">
                  <c:v>102.73009797529025</c:v>
                </c:pt>
                <c:pt idx="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D3-EE44-83FE-1D7D94DA9956}"/>
            </c:ext>
          </c:extLst>
        </c:ser>
        <c:ser>
          <c:idx val="1"/>
          <c:order val="1"/>
          <c:tx>
            <c:strRef>
              <c:f>'Combined Graph'!$C$1</c:f>
              <c:strCache>
                <c:ptCount val="1"/>
                <c:pt idx="0">
                  <c:v>Price(Aims_APAC)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Graph'!$A$2:$A$448</c:f>
              <c:numCache>
                <c:formatCode>mmm\ dd\,\ yyyy</c:formatCode>
                <c:ptCount val="447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44483</c:v>
                </c:pt>
                <c:pt idx="11">
                  <c:v>44482</c:v>
                </c:pt>
                <c:pt idx="12">
                  <c:v>44481</c:v>
                </c:pt>
                <c:pt idx="13">
                  <c:v>44480</c:v>
                </c:pt>
                <c:pt idx="14">
                  <c:v>44477</c:v>
                </c:pt>
                <c:pt idx="15">
                  <c:v>44476</c:v>
                </c:pt>
                <c:pt idx="16">
                  <c:v>44475</c:v>
                </c:pt>
                <c:pt idx="17">
                  <c:v>44474</c:v>
                </c:pt>
                <c:pt idx="18">
                  <c:v>44473</c:v>
                </c:pt>
                <c:pt idx="19">
                  <c:v>44470</c:v>
                </c:pt>
                <c:pt idx="20">
                  <c:v>44469</c:v>
                </c:pt>
                <c:pt idx="21">
                  <c:v>44468</c:v>
                </c:pt>
                <c:pt idx="22">
                  <c:v>44467</c:v>
                </c:pt>
                <c:pt idx="23">
                  <c:v>44466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44456</c:v>
                </c:pt>
                <c:pt idx="30">
                  <c:v>44455</c:v>
                </c:pt>
                <c:pt idx="31">
                  <c:v>44454</c:v>
                </c:pt>
                <c:pt idx="32">
                  <c:v>44453</c:v>
                </c:pt>
                <c:pt idx="33">
                  <c:v>44452</c:v>
                </c:pt>
                <c:pt idx="34">
                  <c:v>44448</c:v>
                </c:pt>
                <c:pt idx="35">
                  <c:v>44447</c:v>
                </c:pt>
                <c:pt idx="36">
                  <c:v>44446</c:v>
                </c:pt>
                <c:pt idx="37">
                  <c:v>44445</c:v>
                </c:pt>
                <c:pt idx="38">
                  <c:v>44442</c:v>
                </c:pt>
                <c:pt idx="39">
                  <c:v>44441</c:v>
                </c:pt>
                <c:pt idx="40">
                  <c:v>44440</c:v>
                </c:pt>
                <c:pt idx="41">
                  <c:v>44439</c:v>
                </c:pt>
                <c:pt idx="42">
                  <c:v>44438</c:v>
                </c:pt>
                <c:pt idx="43">
                  <c:v>44435</c:v>
                </c:pt>
                <c:pt idx="44">
                  <c:v>44434</c:v>
                </c:pt>
                <c:pt idx="45">
                  <c:v>44433</c:v>
                </c:pt>
                <c:pt idx="46">
                  <c:v>44432</c:v>
                </c:pt>
                <c:pt idx="47">
                  <c:v>44431</c:v>
                </c:pt>
                <c:pt idx="48">
                  <c:v>44428</c:v>
                </c:pt>
                <c:pt idx="49">
                  <c:v>44427</c:v>
                </c:pt>
                <c:pt idx="50">
                  <c:v>44426</c:v>
                </c:pt>
                <c:pt idx="51">
                  <c:v>44425</c:v>
                </c:pt>
                <c:pt idx="52">
                  <c:v>44424</c:v>
                </c:pt>
                <c:pt idx="53">
                  <c:v>44421</c:v>
                </c:pt>
                <c:pt idx="54">
                  <c:v>44420</c:v>
                </c:pt>
                <c:pt idx="55">
                  <c:v>44419</c:v>
                </c:pt>
                <c:pt idx="56">
                  <c:v>44418</c:v>
                </c:pt>
                <c:pt idx="57">
                  <c:v>44414</c:v>
                </c:pt>
                <c:pt idx="58">
                  <c:v>44413</c:v>
                </c:pt>
                <c:pt idx="59">
                  <c:v>44412</c:v>
                </c:pt>
                <c:pt idx="60">
                  <c:v>44411</c:v>
                </c:pt>
                <c:pt idx="61">
                  <c:v>44410</c:v>
                </c:pt>
                <c:pt idx="62">
                  <c:v>44407</c:v>
                </c:pt>
                <c:pt idx="63">
                  <c:v>44406</c:v>
                </c:pt>
                <c:pt idx="64">
                  <c:v>44405</c:v>
                </c:pt>
                <c:pt idx="65">
                  <c:v>44404</c:v>
                </c:pt>
                <c:pt idx="66">
                  <c:v>44403</c:v>
                </c:pt>
                <c:pt idx="67">
                  <c:v>44400</c:v>
                </c:pt>
                <c:pt idx="68">
                  <c:v>44399</c:v>
                </c:pt>
                <c:pt idx="69">
                  <c:v>44398</c:v>
                </c:pt>
                <c:pt idx="70">
                  <c:v>44396</c:v>
                </c:pt>
                <c:pt idx="71">
                  <c:v>44393</c:v>
                </c:pt>
                <c:pt idx="72">
                  <c:v>44392</c:v>
                </c:pt>
                <c:pt idx="73">
                  <c:v>44391</c:v>
                </c:pt>
                <c:pt idx="74">
                  <c:v>44390</c:v>
                </c:pt>
                <c:pt idx="75">
                  <c:v>44389</c:v>
                </c:pt>
                <c:pt idx="76">
                  <c:v>44386</c:v>
                </c:pt>
                <c:pt idx="77">
                  <c:v>44385</c:v>
                </c:pt>
                <c:pt idx="78">
                  <c:v>44384</c:v>
                </c:pt>
                <c:pt idx="79">
                  <c:v>44383</c:v>
                </c:pt>
                <c:pt idx="80">
                  <c:v>44382</c:v>
                </c:pt>
                <c:pt idx="81">
                  <c:v>44379</c:v>
                </c:pt>
                <c:pt idx="82">
                  <c:v>44378</c:v>
                </c:pt>
                <c:pt idx="83">
                  <c:v>44377</c:v>
                </c:pt>
                <c:pt idx="84">
                  <c:v>44376</c:v>
                </c:pt>
                <c:pt idx="85">
                  <c:v>44375</c:v>
                </c:pt>
                <c:pt idx="86">
                  <c:v>44372</c:v>
                </c:pt>
                <c:pt idx="87">
                  <c:v>44371</c:v>
                </c:pt>
                <c:pt idx="88">
                  <c:v>44370</c:v>
                </c:pt>
                <c:pt idx="89">
                  <c:v>44369</c:v>
                </c:pt>
                <c:pt idx="90">
                  <c:v>44368</c:v>
                </c:pt>
                <c:pt idx="91">
                  <c:v>44365</c:v>
                </c:pt>
                <c:pt idx="92">
                  <c:v>44364</c:v>
                </c:pt>
                <c:pt idx="93">
                  <c:v>44363</c:v>
                </c:pt>
                <c:pt idx="94">
                  <c:v>44362</c:v>
                </c:pt>
                <c:pt idx="95">
                  <c:v>44361</c:v>
                </c:pt>
                <c:pt idx="96">
                  <c:v>44358</c:v>
                </c:pt>
                <c:pt idx="97">
                  <c:v>44357</c:v>
                </c:pt>
                <c:pt idx="98">
                  <c:v>44356</c:v>
                </c:pt>
                <c:pt idx="99">
                  <c:v>44355</c:v>
                </c:pt>
                <c:pt idx="100">
                  <c:v>44354</c:v>
                </c:pt>
                <c:pt idx="101">
                  <c:v>44351</c:v>
                </c:pt>
                <c:pt idx="102">
                  <c:v>44350</c:v>
                </c:pt>
                <c:pt idx="103">
                  <c:v>44349</c:v>
                </c:pt>
                <c:pt idx="104">
                  <c:v>44348</c:v>
                </c:pt>
                <c:pt idx="105">
                  <c:v>44347</c:v>
                </c:pt>
                <c:pt idx="106">
                  <c:v>44344</c:v>
                </c:pt>
                <c:pt idx="107">
                  <c:v>44343</c:v>
                </c:pt>
                <c:pt idx="108">
                  <c:v>44341</c:v>
                </c:pt>
                <c:pt idx="109">
                  <c:v>44340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44330</c:v>
                </c:pt>
                <c:pt idx="116">
                  <c:v>44328</c:v>
                </c:pt>
                <c:pt idx="117">
                  <c:v>44327</c:v>
                </c:pt>
                <c:pt idx="118">
                  <c:v>44326</c:v>
                </c:pt>
                <c:pt idx="119">
                  <c:v>44323</c:v>
                </c:pt>
                <c:pt idx="120">
                  <c:v>44322</c:v>
                </c:pt>
                <c:pt idx="121">
                  <c:v>44321</c:v>
                </c:pt>
                <c:pt idx="122">
                  <c:v>44320</c:v>
                </c:pt>
                <c:pt idx="123">
                  <c:v>44319</c:v>
                </c:pt>
                <c:pt idx="124">
                  <c:v>44316</c:v>
                </c:pt>
                <c:pt idx="125">
                  <c:v>44315</c:v>
                </c:pt>
                <c:pt idx="126">
                  <c:v>44314</c:v>
                </c:pt>
                <c:pt idx="127">
                  <c:v>44313</c:v>
                </c:pt>
                <c:pt idx="128">
                  <c:v>44312</c:v>
                </c:pt>
                <c:pt idx="129">
                  <c:v>44309</c:v>
                </c:pt>
                <c:pt idx="130">
                  <c:v>44308</c:v>
                </c:pt>
                <c:pt idx="131">
                  <c:v>44306</c:v>
                </c:pt>
                <c:pt idx="132">
                  <c:v>44305</c:v>
                </c:pt>
                <c:pt idx="133">
                  <c:v>44302</c:v>
                </c:pt>
                <c:pt idx="134">
                  <c:v>44301</c:v>
                </c:pt>
                <c:pt idx="135">
                  <c:v>44299</c:v>
                </c:pt>
                <c:pt idx="136">
                  <c:v>44298</c:v>
                </c:pt>
                <c:pt idx="137">
                  <c:v>44295</c:v>
                </c:pt>
                <c:pt idx="138">
                  <c:v>44294</c:v>
                </c:pt>
                <c:pt idx="139">
                  <c:v>44293</c:v>
                </c:pt>
                <c:pt idx="140">
                  <c:v>44292</c:v>
                </c:pt>
                <c:pt idx="141">
                  <c:v>44291</c:v>
                </c:pt>
                <c:pt idx="142">
                  <c:v>44287</c:v>
                </c:pt>
                <c:pt idx="143">
                  <c:v>44286</c:v>
                </c:pt>
                <c:pt idx="144">
                  <c:v>44285</c:v>
                </c:pt>
                <c:pt idx="145">
                  <c:v>44281</c:v>
                </c:pt>
                <c:pt idx="146">
                  <c:v>44280</c:v>
                </c:pt>
                <c:pt idx="147">
                  <c:v>44279</c:v>
                </c:pt>
                <c:pt idx="148">
                  <c:v>44278</c:v>
                </c:pt>
                <c:pt idx="149">
                  <c:v>44277</c:v>
                </c:pt>
                <c:pt idx="150">
                  <c:v>44274</c:v>
                </c:pt>
                <c:pt idx="151">
                  <c:v>44273</c:v>
                </c:pt>
                <c:pt idx="152">
                  <c:v>44272</c:v>
                </c:pt>
                <c:pt idx="153">
                  <c:v>44271</c:v>
                </c:pt>
                <c:pt idx="154">
                  <c:v>44270</c:v>
                </c:pt>
                <c:pt idx="155">
                  <c:v>44267</c:v>
                </c:pt>
                <c:pt idx="156">
                  <c:v>44265</c:v>
                </c:pt>
                <c:pt idx="157">
                  <c:v>44264</c:v>
                </c:pt>
                <c:pt idx="158">
                  <c:v>44263</c:v>
                </c:pt>
                <c:pt idx="159">
                  <c:v>44260</c:v>
                </c:pt>
                <c:pt idx="160">
                  <c:v>44259</c:v>
                </c:pt>
                <c:pt idx="161">
                  <c:v>44258</c:v>
                </c:pt>
                <c:pt idx="162">
                  <c:v>44257</c:v>
                </c:pt>
                <c:pt idx="163">
                  <c:v>44256</c:v>
                </c:pt>
                <c:pt idx="164">
                  <c:v>44253</c:v>
                </c:pt>
                <c:pt idx="165">
                  <c:v>44252</c:v>
                </c:pt>
                <c:pt idx="166">
                  <c:v>44251</c:v>
                </c:pt>
                <c:pt idx="167">
                  <c:v>44250</c:v>
                </c:pt>
                <c:pt idx="168">
                  <c:v>44249</c:v>
                </c:pt>
                <c:pt idx="169">
                  <c:v>44246</c:v>
                </c:pt>
                <c:pt idx="170">
                  <c:v>44245</c:v>
                </c:pt>
                <c:pt idx="171">
                  <c:v>44244</c:v>
                </c:pt>
                <c:pt idx="172">
                  <c:v>44243</c:v>
                </c:pt>
                <c:pt idx="173">
                  <c:v>44242</c:v>
                </c:pt>
                <c:pt idx="174">
                  <c:v>44238</c:v>
                </c:pt>
                <c:pt idx="175">
                  <c:v>44237</c:v>
                </c:pt>
                <c:pt idx="176">
                  <c:v>44236</c:v>
                </c:pt>
                <c:pt idx="177">
                  <c:v>44235</c:v>
                </c:pt>
                <c:pt idx="178">
                  <c:v>44232</c:v>
                </c:pt>
                <c:pt idx="179">
                  <c:v>44231</c:v>
                </c:pt>
                <c:pt idx="180">
                  <c:v>44230</c:v>
                </c:pt>
                <c:pt idx="181">
                  <c:v>44229</c:v>
                </c:pt>
                <c:pt idx="182">
                  <c:v>44228</c:v>
                </c:pt>
                <c:pt idx="183">
                  <c:v>44225</c:v>
                </c:pt>
                <c:pt idx="184">
                  <c:v>44224</c:v>
                </c:pt>
                <c:pt idx="185">
                  <c:v>44223</c:v>
                </c:pt>
                <c:pt idx="186">
                  <c:v>44221</c:v>
                </c:pt>
                <c:pt idx="187">
                  <c:v>44218</c:v>
                </c:pt>
                <c:pt idx="188">
                  <c:v>44217</c:v>
                </c:pt>
                <c:pt idx="189">
                  <c:v>44216</c:v>
                </c:pt>
                <c:pt idx="190">
                  <c:v>44215</c:v>
                </c:pt>
                <c:pt idx="191">
                  <c:v>44214</c:v>
                </c:pt>
                <c:pt idx="192">
                  <c:v>44211</c:v>
                </c:pt>
                <c:pt idx="193">
                  <c:v>44210</c:v>
                </c:pt>
                <c:pt idx="194">
                  <c:v>44209</c:v>
                </c:pt>
                <c:pt idx="195">
                  <c:v>44208</c:v>
                </c:pt>
                <c:pt idx="196">
                  <c:v>44207</c:v>
                </c:pt>
                <c:pt idx="197">
                  <c:v>44204</c:v>
                </c:pt>
                <c:pt idx="198">
                  <c:v>44203</c:v>
                </c:pt>
                <c:pt idx="199">
                  <c:v>44202</c:v>
                </c:pt>
                <c:pt idx="200">
                  <c:v>44201</c:v>
                </c:pt>
                <c:pt idx="201">
                  <c:v>44200</c:v>
                </c:pt>
                <c:pt idx="202">
                  <c:v>44196</c:v>
                </c:pt>
                <c:pt idx="203">
                  <c:v>44195</c:v>
                </c:pt>
                <c:pt idx="204">
                  <c:v>44194</c:v>
                </c:pt>
                <c:pt idx="205">
                  <c:v>44193</c:v>
                </c:pt>
                <c:pt idx="206">
                  <c:v>44189</c:v>
                </c:pt>
                <c:pt idx="207">
                  <c:v>44188</c:v>
                </c:pt>
                <c:pt idx="208">
                  <c:v>44187</c:v>
                </c:pt>
                <c:pt idx="209">
                  <c:v>44186</c:v>
                </c:pt>
                <c:pt idx="210">
                  <c:v>44183</c:v>
                </c:pt>
                <c:pt idx="211">
                  <c:v>44182</c:v>
                </c:pt>
                <c:pt idx="212">
                  <c:v>44181</c:v>
                </c:pt>
                <c:pt idx="213">
                  <c:v>44180</c:v>
                </c:pt>
                <c:pt idx="214">
                  <c:v>44179</c:v>
                </c:pt>
                <c:pt idx="215">
                  <c:v>44176</c:v>
                </c:pt>
                <c:pt idx="216">
                  <c:v>44175</c:v>
                </c:pt>
                <c:pt idx="217">
                  <c:v>44174</c:v>
                </c:pt>
                <c:pt idx="218">
                  <c:v>44173</c:v>
                </c:pt>
                <c:pt idx="219">
                  <c:v>44172</c:v>
                </c:pt>
                <c:pt idx="220">
                  <c:v>44169</c:v>
                </c:pt>
                <c:pt idx="221">
                  <c:v>44168</c:v>
                </c:pt>
                <c:pt idx="222">
                  <c:v>44167</c:v>
                </c:pt>
                <c:pt idx="223">
                  <c:v>44166</c:v>
                </c:pt>
                <c:pt idx="224">
                  <c:v>44162</c:v>
                </c:pt>
                <c:pt idx="225">
                  <c:v>44161</c:v>
                </c:pt>
                <c:pt idx="226">
                  <c:v>44160</c:v>
                </c:pt>
                <c:pt idx="227">
                  <c:v>44159</c:v>
                </c:pt>
                <c:pt idx="228">
                  <c:v>44158</c:v>
                </c:pt>
                <c:pt idx="229">
                  <c:v>44155</c:v>
                </c:pt>
                <c:pt idx="230">
                  <c:v>44154</c:v>
                </c:pt>
                <c:pt idx="231">
                  <c:v>44153</c:v>
                </c:pt>
                <c:pt idx="232">
                  <c:v>44152</c:v>
                </c:pt>
                <c:pt idx="233">
                  <c:v>44151</c:v>
                </c:pt>
                <c:pt idx="234">
                  <c:v>44148</c:v>
                </c:pt>
                <c:pt idx="235">
                  <c:v>44147</c:v>
                </c:pt>
                <c:pt idx="236">
                  <c:v>44146</c:v>
                </c:pt>
                <c:pt idx="237">
                  <c:v>44145</c:v>
                </c:pt>
                <c:pt idx="238">
                  <c:v>44144</c:v>
                </c:pt>
                <c:pt idx="239">
                  <c:v>44141</c:v>
                </c:pt>
                <c:pt idx="240">
                  <c:v>44140</c:v>
                </c:pt>
                <c:pt idx="241">
                  <c:v>44139</c:v>
                </c:pt>
                <c:pt idx="242">
                  <c:v>44138</c:v>
                </c:pt>
                <c:pt idx="243">
                  <c:v>44137</c:v>
                </c:pt>
                <c:pt idx="244">
                  <c:v>44134</c:v>
                </c:pt>
                <c:pt idx="245">
                  <c:v>44133</c:v>
                </c:pt>
                <c:pt idx="246">
                  <c:v>44132</c:v>
                </c:pt>
                <c:pt idx="247">
                  <c:v>44131</c:v>
                </c:pt>
                <c:pt idx="248">
                  <c:v>44130</c:v>
                </c:pt>
                <c:pt idx="249">
                  <c:v>44127</c:v>
                </c:pt>
                <c:pt idx="250">
                  <c:v>44126</c:v>
                </c:pt>
                <c:pt idx="251">
                  <c:v>44125</c:v>
                </c:pt>
                <c:pt idx="252">
                  <c:v>44124</c:v>
                </c:pt>
                <c:pt idx="253">
                  <c:v>44123</c:v>
                </c:pt>
                <c:pt idx="254">
                  <c:v>44120</c:v>
                </c:pt>
                <c:pt idx="255">
                  <c:v>44119</c:v>
                </c:pt>
                <c:pt idx="256">
                  <c:v>44118</c:v>
                </c:pt>
                <c:pt idx="257">
                  <c:v>44117</c:v>
                </c:pt>
                <c:pt idx="258">
                  <c:v>44116</c:v>
                </c:pt>
                <c:pt idx="259">
                  <c:v>44113</c:v>
                </c:pt>
                <c:pt idx="260">
                  <c:v>44112</c:v>
                </c:pt>
                <c:pt idx="261">
                  <c:v>44111</c:v>
                </c:pt>
                <c:pt idx="262">
                  <c:v>44110</c:v>
                </c:pt>
                <c:pt idx="263">
                  <c:v>44109</c:v>
                </c:pt>
                <c:pt idx="264">
                  <c:v>44105</c:v>
                </c:pt>
                <c:pt idx="265">
                  <c:v>44104</c:v>
                </c:pt>
                <c:pt idx="266">
                  <c:v>44103</c:v>
                </c:pt>
                <c:pt idx="267">
                  <c:v>44102</c:v>
                </c:pt>
                <c:pt idx="268">
                  <c:v>44099</c:v>
                </c:pt>
                <c:pt idx="269">
                  <c:v>44098</c:v>
                </c:pt>
                <c:pt idx="270">
                  <c:v>44097</c:v>
                </c:pt>
                <c:pt idx="271">
                  <c:v>44096</c:v>
                </c:pt>
                <c:pt idx="272">
                  <c:v>44095</c:v>
                </c:pt>
                <c:pt idx="273">
                  <c:v>44092</c:v>
                </c:pt>
                <c:pt idx="274">
                  <c:v>44091</c:v>
                </c:pt>
                <c:pt idx="275">
                  <c:v>44090</c:v>
                </c:pt>
                <c:pt idx="276">
                  <c:v>44089</c:v>
                </c:pt>
                <c:pt idx="277">
                  <c:v>44088</c:v>
                </c:pt>
                <c:pt idx="278">
                  <c:v>44085</c:v>
                </c:pt>
                <c:pt idx="279">
                  <c:v>44084</c:v>
                </c:pt>
                <c:pt idx="280">
                  <c:v>44083</c:v>
                </c:pt>
                <c:pt idx="281">
                  <c:v>44082</c:v>
                </c:pt>
                <c:pt idx="282">
                  <c:v>44081</c:v>
                </c:pt>
                <c:pt idx="283">
                  <c:v>44078</c:v>
                </c:pt>
                <c:pt idx="284">
                  <c:v>44077</c:v>
                </c:pt>
                <c:pt idx="285">
                  <c:v>44076</c:v>
                </c:pt>
                <c:pt idx="286">
                  <c:v>44075</c:v>
                </c:pt>
                <c:pt idx="287">
                  <c:v>44074</c:v>
                </c:pt>
                <c:pt idx="288">
                  <c:v>44071</c:v>
                </c:pt>
                <c:pt idx="289">
                  <c:v>44070</c:v>
                </c:pt>
                <c:pt idx="290">
                  <c:v>44069</c:v>
                </c:pt>
                <c:pt idx="291">
                  <c:v>44068</c:v>
                </c:pt>
                <c:pt idx="292">
                  <c:v>44067</c:v>
                </c:pt>
                <c:pt idx="293">
                  <c:v>44064</c:v>
                </c:pt>
                <c:pt idx="294">
                  <c:v>44063</c:v>
                </c:pt>
                <c:pt idx="295">
                  <c:v>44062</c:v>
                </c:pt>
                <c:pt idx="296">
                  <c:v>44061</c:v>
                </c:pt>
                <c:pt idx="297">
                  <c:v>44060</c:v>
                </c:pt>
                <c:pt idx="298">
                  <c:v>44057</c:v>
                </c:pt>
                <c:pt idx="299">
                  <c:v>44056</c:v>
                </c:pt>
                <c:pt idx="300">
                  <c:v>44055</c:v>
                </c:pt>
                <c:pt idx="301">
                  <c:v>44054</c:v>
                </c:pt>
                <c:pt idx="302">
                  <c:v>44050</c:v>
                </c:pt>
                <c:pt idx="303">
                  <c:v>44049</c:v>
                </c:pt>
                <c:pt idx="304">
                  <c:v>44048</c:v>
                </c:pt>
                <c:pt idx="305">
                  <c:v>44047</c:v>
                </c:pt>
                <c:pt idx="306">
                  <c:v>44046</c:v>
                </c:pt>
                <c:pt idx="307">
                  <c:v>44042</c:v>
                </c:pt>
                <c:pt idx="308">
                  <c:v>44041</c:v>
                </c:pt>
                <c:pt idx="309">
                  <c:v>44040</c:v>
                </c:pt>
                <c:pt idx="310">
                  <c:v>44039</c:v>
                </c:pt>
                <c:pt idx="311">
                  <c:v>44036</c:v>
                </c:pt>
                <c:pt idx="312">
                  <c:v>44035</c:v>
                </c:pt>
                <c:pt idx="313">
                  <c:v>44034</c:v>
                </c:pt>
                <c:pt idx="314">
                  <c:v>44033</c:v>
                </c:pt>
                <c:pt idx="315">
                  <c:v>44032</c:v>
                </c:pt>
                <c:pt idx="316">
                  <c:v>44029</c:v>
                </c:pt>
                <c:pt idx="317">
                  <c:v>44028</c:v>
                </c:pt>
                <c:pt idx="318">
                  <c:v>44027</c:v>
                </c:pt>
                <c:pt idx="319">
                  <c:v>44026</c:v>
                </c:pt>
                <c:pt idx="320">
                  <c:v>44025</c:v>
                </c:pt>
                <c:pt idx="321">
                  <c:v>44021</c:v>
                </c:pt>
                <c:pt idx="322">
                  <c:v>44020</c:v>
                </c:pt>
                <c:pt idx="323">
                  <c:v>44019</c:v>
                </c:pt>
                <c:pt idx="324">
                  <c:v>44018</c:v>
                </c:pt>
                <c:pt idx="325">
                  <c:v>44015</c:v>
                </c:pt>
                <c:pt idx="326">
                  <c:v>44014</c:v>
                </c:pt>
                <c:pt idx="327">
                  <c:v>44013</c:v>
                </c:pt>
                <c:pt idx="328">
                  <c:v>44012</c:v>
                </c:pt>
                <c:pt idx="329">
                  <c:v>44011</c:v>
                </c:pt>
                <c:pt idx="330">
                  <c:v>44008</c:v>
                </c:pt>
                <c:pt idx="331">
                  <c:v>44007</c:v>
                </c:pt>
                <c:pt idx="332">
                  <c:v>44006</c:v>
                </c:pt>
                <c:pt idx="333">
                  <c:v>44005</c:v>
                </c:pt>
                <c:pt idx="334">
                  <c:v>44004</c:v>
                </c:pt>
                <c:pt idx="335">
                  <c:v>44001</c:v>
                </c:pt>
                <c:pt idx="336">
                  <c:v>44000</c:v>
                </c:pt>
                <c:pt idx="337">
                  <c:v>43999</c:v>
                </c:pt>
                <c:pt idx="338">
                  <c:v>43998</c:v>
                </c:pt>
                <c:pt idx="339">
                  <c:v>43997</c:v>
                </c:pt>
                <c:pt idx="340">
                  <c:v>43994</c:v>
                </c:pt>
                <c:pt idx="341">
                  <c:v>43993</c:v>
                </c:pt>
                <c:pt idx="342">
                  <c:v>43992</c:v>
                </c:pt>
                <c:pt idx="343">
                  <c:v>43991</c:v>
                </c:pt>
                <c:pt idx="344">
                  <c:v>43990</c:v>
                </c:pt>
                <c:pt idx="345">
                  <c:v>43987</c:v>
                </c:pt>
                <c:pt idx="346">
                  <c:v>43986</c:v>
                </c:pt>
                <c:pt idx="347">
                  <c:v>43985</c:v>
                </c:pt>
                <c:pt idx="348">
                  <c:v>43984</c:v>
                </c:pt>
                <c:pt idx="349">
                  <c:v>43983</c:v>
                </c:pt>
                <c:pt idx="350">
                  <c:v>43980</c:v>
                </c:pt>
                <c:pt idx="351">
                  <c:v>43979</c:v>
                </c:pt>
                <c:pt idx="352">
                  <c:v>43978</c:v>
                </c:pt>
                <c:pt idx="353">
                  <c:v>43977</c:v>
                </c:pt>
                <c:pt idx="354">
                  <c:v>43973</c:v>
                </c:pt>
                <c:pt idx="355">
                  <c:v>43972</c:v>
                </c:pt>
                <c:pt idx="356">
                  <c:v>43971</c:v>
                </c:pt>
                <c:pt idx="357">
                  <c:v>43970</c:v>
                </c:pt>
                <c:pt idx="358">
                  <c:v>43969</c:v>
                </c:pt>
                <c:pt idx="359">
                  <c:v>43966</c:v>
                </c:pt>
                <c:pt idx="360">
                  <c:v>43965</c:v>
                </c:pt>
                <c:pt idx="361">
                  <c:v>43964</c:v>
                </c:pt>
                <c:pt idx="362">
                  <c:v>43963</c:v>
                </c:pt>
                <c:pt idx="363">
                  <c:v>43962</c:v>
                </c:pt>
                <c:pt idx="364">
                  <c:v>43959</c:v>
                </c:pt>
                <c:pt idx="365">
                  <c:v>43957</c:v>
                </c:pt>
                <c:pt idx="366">
                  <c:v>43956</c:v>
                </c:pt>
                <c:pt idx="367">
                  <c:v>43955</c:v>
                </c:pt>
                <c:pt idx="368">
                  <c:v>43951</c:v>
                </c:pt>
                <c:pt idx="369">
                  <c:v>43950</c:v>
                </c:pt>
                <c:pt idx="370">
                  <c:v>43949</c:v>
                </c:pt>
                <c:pt idx="371">
                  <c:v>43948</c:v>
                </c:pt>
                <c:pt idx="372">
                  <c:v>43945</c:v>
                </c:pt>
                <c:pt idx="373">
                  <c:v>43944</c:v>
                </c:pt>
                <c:pt idx="374">
                  <c:v>43943</c:v>
                </c:pt>
                <c:pt idx="375">
                  <c:v>43942</c:v>
                </c:pt>
                <c:pt idx="376">
                  <c:v>43941</c:v>
                </c:pt>
                <c:pt idx="377">
                  <c:v>43938</c:v>
                </c:pt>
                <c:pt idx="378">
                  <c:v>43937</c:v>
                </c:pt>
                <c:pt idx="379">
                  <c:v>43936</c:v>
                </c:pt>
                <c:pt idx="380">
                  <c:v>43934</c:v>
                </c:pt>
                <c:pt idx="381">
                  <c:v>43930</c:v>
                </c:pt>
                <c:pt idx="382">
                  <c:v>43929</c:v>
                </c:pt>
                <c:pt idx="383">
                  <c:v>43928</c:v>
                </c:pt>
                <c:pt idx="384">
                  <c:v>43924</c:v>
                </c:pt>
                <c:pt idx="385">
                  <c:v>43923</c:v>
                </c:pt>
                <c:pt idx="386">
                  <c:v>43922</c:v>
                </c:pt>
                <c:pt idx="387">
                  <c:v>43920</c:v>
                </c:pt>
                <c:pt idx="388">
                  <c:v>43917</c:v>
                </c:pt>
                <c:pt idx="389">
                  <c:v>43916</c:v>
                </c:pt>
                <c:pt idx="390">
                  <c:v>43915</c:v>
                </c:pt>
                <c:pt idx="391">
                  <c:v>43914</c:v>
                </c:pt>
                <c:pt idx="392">
                  <c:v>43913</c:v>
                </c:pt>
                <c:pt idx="393">
                  <c:v>43910</c:v>
                </c:pt>
                <c:pt idx="394">
                  <c:v>43909</c:v>
                </c:pt>
                <c:pt idx="395">
                  <c:v>43908</c:v>
                </c:pt>
                <c:pt idx="396">
                  <c:v>43907</c:v>
                </c:pt>
                <c:pt idx="397">
                  <c:v>43906</c:v>
                </c:pt>
                <c:pt idx="398">
                  <c:v>43903</c:v>
                </c:pt>
                <c:pt idx="399">
                  <c:v>43902</c:v>
                </c:pt>
                <c:pt idx="400">
                  <c:v>43901</c:v>
                </c:pt>
                <c:pt idx="401">
                  <c:v>43899</c:v>
                </c:pt>
                <c:pt idx="402">
                  <c:v>43896</c:v>
                </c:pt>
                <c:pt idx="403">
                  <c:v>43895</c:v>
                </c:pt>
                <c:pt idx="404">
                  <c:v>43894</c:v>
                </c:pt>
                <c:pt idx="405">
                  <c:v>43893</c:v>
                </c:pt>
                <c:pt idx="406">
                  <c:v>43892</c:v>
                </c:pt>
                <c:pt idx="407">
                  <c:v>43889</c:v>
                </c:pt>
                <c:pt idx="408">
                  <c:v>43888</c:v>
                </c:pt>
                <c:pt idx="409">
                  <c:v>43887</c:v>
                </c:pt>
                <c:pt idx="410">
                  <c:v>43886</c:v>
                </c:pt>
                <c:pt idx="411">
                  <c:v>43885</c:v>
                </c:pt>
                <c:pt idx="412">
                  <c:v>43881</c:v>
                </c:pt>
                <c:pt idx="413">
                  <c:v>43880</c:v>
                </c:pt>
                <c:pt idx="414">
                  <c:v>43879</c:v>
                </c:pt>
                <c:pt idx="415">
                  <c:v>43878</c:v>
                </c:pt>
                <c:pt idx="416">
                  <c:v>43875</c:v>
                </c:pt>
                <c:pt idx="417">
                  <c:v>43874</c:v>
                </c:pt>
                <c:pt idx="418">
                  <c:v>43873</c:v>
                </c:pt>
                <c:pt idx="419">
                  <c:v>43872</c:v>
                </c:pt>
                <c:pt idx="420">
                  <c:v>43871</c:v>
                </c:pt>
                <c:pt idx="421">
                  <c:v>43868</c:v>
                </c:pt>
                <c:pt idx="422">
                  <c:v>43867</c:v>
                </c:pt>
                <c:pt idx="423">
                  <c:v>43866</c:v>
                </c:pt>
                <c:pt idx="424">
                  <c:v>43865</c:v>
                </c:pt>
                <c:pt idx="425">
                  <c:v>43864</c:v>
                </c:pt>
                <c:pt idx="426">
                  <c:v>43861</c:v>
                </c:pt>
                <c:pt idx="427">
                  <c:v>43860</c:v>
                </c:pt>
                <c:pt idx="428">
                  <c:v>43859</c:v>
                </c:pt>
                <c:pt idx="429">
                  <c:v>43858</c:v>
                </c:pt>
                <c:pt idx="430">
                  <c:v>43854</c:v>
                </c:pt>
                <c:pt idx="431">
                  <c:v>43853</c:v>
                </c:pt>
                <c:pt idx="432">
                  <c:v>43852</c:v>
                </c:pt>
                <c:pt idx="433">
                  <c:v>43851</c:v>
                </c:pt>
                <c:pt idx="434">
                  <c:v>43850</c:v>
                </c:pt>
                <c:pt idx="435">
                  <c:v>43847</c:v>
                </c:pt>
                <c:pt idx="436">
                  <c:v>43846</c:v>
                </c:pt>
                <c:pt idx="437">
                  <c:v>43845</c:v>
                </c:pt>
                <c:pt idx="438">
                  <c:v>43844</c:v>
                </c:pt>
                <c:pt idx="439">
                  <c:v>43843</c:v>
                </c:pt>
                <c:pt idx="440">
                  <c:v>43840</c:v>
                </c:pt>
                <c:pt idx="441">
                  <c:v>43839</c:v>
                </c:pt>
                <c:pt idx="442">
                  <c:v>43838</c:v>
                </c:pt>
                <c:pt idx="443">
                  <c:v>43837</c:v>
                </c:pt>
                <c:pt idx="444">
                  <c:v>43836</c:v>
                </c:pt>
                <c:pt idx="445">
                  <c:v>43833</c:v>
                </c:pt>
                <c:pt idx="446">
                  <c:v>43832</c:v>
                </c:pt>
              </c:numCache>
            </c:numRef>
          </c:cat>
          <c:val>
            <c:numRef>
              <c:f>'Combined Graph'!$C$2:$C$448</c:f>
              <c:numCache>
                <c:formatCode>0.00</c:formatCode>
                <c:ptCount val="447"/>
                <c:pt idx="0">
                  <c:v>99.310344827586206</c:v>
                </c:pt>
                <c:pt idx="1">
                  <c:v>101.37931034482759</c:v>
                </c:pt>
                <c:pt idx="2">
                  <c:v>101.37931034482759</c:v>
                </c:pt>
                <c:pt idx="3">
                  <c:v>101.37931034482759</c:v>
                </c:pt>
                <c:pt idx="4">
                  <c:v>103.44827586206897</c:v>
                </c:pt>
                <c:pt idx="5">
                  <c:v>102.75862068965517</c:v>
                </c:pt>
                <c:pt idx="6">
                  <c:v>102.75862068965517</c:v>
                </c:pt>
                <c:pt idx="7">
                  <c:v>103.44827586206897</c:v>
                </c:pt>
                <c:pt idx="8">
                  <c:v>104.13793103448276</c:v>
                </c:pt>
                <c:pt idx="9">
                  <c:v>103.44827586206897</c:v>
                </c:pt>
                <c:pt idx="10">
                  <c:v>103.44827586206897</c:v>
                </c:pt>
                <c:pt idx="11">
                  <c:v>102.75862068965517</c:v>
                </c:pt>
                <c:pt idx="12">
                  <c:v>100.68965517241379</c:v>
                </c:pt>
                <c:pt idx="13">
                  <c:v>100.68965517241379</c:v>
                </c:pt>
                <c:pt idx="14">
                  <c:v>100</c:v>
                </c:pt>
                <c:pt idx="15">
                  <c:v>98.620689655172413</c:v>
                </c:pt>
                <c:pt idx="16">
                  <c:v>98.620689655172413</c:v>
                </c:pt>
                <c:pt idx="17">
                  <c:v>97.241379310344826</c:v>
                </c:pt>
                <c:pt idx="18">
                  <c:v>98.620689655172413</c:v>
                </c:pt>
                <c:pt idx="19">
                  <c:v>97.931034482758619</c:v>
                </c:pt>
                <c:pt idx="20">
                  <c:v>99.310344827586206</c:v>
                </c:pt>
                <c:pt idx="21">
                  <c:v>98.620689655172413</c:v>
                </c:pt>
                <c:pt idx="22">
                  <c:v>97.931034482758619</c:v>
                </c:pt>
                <c:pt idx="23">
                  <c:v>98.620689655172413</c:v>
                </c:pt>
                <c:pt idx="24">
                  <c:v>98.620689655172413</c:v>
                </c:pt>
                <c:pt idx="25">
                  <c:v>98.620689655172413</c:v>
                </c:pt>
                <c:pt idx="26">
                  <c:v>97.931034482758619</c:v>
                </c:pt>
                <c:pt idx="27">
                  <c:v>96.551724137931032</c:v>
                </c:pt>
                <c:pt idx="28">
                  <c:v>96.551724137931032</c:v>
                </c:pt>
                <c:pt idx="29">
                  <c:v>96.551724137931032</c:v>
                </c:pt>
                <c:pt idx="30">
                  <c:v>97.241379310344826</c:v>
                </c:pt>
                <c:pt idx="31">
                  <c:v>97.931034482758619</c:v>
                </c:pt>
                <c:pt idx="32">
                  <c:v>97.241379310344826</c:v>
                </c:pt>
                <c:pt idx="33">
                  <c:v>97.931034482758619</c:v>
                </c:pt>
                <c:pt idx="34">
                  <c:v>100</c:v>
                </c:pt>
                <c:pt idx="35">
                  <c:v>105.51724137931035</c:v>
                </c:pt>
                <c:pt idx="36">
                  <c:v>109.65517241379312</c:v>
                </c:pt>
                <c:pt idx="37">
                  <c:v>110.34482758620689</c:v>
                </c:pt>
                <c:pt idx="38">
                  <c:v>109.65517241379312</c:v>
                </c:pt>
                <c:pt idx="39">
                  <c:v>110.34482758620689</c:v>
                </c:pt>
                <c:pt idx="40">
                  <c:v>106.20689655172416</c:v>
                </c:pt>
                <c:pt idx="41">
                  <c:v>106.89655172413795</c:v>
                </c:pt>
                <c:pt idx="42">
                  <c:v>107.58620689655174</c:v>
                </c:pt>
                <c:pt idx="43">
                  <c:v>104.82758620689656</c:v>
                </c:pt>
                <c:pt idx="44">
                  <c:v>105.51724137931035</c:v>
                </c:pt>
                <c:pt idx="45">
                  <c:v>104.82758620689656</c:v>
                </c:pt>
                <c:pt idx="46">
                  <c:v>104.13793103448276</c:v>
                </c:pt>
                <c:pt idx="47">
                  <c:v>103.44827586206897</c:v>
                </c:pt>
                <c:pt idx="48">
                  <c:v>104.13793103448276</c:v>
                </c:pt>
                <c:pt idx="49">
                  <c:v>102.75862068965517</c:v>
                </c:pt>
                <c:pt idx="50">
                  <c:v>103.44827586206897</c:v>
                </c:pt>
                <c:pt idx="51">
                  <c:v>103.44827586206897</c:v>
                </c:pt>
                <c:pt idx="52">
                  <c:v>105.51724137931035</c:v>
                </c:pt>
                <c:pt idx="53">
                  <c:v>106.89655172413795</c:v>
                </c:pt>
                <c:pt idx="54">
                  <c:v>106.20689655172416</c:v>
                </c:pt>
                <c:pt idx="55">
                  <c:v>106.20689655172416</c:v>
                </c:pt>
                <c:pt idx="56">
                  <c:v>106.89655172413795</c:v>
                </c:pt>
                <c:pt idx="57">
                  <c:v>106.20689655172416</c:v>
                </c:pt>
                <c:pt idx="58">
                  <c:v>106.89655172413795</c:v>
                </c:pt>
                <c:pt idx="59">
                  <c:v>108.96551724137933</c:v>
                </c:pt>
                <c:pt idx="60">
                  <c:v>109.65517241379312</c:v>
                </c:pt>
                <c:pt idx="61">
                  <c:v>110.34482758620689</c:v>
                </c:pt>
                <c:pt idx="62">
                  <c:v>108.96551724137933</c:v>
                </c:pt>
                <c:pt idx="63">
                  <c:v>108.27586206896554</c:v>
                </c:pt>
                <c:pt idx="64">
                  <c:v>106.89655172413795</c:v>
                </c:pt>
                <c:pt idx="65">
                  <c:v>106.89655172413795</c:v>
                </c:pt>
                <c:pt idx="66">
                  <c:v>106.89655172413795</c:v>
                </c:pt>
                <c:pt idx="67">
                  <c:v>106.89655172413795</c:v>
                </c:pt>
                <c:pt idx="68">
                  <c:v>106.89655172413795</c:v>
                </c:pt>
                <c:pt idx="69">
                  <c:v>108.27586206896554</c:v>
                </c:pt>
                <c:pt idx="70">
                  <c:v>106.89655172413795</c:v>
                </c:pt>
                <c:pt idx="71">
                  <c:v>108.96551724137933</c:v>
                </c:pt>
                <c:pt idx="72">
                  <c:v>108.27586206896554</c:v>
                </c:pt>
                <c:pt idx="73">
                  <c:v>106.89655172413795</c:v>
                </c:pt>
                <c:pt idx="74">
                  <c:v>109.65517241379312</c:v>
                </c:pt>
                <c:pt idx="75">
                  <c:v>108.96551724137933</c:v>
                </c:pt>
                <c:pt idx="76">
                  <c:v>108.27586206896554</c:v>
                </c:pt>
                <c:pt idx="77">
                  <c:v>105.51724137931035</c:v>
                </c:pt>
                <c:pt idx="78">
                  <c:v>107.58620689655174</c:v>
                </c:pt>
                <c:pt idx="79">
                  <c:v>106.89655172413795</c:v>
                </c:pt>
                <c:pt idx="80">
                  <c:v>105.51724137931035</c:v>
                </c:pt>
                <c:pt idx="81">
                  <c:v>106.20689655172416</c:v>
                </c:pt>
                <c:pt idx="82">
                  <c:v>103.44827586206897</c:v>
                </c:pt>
                <c:pt idx="83">
                  <c:v>101.37931034482759</c:v>
                </c:pt>
                <c:pt idx="84">
                  <c:v>102.06896551724138</c:v>
                </c:pt>
                <c:pt idx="85">
                  <c:v>101.37931034482759</c:v>
                </c:pt>
                <c:pt idx="86">
                  <c:v>100.68965517241379</c:v>
                </c:pt>
                <c:pt idx="87">
                  <c:v>100.68965517241379</c:v>
                </c:pt>
                <c:pt idx="88">
                  <c:v>99.310344827586206</c:v>
                </c:pt>
                <c:pt idx="89">
                  <c:v>98.620689655172413</c:v>
                </c:pt>
                <c:pt idx="90">
                  <c:v>97.931034482758619</c:v>
                </c:pt>
                <c:pt idx="91">
                  <c:v>97.931034482758619</c:v>
                </c:pt>
                <c:pt idx="92">
                  <c:v>97.931034482758619</c:v>
                </c:pt>
                <c:pt idx="93">
                  <c:v>98.620689655172413</c:v>
                </c:pt>
                <c:pt idx="94">
                  <c:v>100.68965517241379</c:v>
                </c:pt>
                <c:pt idx="95">
                  <c:v>99.310344827586206</c:v>
                </c:pt>
                <c:pt idx="96">
                  <c:v>100</c:v>
                </c:pt>
                <c:pt idx="97">
                  <c:v>98.620689655172413</c:v>
                </c:pt>
                <c:pt idx="98">
                  <c:v>97.931034482758619</c:v>
                </c:pt>
                <c:pt idx="99">
                  <c:v>98.620689655172413</c:v>
                </c:pt>
                <c:pt idx="100">
                  <c:v>99.310344827586206</c:v>
                </c:pt>
                <c:pt idx="101">
                  <c:v>97.931034482758619</c:v>
                </c:pt>
                <c:pt idx="102">
                  <c:v>97.931034482758619</c:v>
                </c:pt>
                <c:pt idx="103">
                  <c:v>97.931034482758619</c:v>
                </c:pt>
                <c:pt idx="104">
                  <c:v>97.241379310344826</c:v>
                </c:pt>
                <c:pt idx="105">
                  <c:v>97.241379310344826</c:v>
                </c:pt>
                <c:pt idx="106">
                  <c:v>97.241379310344826</c:v>
                </c:pt>
                <c:pt idx="107">
                  <c:v>97.241379310344826</c:v>
                </c:pt>
                <c:pt idx="108">
                  <c:v>96.551724137931032</c:v>
                </c:pt>
                <c:pt idx="109">
                  <c:v>95.862068965517238</c:v>
                </c:pt>
                <c:pt idx="110">
                  <c:v>97.241379310344826</c:v>
                </c:pt>
                <c:pt idx="111">
                  <c:v>97.241379310344826</c:v>
                </c:pt>
                <c:pt idx="112">
                  <c:v>97.241379310344826</c:v>
                </c:pt>
                <c:pt idx="113">
                  <c:v>97.931034482758619</c:v>
                </c:pt>
                <c:pt idx="114">
                  <c:v>95.862068965517238</c:v>
                </c:pt>
                <c:pt idx="115">
                  <c:v>92.413793103448285</c:v>
                </c:pt>
                <c:pt idx="116">
                  <c:v>95.172413793103445</c:v>
                </c:pt>
                <c:pt idx="117">
                  <c:v>97.241379310344826</c:v>
                </c:pt>
                <c:pt idx="118">
                  <c:v>98.620689655172413</c:v>
                </c:pt>
                <c:pt idx="119">
                  <c:v>98.620689655172413</c:v>
                </c:pt>
                <c:pt idx="120">
                  <c:v>97.241379310344826</c:v>
                </c:pt>
                <c:pt idx="121">
                  <c:v>95.862068965517238</c:v>
                </c:pt>
                <c:pt idx="122">
                  <c:v>94.482758620689665</c:v>
                </c:pt>
                <c:pt idx="123">
                  <c:v>95.172413793103445</c:v>
                </c:pt>
                <c:pt idx="124">
                  <c:v>96.551724137931032</c:v>
                </c:pt>
                <c:pt idx="125">
                  <c:v>95.862068965517238</c:v>
                </c:pt>
                <c:pt idx="126">
                  <c:v>95.172413793103445</c:v>
                </c:pt>
                <c:pt idx="127">
                  <c:v>94.482758620689665</c:v>
                </c:pt>
                <c:pt idx="128">
                  <c:v>95.862068965517238</c:v>
                </c:pt>
                <c:pt idx="129">
                  <c:v>94.482758620689665</c:v>
                </c:pt>
                <c:pt idx="130">
                  <c:v>95.172413793103445</c:v>
                </c:pt>
                <c:pt idx="131">
                  <c:v>94.482758620689665</c:v>
                </c:pt>
                <c:pt idx="132">
                  <c:v>93.793103448275872</c:v>
                </c:pt>
                <c:pt idx="133">
                  <c:v>94.482758620689665</c:v>
                </c:pt>
                <c:pt idx="134">
                  <c:v>93.103448275862078</c:v>
                </c:pt>
                <c:pt idx="135">
                  <c:v>92.413793103448285</c:v>
                </c:pt>
                <c:pt idx="136">
                  <c:v>91.724137931034491</c:v>
                </c:pt>
                <c:pt idx="137">
                  <c:v>93.793103448275872</c:v>
                </c:pt>
                <c:pt idx="138">
                  <c:v>93.103448275862078</c:v>
                </c:pt>
                <c:pt idx="139">
                  <c:v>91.034482758620697</c:v>
                </c:pt>
                <c:pt idx="140">
                  <c:v>91.034482758620697</c:v>
                </c:pt>
                <c:pt idx="141">
                  <c:v>91.034482758620697</c:v>
                </c:pt>
                <c:pt idx="142">
                  <c:v>90.344827586206904</c:v>
                </c:pt>
                <c:pt idx="143">
                  <c:v>88.965517241379317</c:v>
                </c:pt>
                <c:pt idx="144">
                  <c:v>90.344827586206904</c:v>
                </c:pt>
                <c:pt idx="145">
                  <c:v>91.034482758620697</c:v>
                </c:pt>
                <c:pt idx="146">
                  <c:v>91.034482758620697</c:v>
                </c:pt>
                <c:pt idx="147">
                  <c:v>90.344827586206904</c:v>
                </c:pt>
                <c:pt idx="148">
                  <c:v>91.034482758620697</c:v>
                </c:pt>
                <c:pt idx="149">
                  <c:v>91.034482758620697</c:v>
                </c:pt>
                <c:pt idx="150">
                  <c:v>89.65517241379311</c:v>
                </c:pt>
                <c:pt idx="151">
                  <c:v>90.344827586206904</c:v>
                </c:pt>
                <c:pt idx="152">
                  <c:v>90.344827586206904</c:v>
                </c:pt>
                <c:pt idx="153">
                  <c:v>91.034482758620697</c:v>
                </c:pt>
                <c:pt idx="154">
                  <c:v>89.65517241379311</c:v>
                </c:pt>
                <c:pt idx="155">
                  <c:v>88.965517241379317</c:v>
                </c:pt>
                <c:pt idx="156">
                  <c:v>88.965517241379317</c:v>
                </c:pt>
                <c:pt idx="157">
                  <c:v>88.275862068965523</c:v>
                </c:pt>
                <c:pt idx="158">
                  <c:v>89.65517241379311</c:v>
                </c:pt>
                <c:pt idx="159">
                  <c:v>90.344827586206904</c:v>
                </c:pt>
                <c:pt idx="160">
                  <c:v>89.65517241379311</c:v>
                </c:pt>
                <c:pt idx="161">
                  <c:v>88.965517241379317</c:v>
                </c:pt>
                <c:pt idx="162">
                  <c:v>89.65517241379311</c:v>
                </c:pt>
                <c:pt idx="163">
                  <c:v>88.275862068965523</c:v>
                </c:pt>
                <c:pt idx="164">
                  <c:v>88.965517241379317</c:v>
                </c:pt>
                <c:pt idx="165">
                  <c:v>90.344827586206904</c:v>
                </c:pt>
                <c:pt idx="166">
                  <c:v>88.965517241379317</c:v>
                </c:pt>
                <c:pt idx="167">
                  <c:v>88.965517241379317</c:v>
                </c:pt>
                <c:pt idx="168">
                  <c:v>89.65517241379311</c:v>
                </c:pt>
                <c:pt idx="169">
                  <c:v>89.65517241379311</c:v>
                </c:pt>
                <c:pt idx="170">
                  <c:v>90.344827586206904</c:v>
                </c:pt>
                <c:pt idx="171">
                  <c:v>91.034482758620697</c:v>
                </c:pt>
                <c:pt idx="172">
                  <c:v>90.344827586206904</c:v>
                </c:pt>
                <c:pt idx="173">
                  <c:v>91.034482758620697</c:v>
                </c:pt>
                <c:pt idx="174">
                  <c:v>91.034482758620697</c:v>
                </c:pt>
                <c:pt idx="175">
                  <c:v>91.034482758620697</c:v>
                </c:pt>
                <c:pt idx="176">
                  <c:v>91.724137931034491</c:v>
                </c:pt>
                <c:pt idx="177">
                  <c:v>91.724137931034491</c:v>
                </c:pt>
                <c:pt idx="178">
                  <c:v>89.65517241379311</c:v>
                </c:pt>
                <c:pt idx="179">
                  <c:v>88.275862068965523</c:v>
                </c:pt>
                <c:pt idx="180">
                  <c:v>91.034482758620697</c:v>
                </c:pt>
                <c:pt idx="181">
                  <c:v>91.034482758620697</c:v>
                </c:pt>
                <c:pt idx="182">
                  <c:v>90.344827586206904</c:v>
                </c:pt>
                <c:pt idx="183">
                  <c:v>88.965517241379317</c:v>
                </c:pt>
                <c:pt idx="184">
                  <c:v>87.58620689655173</c:v>
                </c:pt>
                <c:pt idx="185">
                  <c:v>88.965517241379317</c:v>
                </c:pt>
                <c:pt idx="186">
                  <c:v>89.65517241379311</c:v>
                </c:pt>
                <c:pt idx="187">
                  <c:v>89.65517241379311</c:v>
                </c:pt>
                <c:pt idx="188">
                  <c:v>89.65517241379311</c:v>
                </c:pt>
                <c:pt idx="189">
                  <c:v>91.034482758620697</c:v>
                </c:pt>
                <c:pt idx="190">
                  <c:v>91.724137931034491</c:v>
                </c:pt>
                <c:pt idx="191">
                  <c:v>91.724137931034491</c:v>
                </c:pt>
                <c:pt idx="192">
                  <c:v>89.65517241379311</c:v>
                </c:pt>
                <c:pt idx="193">
                  <c:v>88.965517241379317</c:v>
                </c:pt>
                <c:pt idx="194">
                  <c:v>87.58620689655173</c:v>
                </c:pt>
                <c:pt idx="195">
                  <c:v>87.58620689655173</c:v>
                </c:pt>
                <c:pt idx="196">
                  <c:v>88.275862068965523</c:v>
                </c:pt>
                <c:pt idx="197">
                  <c:v>87.58620689655173</c:v>
                </c:pt>
                <c:pt idx="198">
                  <c:v>88.275862068965523</c:v>
                </c:pt>
                <c:pt idx="199">
                  <c:v>86.206896551724142</c:v>
                </c:pt>
                <c:pt idx="200">
                  <c:v>86.206896551724142</c:v>
                </c:pt>
                <c:pt idx="201">
                  <c:v>86.896551724137936</c:v>
                </c:pt>
                <c:pt idx="202">
                  <c:v>86.206896551724142</c:v>
                </c:pt>
                <c:pt idx="203">
                  <c:v>86.206896551724142</c:v>
                </c:pt>
                <c:pt idx="204">
                  <c:v>86.896551724137936</c:v>
                </c:pt>
                <c:pt idx="205">
                  <c:v>85.517241379310349</c:v>
                </c:pt>
                <c:pt idx="206">
                  <c:v>86.206896551724142</c:v>
                </c:pt>
                <c:pt idx="207">
                  <c:v>86.206896551724142</c:v>
                </c:pt>
                <c:pt idx="208">
                  <c:v>85.517241379310349</c:v>
                </c:pt>
                <c:pt idx="209">
                  <c:v>85.517241379310349</c:v>
                </c:pt>
                <c:pt idx="210">
                  <c:v>86.896551724137936</c:v>
                </c:pt>
                <c:pt idx="211">
                  <c:v>84.137931034482762</c:v>
                </c:pt>
                <c:pt idx="212">
                  <c:v>84.137931034482762</c:v>
                </c:pt>
                <c:pt idx="213">
                  <c:v>82.758620689655174</c:v>
                </c:pt>
                <c:pt idx="214">
                  <c:v>84.827586206896555</c:v>
                </c:pt>
                <c:pt idx="215">
                  <c:v>83.448275862068968</c:v>
                </c:pt>
                <c:pt idx="216">
                  <c:v>82.758620689655174</c:v>
                </c:pt>
                <c:pt idx="217">
                  <c:v>82.758620689655174</c:v>
                </c:pt>
                <c:pt idx="218">
                  <c:v>82.068965517241381</c:v>
                </c:pt>
                <c:pt idx="219">
                  <c:v>82.068965517241381</c:v>
                </c:pt>
                <c:pt idx="220">
                  <c:v>82.758620689655174</c:v>
                </c:pt>
                <c:pt idx="221">
                  <c:v>81.379310344827587</c:v>
                </c:pt>
                <c:pt idx="222">
                  <c:v>81.379310344827587</c:v>
                </c:pt>
                <c:pt idx="223">
                  <c:v>84.137931034482762</c:v>
                </c:pt>
                <c:pt idx="224">
                  <c:v>84.137931034482762</c:v>
                </c:pt>
                <c:pt idx="225">
                  <c:v>84.137931034482762</c:v>
                </c:pt>
                <c:pt idx="226">
                  <c:v>84.137931034482762</c:v>
                </c:pt>
                <c:pt idx="227">
                  <c:v>84.137931034482762</c:v>
                </c:pt>
                <c:pt idx="228">
                  <c:v>82.758620689655174</c:v>
                </c:pt>
                <c:pt idx="229">
                  <c:v>82.758620689655174</c:v>
                </c:pt>
                <c:pt idx="230">
                  <c:v>82.068965517241381</c:v>
                </c:pt>
                <c:pt idx="231">
                  <c:v>82.068965517241381</c:v>
                </c:pt>
                <c:pt idx="232">
                  <c:v>82.068965517241381</c:v>
                </c:pt>
                <c:pt idx="233">
                  <c:v>81.379310344827587</c:v>
                </c:pt>
                <c:pt idx="234">
                  <c:v>81.379310344827587</c:v>
                </c:pt>
                <c:pt idx="235">
                  <c:v>82.758620689655174</c:v>
                </c:pt>
                <c:pt idx="236">
                  <c:v>82.068965517241381</c:v>
                </c:pt>
                <c:pt idx="237">
                  <c:v>82.068965517241381</c:v>
                </c:pt>
                <c:pt idx="238">
                  <c:v>82.068965517241381</c:v>
                </c:pt>
                <c:pt idx="239">
                  <c:v>80.689655172413794</c:v>
                </c:pt>
                <c:pt idx="240">
                  <c:v>81.379310344827587</c:v>
                </c:pt>
                <c:pt idx="241">
                  <c:v>81.379310344827587</c:v>
                </c:pt>
                <c:pt idx="242">
                  <c:v>80</c:v>
                </c:pt>
                <c:pt idx="243">
                  <c:v>81.379310344827587</c:v>
                </c:pt>
                <c:pt idx="244">
                  <c:v>80.689655172413794</c:v>
                </c:pt>
                <c:pt idx="245">
                  <c:v>82.068965517241381</c:v>
                </c:pt>
                <c:pt idx="246">
                  <c:v>83.448275862068968</c:v>
                </c:pt>
                <c:pt idx="247">
                  <c:v>83.448275862068968</c:v>
                </c:pt>
                <c:pt idx="248">
                  <c:v>83.448275862068968</c:v>
                </c:pt>
                <c:pt idx="249">
                  <c:v>83.448275862068968</c:v>
                </c:pt>
                <c:pt idx="250">
                  <c:v>82.758620689655174</c:v>
                </c:pt>
                <c:pt idx="251">
                  <c:v>83.448275862068968</c:v>
                </c:pt>
                <c:pt idx="252">
                  <c:v>82.758620689655174</c:v>
                </c:pt>
                <c:pt idx="253">
                  <c:v>82.758620689655174</c:v>
                </c:pt>
                <c:pt idx="254">
                  <c:v>84.827586206896555</c:v>
                </c:pt>
                <c:pt idx="255">
                  <c:v>82.758620689655174</c:v>
                </c:pt>
                <c:pt idx="256">
                  <c:v>82.068965517241381</c:v>
                </c:pt>
                <c:pt idx="257">
                  <c:v>81.379310344827587</c:v>
                </c:pt>
                <c:pt idx="258">
                  <c:v>82.758620689655174</c:v>
                </c:pt>
                <c:pt idx="259">
                  <c:v>82.068965517241381</c:v>
                </c:pt>
                <c:pt idx="260">
                  <c:v>81.379310344827587</c:v>
                </c:pt>
                <c:pt idx="261">
                  <c:v>82.068965517241381</c:v>
                </c:pt>
                <c:pt idx="262">
                  <c:v>82.068965517241381</c:v>
                </c:pt>
                <c:pt idx="263">
                  <c:v>82.758620689655174</c:v>
                </c:pt>
                <c:pt idx="264">
                  <c:v>81.379310344827587</c:v>
                </c:pt>
                <c:pt idx="265">
                  <c:v>82.758620689655174</c:v>
                </c:pt>
                <c:pt idx="266">
                  <c:v>81.379310344827587</c:v>
                </c:pt>
                <c:pt idx="267">
                  <c:v>81.379310344827587</c:v>
                </c:pt>
                <c:pt idx="268">
                  <c:v>82.068965517241381</c:v>
                </c:pt>
                <c:pt idx="269">
                  <c:v>82.068965517241381</c:v>
                </c:pt>
                <c:pt idx="270">
                  <c:v>82.758620689655174</c:v>
                </c:pt>
                <c:pt idx="271">
                  <c:v>81.379310344827587</c:v>
                </c:pt>
                <c:pt idx="272">
                  <c:v>82.068965517241381</c:v>
                </c:pt>
                <c:pt idx="273">
                  <c:v>82.068965517241381</c:v>
                </c:pt>
                <c:pt idx="274">
                  <c:v>82.068965517241381</c:v>
                </c:pt>
                <c:pt idx="275">
                  <c:v>81.379310344827587</c:v>
                </c:pt>
                <c:pt idx="276">
                  <c:v>82.068965517241381</c:v>
                </c:pt>
                <c:pt idx="277">
                  <c:v>82.068965517241381</c:v>
                </c:pt>
                <c:pt idx="278">
                  <c:v>81.379310344827587</c:v>
                </c:pt>
                <c:pt idx="279">
                  <c:v>82.068965517241381</c:v>
                </c:pt>
                <c:pt idx="280">
                  <c:v>82.068965517241381</c:v>
                </c:pt>
                <c:pt idx="281">
                  <c:v>82.068965517241381</c:v>
                </c:pt>
                <c:pt idx="282">
                  <c:v>81.379310344827587</c:v>
                </c:pt>
                <c:pt idx="283">
                  <c:v>81.379310344827587</c:v>
                </c:pt>
                <c:pt idx="284">
                  <c:v>82.068965517241381</c:v>
                </c:pt>
                <c:pt idx="285">
                  <c:v>82.758620689655174</c:v>
                </c:pt>
                <c:pt idx="286">
                  <c:v>82.068965517241381</c:v>
                </c:pt>
                <c:pt idx="287">
                  <c:v>82.758620689655174</c:v>
                </c:pt>
                <c:pt idx="288">
                  <c:v>81.379310344827587</c:v>
                </c:pt>
                <c:pt idx="289">
                  <c:v>80.689655172413794</c:v>
                </c:pt>
                <c:pt idx="290">
                  <c:v>82.758620689655174</c:v>
                </c:pt>
                <c:pt idx="291">
                  <c:v>82.758620689655174</c:v>
                </c:pt>
                <c:pt idx="292">
                  <c:v>81.379310344827587</c:v>
                </c:pt>
                <c:pt idx="293">
                  <c:v>82.068965517241381</c:v>
                </c:pt>
                <c:pt idx="294">
                  <c:v>81.379310344827587</c:v>
                </c:pt>
                <c:pt idx="295">
                  <c:v>81.379310344827587</c:v>
                </c:pt>
                <c:pt idx="296">
                  <c:v>81.379310344827587</c:v>
                </c:pt>
                <c:pt idx="297">
                  <c:v>81.379310344827587</c:v>
                </c:pt>
                <c:pt idx="298">
                  <c:v>81.379310344827587</c:v>
                </c:pt>
                <c:pt idx="299">
                  <c:v>81.379310344827587</c:v>
                </c:pt>
                <c:pt idx="300">
                  <c:v>81.379310344827587</c:v>
                </c:pt>
                <c:pt idx="301">
                  <c:v>80.689655172413794</c:v>
                </c:pt>
                <c:pt idx="302">
                  <c:v>82.068965517241381</c:v>
                </c:pt>
                <c:pt idx="303">
                  <c:v>83.448275862068968</c:v>
                </c:pt>
                <c:pt idx="304">
                  <c:v>83.448275862068968</c:v>
                </c:pt>
                <c:pt idx="305">
                  <c:v>83.448275862068968</c:v>
                </c:pt>
                <c:pt idx="306">
                  <c:v>83.448275862068968</c:v>
                </c:pt>
                <c:pt idx="307">
                  <c:v>82.758620689655174</c:v>
                </c:pt>
                <c:pt idx="308">
                  <c:v>83.448275862068968</c:v>
                </c:pt>
                <c:pt idx="309">
                  <c:v>83.448275862068968</c:v>
                </c:pt>
                <c:pt idx="310">
                  <c:v>82.758620689655174</c:v>
                </c:pt>
                <c:pt idx="311">
                  <c:v>84.137931034482762</c:v>
                </c:pt>
                <c:pt idx="312">
                  <c:v>84.827586206896555</c:v>
                </c:pt>
                <c:pt idx="313">
                  <c:v>83.448275862068968</c:v>
                </c:pt>
                <c:pt idx="314">
                  <c:v>84.137931034482762</c:v>
                </c:pt>
                <c:pt idx="315">
                  <c:v>82.068965517241381</c:v>
                </c:pt>
                <c:pt idx="316">
                  <c:v>82.758620689655174</c:v>
                </c:pt>
                <c:pt idx="317">
                  <c:v>82.758620689655174</c:v>
                </c:pt>
                <c:pt idx="318">
                  <c:v>82.758620689655174</c:v>
                </c:pt>
                <c:pt idx="319">
                  <c:v>82.758620689655174</c:v>
                </c:pt>
                <c:pt idx="320">
                  <c:v>83.448275862068968</c:v>
                </c:pt>
                <c:pt idx="321">
                  <c:v>81.379310344827587</c:v>
                </c:pt>
                <c:pt idx="322">
                  <c:v>82.758620689655174</c:v>
                </c:pt>
                <c:pt idx="323">
                  <c:v>83.448275862068968</c:v>
                </c:pt>
                <c:pt idx="324">
                  <c:v>85.517241379310349</c:v>
                </c:pt>
                <c:pt idx="325">
                  <c:v>84.137931034482762</c:v>
                </c:pt>
                <c:pt idx="326">
                  <c:v>84.137931034482762</c:v>
                </c:pt>
                <c:pt idx="327">
                  <c:v>84.137931034482762</c:v>
                </c:pt>
                <c:pt idx="328">
                  <c:v>84.137931034482762</c:v>
                </c:pt>
                <c:pt idx="329">
                  <c:v>84.137931034482762</c:v>
                </c:pt>
                <c:pt idx="330">
                  <c:v>85.517241379310349</c:v>
                </c:pt>
                <c:pt idx="331">
                  <c:v>84.827586206896555</c:v>
                </c:pt>
                <c:pt idx="332">
                  <c:v>85.517241379310349</c:v>
                </c:pt>
                <c:pt idx="333">
                  <c:v>86.206896551724142</c:v>
                </c:pt>
                <c:pt idx="334">
                  <c:v>86.206896551724142</c:v>
                </c:pt>
                <c:pt idx="335">
                  <c:v>86.206896551724142</c:v>
                </c:pt>
                <c:pt idx="336">
                  <c:v>87.58620689655173</c:v>
                </c:pt>
                <c:pt idx="337">
                  <c:v>87.58620689655173</c:v>
                </c:pt>
                <c:pt idx="338">
                  <c:v>86.896551724137936</c:v>
                </c:pt>
                <c:pt idx="339">
                  <c:v>84.827586206896555</c:v>
                </c:pt>
                <c:pt idx="340">
                  <c:v>85.517241379310349</c:v>
                </c:pt>
                <c:pt idx="341">
                  <c:v>86.896551724137936</c:v>
                </c:pt>
                <c:pt idx="342">
                  <c:v>88.275862068965523</c:v>
                </c:pt>
                <c:pt idx="343">
                  <c:v>86.206896551724142</c:v>
                </c:pt>
                <c:pt idx="344">
                  <c:v>88.275862068965523</c:v>
                </c:pt>
                <c:pt idx="345">
                  <c:v>87.58620689655173</c:v>
                </c:pt>
                <c:pt idx="346">
                  <c:v>86.206896551724142</c:v>
                </c:pt>
                <c:pt idx="347">
                  <c:v>88.275862068965523</c:v>
                </c:pt>
                <c:pt idx="348">
                  <c:v>87.58620689655173</c:v>
                </c:pt>
                <c:pt idx="349">
                  <c:v>86.896551724137936</c:v>
                </c:pt>
                <c:pt idx="350">
                  <c:v>87.58620689655173</c:v>
                </c:pt>
                <c:pt idx="351">
                  <c:v>86.896551724137936</c:v>
                </c:pt>
                <c:pt idx="352">
                  <c:v>84.137931034482762</c:v>
                </c:pt>
                <c:pt idx="353">
                  <c:v>84.137931034482762</c:v>
                </c:pt>
                <c:pt idx="354">
                  <c:v>84.137931034482762</c:v>
                </c:pt>
                <c:pt idx="355">
                  <c:v>82.758620689655174</c:v>
                </c:pt>
                <c:pt idx="356">
                  <c:v>82.068965517241381</c:v>
                </c:pt>
                <c:pt idx="357">
                  <c:v>82.068965517241381</c:v>
                </c:pt>
                <c:pt idx="358">
                  <c:v>84.827586206896555</c:v>
                </c:pt>
                <c:pt idx="359">
                  <c:v>81.379310344827587</c:v>
                </c:pt>
                <c:pt idx="360">
                  <c:v>81.379310344827587</c:v>
                </c:pt>
                <c:pt idx="361">
                  <c:v>81.379310344827587</c:v>
                </c:pt>
                <c:pt idx="362">
                  <c:v>82.068965517241381</c:v>
                </c:pt>
                <c:pt idx="363">
                  <c:v>80.689655172413794</c:v>
                </c:pt>
                <c:pt idx="364">
                  <c:v>78.620689655172399</c:v>
                </c:pt>
                <c:pt idx="365">
                  <c:v>79.310344827586192</c:v>
                </c:pt>
                <c:pt idx="366">
                  <c:v>78.620689655172399</c:v>
                </c:pt>
                <c:pt idx="367">
                  <c:v>78.620689655172399</c:v>
                </c:pt>
                <c:pt idx="368">
                  <c:v>79.310344827586192</c:v>
                </c:pt>
                <c:pt idx="369">
                  <c:v>79.310344827586192</c:v>
                </c:pt>
                <c:pt idx="370">
                  <c:v>79.310344827586192</c:v>
                </c:pt>
                <c:pt idx="371">
                  <c:v>80</c:v>
                </c:pt>
                <c:pt idx="372">
                  <c:v>78.620689655172399</c:v>
                </c:pt>
                <c:pt idx="373">
                  <c:v>79.310344827586192</c:v>
                </c:pt>
                <c:pt idx="374">
                  <c:v>79.310344827586192</c:v>
                </c:pt>
                <c:pt idx="375">
                  <c:v>79.310344827586192</c:v>
                </c:pt>
                <c:pt idx="376">
                  <c:v>80.689655172413794</c:v>
                </c:pt>
                <c:pt idx="377">
                  <c:v>81.379310344827587</c:v>
                </c:pt>
                <c:pt idx="378">
                  <c:v>80</c:v>
                </c:pt>
                <c:pt idx="379">
                  <c:v>80</c:v>
                </c:pt>
                <c:pt idx="380">
                  <c:v>77.931034482758619</c:v>
                </c:pt>
                <c:pt idx="381">
                  <c:v>76.551724137931046</c:v>
                </c:pt>
                <c:pt idx="382">
                  <c:v>74.482758620689665</c:v>
                </c:pt>
                <c:pt idx="383">
                  <c:v>73.793103448275872</c:v>
                </c:pt>
                <c:pt idx="384">
                  <c:v>67.931034482758619</c:v>
                </c:pt>
                <c:pt idx="385">
                  <c:v>71.034482758620697</c:v>
                </c:pt>
                <c:pt idx="386">
                  <c:v>71.034482758620697</c:v>
                </c:pt>
                <c:pt idx="387">
                  <c:v>73.103448275862064</c:v>
                </c:pt>
                <c:pt idx="388">
                  <c:v>73.103448275862064</c:v>
                </c:pt>
                <c:pt idx="389">
                  <c:v>72.41379310344827</c:v>
                </c:pt>
                <c:pt idx="390">
                  <c:v>77.24137931034484</c:v>
                </c:pt>
                <c:pt idx="391">
                  <c:v>67.58620689655173</c:v>
                </c:pt>
                <c:pt idx="392">
                  <c:v>64.137931034482762</c:v>
                </c:pt>
                <c:pt idx="393">
                  <c:v>68.275862068965523</c:v>
                </c:pt>
                <c:pt idx="394">
                  <c:v>64.137931034482762</c:v>
                </c:pt>
                <c:pt idx="395">
                  <c:v>72.41379310344827</c:v>
                </c:pt>
                <c:pt idx="396">
                  <c:v>71.034482758620697</c:v>
                </c:pt>
                <c:pt idx="397">
                  <c:v>79.310344827586192</c:v>
                </c:pt>
                <c:pt idx="398">
                  <c:v>85.517241379310349</c:v>
                </c:pt>
                <c:pt idx="399">
                  <c:v>91.034482758620697</c:v>
                </c:pt>
                <c:pt idx="400">
                  <c:v>95.172413793103445</c:v>
                </c:pt>
                <c:pt idx="401">
                  <c:v>95.172413793103445</c:v>
                </c:pt>
                <c:pt idx="402">
                  <c:v>97.931034482758619</c:v>
                </c:pt>
                <c:pt idx="403">
                  <c:v>97.931034482758619</c:v>
                </c:pt>
                <c:pt idx="404">
                  <c:v>97.931034482758619</c:v>
                </c:pt>
                <c:pt idx="405">
                  <c:v>97.931034482758619</c:v>
                </c:pt>
                <c:pt idx="406">
                  <c:v>95.862068965517238</c:v>
                </c:pt>
                <c:pt idx="407">
                  <c:v>96.551724137931032</c:v>
                </c:pt>
                <c:pt idx="408">
                  <c:v>97.931034482758619</c:v>
                </c:pt>
                <c:pt idx="409">
                  <c:v>98.620689655172413</c:v>
                </c:pt>
                <c:pt idx="410">
                  <c:v>99.310344827586206</c:v>
                </c:pt>
                <c:pt idx="411">
                  <c:v>100</c:v>
                </c:pt>
                <c:pt idx="412">
                  <c:v>99.310344827586206</c:v>
                </c:pt>
                <c:pt idx="413">
                  <c:v>100.68965517241379</c:v>
                </c:pt>
                <c:pt idx="414">
                  <c:v>100.68965517241379</c:v>
                </c:pt>
                <c:pt idx="415">
                  <c:v>100.68965517241379</c:v>
                </c:pt>
                <c:pt idx="416">
                  <c:v>100.68965517241379</c:v>
                </c:pt>
                <c:pt idx="417">
                  <c:v>100</c:v>
                </c:pt>
                <c:pt idx="418">
                  <c:v>100</c:v>
                </c:pt>
                <c:pt idx="419">
                  <c:v>99.310344827586206</c:v>
                </c:pt>
                <c:pt idx="420">
                  <c:v>98.620689655172413</c:v>
                </c:pt>
                <c:pt idx="421">
                  <c:v>99.310344827586206</c:v>
                </c:pt>
                <c:pt idx="422">
                  <c:v>100</c:v>
                </c:pt>
                <c:pt idx="423">
                  <c:v>101.37931034482759</c:v>
                </c:pt>
                <c:pt idx="424">
                  <c:v>101.37931034482759</c:v>
                </c:pt>
                <c:pt idx="425">
                  <c:v>100</c:v>
                </c:pt>
                <c:pt idx="426">
                  <c:v>100.68965517241379</c:v>
                </c:pt>
                <c:pt idx="427">
                  <c:v>98.620689655172413</c:v>
                </c:pt>
                <c:pt idx="428">
                  <c:v>98.620689655172413</c:v>
                </c:pt>
                <c:pt idx="429">
                  <c:v>98.620689655172413</c:v>
                </c:pt>
                <c:pt idx="430">
                  <c:v>100</c:v>
                </c:pt>
                <c:pt idx="431">
                  <c:v>100.68965517241379</c:v>
                </c:pt>
                <c:pt idx="432">
                  <c:v>100</c:v>
                </c:pt>
                <c:pt idx="433">
                  <c:v>100</c:v>
                </c:pt>
                <c:pt idx="434">
                  <c:v>100.68965517241379</c:v>
                </c:pt>
                <c:pt idx="435">
                  <c:v>100</c:v>
                </c:pt>
                <c:pt idx="436">
                  <c:v>100</c:v>
                </c:pt>
                <c:pt idx="437">
                  <c:v>100</c:v>
                </c:pt>
                <c:pt idx="438">
                  <c:v>100.68965517241379</c:v>
                </c:pt>
                <c:pt idx="439">
                  <c:v>101.37931034482759</c:v>
                </c:pt>
                <c:pt idx="440">
                  <c:v>100</c:v>
                </c:pt>
                <c:pt idx="441">
                  <c:v>100.68965517241379</c:v>
                </c:pt>
                <c:pt idx="442">
                  <c:v>100</c:v>
                </c:pt>
                <c:pt idx="443">
                  <c:v>101.37931034482759</c:v>
                </c:pt>
                <c:pt idx="444">
                  <c:v>99.310344827586206</c:v>
                </c:pt>
                <c:pt idx="445">
                  <c:v>98.620689655172413</c:v>
                </c:pt>
                <c:pt idx="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D3-EE44-83FE-1D7D94DA9956}"/>
            </c:ext>
          </c:extLst>
        </c:ser>
        <c:ser>
          <c:idx val="2"/>
          <c:order val="2"/>
          <c:tx>
            <c:strRef>
              <c:f>'Combined Graph'!$D$1</c:f>
              <c:strCache>
                <c:ptCount val="1"/>
                <c:pt idx="0">
                  <c:v>Price(Emb_Parks)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Graph'!$A$2:$A$448</c:f>
              <c:numCache>
                <c:formatCode>mmm\ dd\,\ yyyy</c:formatCode>
                <c:ptCount val="447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44483</c:v>
                </c:pt>
                <c:pt idx="11">
                  <c:v>44482</c:v>
                </c:pt>
                <c:pt idx="12">
                  <c:v>44481</c:v>
                </c:pt>
                <c:pt idx="13">
                  <c:v>44480</c:v>
                </c:pt>
                <c:pt idx="14">
                  <c:v>44477</c:v>
                </c:pt>
                <c:pt idx="15">
                  <c:v>44476</c:v>
                </c:pt>
                <c:pt idx="16">
                  <c:v>44475</c:v>
                </c:pt>
                <c:pt idx="17">
                  <c:v>44474</c:v>
                </c:pt>
                <c:pt idx="18">
                  <c:v>44473</c:v>
                </c:pt>
                <c:pt idx="19">
                  <c:v>44470</c:v>
                </c:pt>
                <c:pt idx="20">
                  <c:v>44469</c:v>
                </c:pt>
                <c:pt idx="21">
                  <c:v>44468</c:v>
                </c:pt>
                <c:pt idx="22">
                  <c:v>44467</c:v>
                </c:pt>
                <c:pt idx="23">
                  <c:v>44466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44456</c:v>
                </c:pt>
                <c:pt idx="30">
                  <c:v>44455</c:v>
                </c:pt>
                <c:pt idx="31">
                  <c:v>44454</c:v>
                </c:pt>
                <c:pt idx="32">
                  <c:v>44453</c:v>
                </c:pt>
                <c:pt idx="33">
                  <c:v>44452</c:v>
                </c:pt>
                <c:pt idx="34">
                  <c:v>44448</c:v>
                </c:pt>
                <c:pt idx="35">
                  <c:v>44447</c:v>
                </c:pt>
                <c:pt idx="36">
                  <c:v>44446</c:v>
                </c:pt>
                <c:pt idx="37">
                  <c:v>44445</c:v>
                </c:pt>
                <c:pt idx="38">
                  <c:v>44442</c:v>
                </c:pt>
                <c:pt idx="39">
                  <c:v>44441</c:v>
                </c:pt>
                <c:pt idx="40">
                  <c:v>44440</c:v>
                </c:pt>
                <c:pt idx="41">
                  <c:v>44439</c:v>
                </c:pt>
                <c:pt idx="42">
                  <c:v>44438</c:v>
                </c:pt>
                <c:pt idx="43">
                  <c:v>44435</c:v>
                </c:pt>
                <c:pt idx="44">
                  <c:v>44434</c:v>
                </c:pt>
                <c:pt idx="45">
                  <c:v>44433</c:v>
                </c:pt>
                <c:pt idx="46">
                  <c:v>44432</c:v>
                </c:pt>
                <c:pt idx="47">
                  <c:v>44431</c:v>
                </c:pt>
                <c:pt idx="48">
                  <c:v>44428</c:v>
                </c:pt>
                <c:pt idx="49">
                  <c:v>44427</c:v>
                </c:pt>
                <c:pt idx="50">
                  <c:v>44426</c:v>
                </c:pt>
                <c:pt idx="51">
                  <c:v>44425</c:v>
                </c:pt>
                <c:pt idx="52">
                  <c:v>44424</c:v>
                </c:pt>
                <c:pt idx="53">
                  <c:v>44421</c:v>
                </c:pt>
                <c:pt idx="54">
                  <c:v>44420</c:v>
                </c:pt>
                <c:pt idx="55">
                  <c:v>44419</c:v>
                </c:pt>
                <c:pt idx="56">
                  <c:v>44418</c:v>
                </c:pt>
                <c:pt idx="57">
                  <c:v>44414</c:v>
                </c:pt>
                <c:pt idx="58">
                  <c:v>44413</c:v>
                </c:pt>
                <c:pt idx="59">
                  <c:v>44412</c:v>
                </c:pt>
                <c:pt idx="60">
                  <c:v>44411</c:v>
                </c:pt>
                <c:pt idx="61">
                  <c:v>44410</c:v>
                </c:pt>
                <c:pt idx="62">
                  <c:v>44407</c:v>
                </c:pt>
                <c:pt idx="63">
                  <c:v>44406</c:v>
                </c:pt>
                <c:pt idx="64">
                  <c:v>44405</c:v>
                </c:pt>
                <c:pt idx="65">
                  <c:v>44404</c:v>
                </c:pt>
                <c:pt idx="66">
                  <c:v>44403</c:v>
                </c:pt>
                <c:pt idx="67">
                  <c:v>44400</c:v>
                </c:pt>
                <c:pt idx="68">
                  <c:v>44399</c:v>
                </c:pt>
                <c:pt idx="69">
                  <c:v>44398</c:v>
                </c:pt>
                <c:pt idx="70">
                  <c:v>44396</c:v>
                </c:pt>
                <c:pt idx="71">
                  <c:v>44393</c:v>
                </c:pt>
                <c:pt idx="72">
                  <c:v>44392</c:v>
                </c:pt>
                <c:pt idx="73">
                  <c:v>44391</c:v>
                </c:pt>
                <c:pt idx="74">
                  <c:v>44390</c:v>
                </c:pt>
                <c:pt idx="75">
                  <c:v>44389</c:v>
                </c:pt>
                <c:pt idx="76">
                  <c:v>44386</c:v>
                </c:pt>
                <c:pt idx="77">
                  <c:v>44385</c:v>
                </c:pt>
                <c:pt idx="78">
                  <c:v>44384</c:v>
                </c:pt>
                <c:pt idx="79">
                  <c:v>44383</c:v>
                </c:pt>
                <c:pt idx="80">
                  <c:v>44382</c:v>
                </c:pt>
                <c:pt idx="81">
                  <c:v>44379</c:v>
                </c:pt>
                <c:pt idx="82">
                  <c:v>44378</c:v>
                </c:pt>
                <c:pt idx="83">
                  <c:v>44377</c:v>
                </c:pt>
                <c:pt idx="84">
                  <c:v>44376</c:v>
                </c:pt>
                <c:pt idx="85">
                  <c:v>44375</c:v>
                </c:pt>
                <c:pt idx="86">
                  <c:v>44372</c:v>
                </c:pt>
                <c:pt idx="87">
                  <c:v>44371</c:v>
                </c:pt>
                <c:pt idx="88">
                  <c:v>44370</c:v>
                </c:pt>
                <c:pt idx="89">
                  <c:v>44369</c:v>
                </c:pt>
                <c:pt idx="90">
                  <c:v>44368</c:v>
                </c:pt>
                <c:pt idx="91">
                  <c:v>44365</c:v>
                </c:pt>
                <c:pt idx="92">
                  <c:v>44364</c:v>
                </c:pt>
                <c:pt idx="93">
                  <c:v>44363</c:v>
                </c:pt>
                <c:pt idx="94">
                  <c:v>44362</c:v>
                </c:pt>
                <c:pt idx="95">
                  <c:v>44361</c:v>
                </c:pt>
                <c:pt idx="96">
                  <c:v>44358</c:v>
                </c:pt>
                <c:pt idx="97">
                  <c:v>44357</c:v>
                </c:pt>
                <c:pt idx="98">
                  <c:v>44356</c:v>
                </c:pt>
                <c:pt idx="99">
                  <c:v>44355</c:v>
                </c:pt>
                <c:pt idx="100">
                  <c:v>44354</c:v>
                </c:pt>
                <c:pt idx="101">
                  <c:v>44351</c:v>
                </c:pt>
                <c:pt idx="102">
                  <c:v>44350</c:v>
                </c:pt>
                <c:pt idx="103">
                  <c:v>44349</c:v>
                </c:pt>
                <c:pt idx="104">
                  <c:v>44348</c:v>
                </c:pt>
                <c:pt idx="105">
                  <c:v>44347</c:v>
                </c:pt>
                <c:pt idx="106">
                  <c:v>44344</c:v>
                </c:pt>
                <c:pt idx="107">
                  <c:v>44343</c:v>
                </c:pt>
                <c:pt idx="108">
                  <c:v>44341</c:v>
                </c:pt>
                <c:pt idx="109">
                  <c:v>44340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44330</c:v>
                </c:pt>
                <c:pt idx="116">
                  <c:v>44328</c:v>
                </c:pt>
                <c:pt idx="117">
                  <c:v>44327</c:v>
                </c:pt>
                <c:pt idx="118">
                  <c:v>44326</c:v>
                </c:pt>
                <c:pt idx="119">
                  <c:v>44323</c:v>
                </c:pt>
                <c:pt idx="120">
                  <c:v>44322</c:v>
                </c:pt>
                <c:pt idx="121">
                  <c:v>44321</c:v>
                </c:pt>
                <c:pt idx="122">
                  <c:v>44320</c:v>
                </c:pt>
                <c:pt idx="123">
                  <c:v>44319</c:v>
                </c:pt>
                <c:pt idx="124">
                  <c:v>44316</c:v>
                </c:pt>
                <c:pt idx="125">
                  <c:v>44315</c:v>
                </c:pt>
                <c:pt idx="126">
                  <c:v>44314</c:v>
                </c:pt>
                <c:pt idx="127">
                  <c:v>44313</c:v>
                </c:pt>
                <c:pt idx="128">
                  <c:v>44312</c:v>
                </c:pt>
                <c:pt idx="129">
                  <c:v>44309</c:v>
                </c:pt>
                <c:pt idx="130">
                  <c:v>44308</c:v>
                </c:pt>
                <c:pt idx="131">
                  <c:v>44306</c:v>
                </c:pt>
                <c:pt idx="132">
                  <c:v>44305</c:v>
                </c:pt>
                <c:pt idx="133">
                  <c:v>44302</c:v>
                </c:pt>
                <c:pt idx="134">
                  <c:v>44301</c:v>
                </c:pt>
                <c:pt idx="135">
                  <c:v>44299</c:v>
                </c:pt>
                <c:pt idx="136">
                  <c:v>44298</c:v>
                </c:pt>
                <c:pt idx="137">
                  <c:v>44295</c:v>
                </c:pt>
                <c:pt idx="138">
                  <c:v>44294</c:v>
                </c:pt>
                <c:pt idx="139">
                  <c:v>44293</c:v>
                </c:pt>
                <c:pt idx="140">
                  <c:v>44292</c:v>
                </c:pt>
                <c:pt idx="141">
                  <c:v>44291</c:v>
                </c:pt>
                <c:pt idx="142">
                  <c:v>44287</c:v>
                </c:pt>
                <c:pt idx="143">
                  <c:v>44286</c:v>
                </c:pt>
                <c:pt idx="144">
                  <c:v>44285</c:v>
                </c:pt>
                <c:pt idx="145">
                  <c:v>44281</c:v>
                </c:pt>
                <c:pt idx="146">
                  <c:v>44280</c:v>
                </c:pt>
                <c:pt idx="147">
                  <c:v>44279</c:v>
                </c:pt>
                <c:pt idx="148">
                  <c:v>44278</c:v>
                </c:pt>
                <c:pt idx="149">
                  <c:v>44277</c:v>
                </c:pt>
                <c:pt idx="150">
                  <c:v>44274</c:v>
                </c:pt>
                <c:pt idx="151">
                  <c:v>44273</c:v>
                </c:pt>
                <c:pt idx="152">
                  <c:v>44272</c:v>
                </c:pt>
                <c:pt idx="153">
                  <c:v>44271</c:v>
                </c:pt>
                <c:pt idx="154">
                  <c:v>44270</c:v>
                </c:pt>
                <c:pt idx="155">
                  <c:v>44267</c:v>
                </c:pt>
                <c:pt idx="156">
                  <c:v>44265</c:v>
                </c:pt>
                <c:pt idx="157">
                  <c:v>44264</c:v>
                </c:pt>
                <c:pt idx="158">
                  <c:v>44263</c:v>
                </c:pt>
                <c:pt idx="159">
                  <c:v>44260</c:v>
                </c:pt>
                <c:pt idx="160">
                  <c:v>44259</c:v>
                </c:pt>
                <c:pt idx="161">
                  <c:v>44258</c:v>
                </c:pt>
                <c:pt idx="162">
                  <c:v>44257</c:v>
                </c:pt>
                <c:pt idx="163">
                  <c:v>44256</c:v>
                </c:pt>
                <c:pt idx="164">
                  <c:v>44253</c:v>
                </c:pt>
                <c:pt idx="165">
                  <c:v>44252</c:v>
                </c:pt>
                <c:pt idx="166">
                  <c:v>44251</c:v>
                </c:pt>
                <c:pt idx="167">
                  <c:v>44250</c:v>
                </c:pt>
                <c:pt idx="168">
                  <c:v>44249</c:v>
                </c:pt>
                <c:pt idx="169">
                  <c:v>44246</c:v>
                </c:pt>
                <c:pt idx="170">
                  <c:v>44245</c:v>
                </c:pt>
                <c:pt idx="171">
                  <c:v>44244</c:v>
                </c:pt>
                <c:pt idx="172">
                  <c:v>44243</c:v>
                </c:pt>
                <c:pt idx="173">
                  <c:v>44242</c:v>
                </c:pt>
                <c:pt idx="174">
                  <c:v>44238</c:v>
                </c:pt>
                <c:pt idx="175">
                  <c:v>44237</c:v>
                </c:pt>
                <c:pt idx="176">
                  <c:v>44236</c:v>
                </c:pt>
                <c:pt idx="177">
                  <c:v>44235</c:v>
                </c:pt>
                <c:pt idx="178">
                  <c:v>44232</c:v>
                </c:pt>
                <c:pt idx="179">
                  <c:v>44231</c:v>
                </c:pt>
                <c:pt idx="180">
                  <c:v>44230</c:v>
                </c:pt>
                <c:pt idx="181">
                  <c:v>44229</c:v>
                </c:pt>
                <c:pt idx="182">
                  <c:v>44228</c:v>
                </c:pt>
                <c:pt idx="183">
                  <c:v>44225</c:v>
                </c:pt>
                <c:pt idx="184">
                  <c:v>44224</c:v>
                </c:pt>
                <c:pt idx="185">
                  <c:v>44223</c:v>
                </c:pt>
                <c:pt idx="186">
                  <c:v>44221</c:v>
                </c:pt>
                <c:pt idx="187">
                  <c:v>44218</c:v>
                </c:pt>
                <c:pt idx="188">
                  <c:v>44217</c:v>
                </c:pt>
                <c:pt idx="189">
                  <c:v>44216</c:v>
                </c:pt>
                <c:pt idx="190">
                  <c:v>44215</c:v>
                </c:pt>
                <c:pt idx="191">
                  <c:v>44214</c:v>
                </c:pt>
                <c:pt idx="192">
                  <c:v>44211</c:v>
                </c:pt>
                <c:pt idx="193">
                  <c:v>44210</c:v>
                </c:pt>
                <c:pt idx="194">
                  <c:v>44209</c:v>
                </c:pt>
                <c:pt idx="195">
                  <c:v>44208</c:v>
                </c:pt>
                <c:pt idx="196">
                  <c:v>44207</c:v>
                </c:pt>
                <c:pt idx="197">
                  <c:v>44204</c:v>
                </c:pt>
                <c:pt idx="198">
                  <c:v>44203</c:v>
                </c:pt>
                <c:pt idx="199">
                  <c:v>44202</c:v>
                </c:pt>
                <c:pt idx="200">
                  <c:v>44201</c:v>
                </c:pt>
                <c:pt idx="201">
                  <c:v>44200</c:v>
                </c:pt>
                <c:pt idx="202">
                  <c:v>44196</c:v>
                </c:pt>
                <c:pt idx="203">
                  <c:v>44195</c:v>
                </c:pt>
                <c:pt idx="204">
                  <c:v>44194</c:v>
                </c:pt>
                <c:pt idx="205">
                  <c:v>44193</c:v>
                </c:pt>
                <c:pt idx="206">
                  <c:v>44189</c:v>
                </c:pt>
                <c:pt idx="207">
                  <c:v>44188</c:v>
                </c:pt>
                <c:pt idx="208">
                  <c:v>44187</c:v>
                </c:pt>
                <c:pt idx="209">
                  <c:v>44186</c:v>
                </c:pt>
                <c:pt idx="210">
                  <c:v>44183</c:v>
                </c:pt>
                <c:pt idx="211">
                  <c:v>44182</c:v>
                </c:pt>
                <c:pt idx="212">
                  <c:v>44181</c:v>
                </c:pt>
                <c:pt idx="213">
                  <c:v>44180</c:v>
                </c:pt>
                <c:pt idx="214">
                  <c:v>44179</c:v>
                </c:pt>
                <c:pt idx="215">
                  <c:v>44176</c:v>
                </c:pt>
                <c:pt idx="216">
                  <c:v>44175</c:v>
                </c:pt>
                <c:pt idx="217">
                  <c:v>44174</c:v>
                </c:pt>
                <c:pt idx="218">
                  <c:v>44173</c:v>
                </c:pt>
                <c:pt idx="219">
                  <c:v>44172</c:v>
                </c:pt>
                <c:pt idx="220">
                  <c:v>44169</c:v>
                </c:pt>
                <c:pt idx="221">
                  <c:v>44168</c:v>
                </c:pt>
                <c:pt idx="222">
                  <c:v>44167</c:v>
                </c:pt>
                <c:pt idx="223">
                  <c:v>44166</c:v>
                </c:pt>
                <c:pt idx="224">
                  <c:v>44162</c:v>
                </c:pt>
                <c:pt idx="225">
                  <c:v>44161</c:v>
                </c:pt>
                <c:pt idx="226">
                  <c:v>44160</c:v>
                </c:pt>
                <c:pt idx="227">
                  <c:v>44159</c:v>
                </c:pt>
                <c:pt idx="228">
                  <c:v>44158</c:v>
                </c:pt>
                <c:pt idx="229">
                  <c:v>44155</c:v>
                </c:pt>
                <c:pt idx="230">
                  <c:v>44154</c:v>
                </c:pt>
                <c:pt idx="231">
                  <c:v>44153</c:v>
                </c:pt>
                <c:pt idx="232">
                  <c:v>44152</c:v>
                </c:pt>
                <c:pt idx="233">
                  <c:v>44151</c:v>
                </c:pt>
                <c:pt idx="234">
                  <c:v>44148</c:v>
                </c:pt>
                <c:pt idx="235">
                  <c:v>44147</c:v>
                </c:pt>
                <c:pt idx="236">
                  <c:v>44146</c:v>
                </c:pt>
                <c:pt idx="237">
                  <c:v>44145</c:v>
                </c:pt>
                <c:pt idx="238">
                  <c:v>44144</c:v>
                </c:pt>
                <c:pt idx="239">
                  <c:v>44141</c:v>
                </c:pt>
                <c:pt idx="240">
                  <c:v>44140</c:v>
                </c:pt>
                <c:pt idx="241">
                  <c:v>44139</c:v>
                </c:pt>
                <c:pt idx="242">
                  <c:v>44138</c:v>
                </c:pt>
                <c:pt idx="243">
                  <c:v>44137</c:v>
                </c:pt>
                <c:pt idx="244">
                  <c:v>44134</c:v>
                </c:pt>
                <c:pt idx="245">
                  <c:v>44133</c:v>
                </c:pt>
                <c:pt idx="246">
                  <c:v>44132</c:v>
                </c:pt>
                <c:pt idx="247">
                  <c:v>44131</c:v>
                </c:pt>
                <c:pt idx="248">
                  <c:v>44130</c:v>
                </c:pt>
                <c:pt idx="249">
                  <c:v>44127</c:v>
                </c:pt>
                <c:pt idx="250">
                  <c:v>44126</c:v>
                </c:pt>
                <c:pt idx="251">
                  <c:v>44125</c:v>
                </c:pt>
                <c:pt idx="252">
                  <c:v>44124</c:v>
                </c:pt>
                <c:pt idx="253">
                  <c:v>44123</c:v>
                </c:pt>
                <c:pt idx="254">
                  <c:v>44120</c:v>
                </c:pt>
                <c:pt idx="255">
                  <c:v>44119</c:v>
                </c:pt>
                <c:pt idx="256">
                  <c:v>44118</c:v>
                </c:pt>
                <c:pt idx="257">
                  <c:v>44117</c:v>
                </c:pt>
                <c:pt idx="258">
                  <c:v>44116</c:v>
                </c:pt>
                <c:pt idx="259">
                  <c:v>44113</c:v>
                </c:pt>
                <c:pt idx="260">
                  <c:v>44112</c:v>
                </c:pt>
                <c:pt idx="261">
                  <c:v>44111</c:v>
                </c:pt>
                <c:pt idx="262">
                  <c:v>44110</c:v>
                </c:pt>
                <c:pt idx="263">
                  <c:v>44109</c:v>
                </c:pt>
                <c:pt idx="264">
                  <c:v>44105</c:v>
                </c:pt>
                <c:pt idx="265">
                  <c:v>44104</c:v>
                </c:pt>
                <c:pt idx="266">
                  <c:v>44103</c:v>
                </c:pt>
                <c:pt idx="267">
                  <c:v>44102</c:v>
                </c:pt>
                <c:pt idx="268">
                  <c:v>44099</c:v>
                </c:pt>
                <c:pt idx="269">
                  <c:v>44098</c:v>
                </c:pt>
                <c:pt idx="270">
                  <c:v>44097</c:v>
                </c:pt>
                <c:pt idx="271">
                  <c:v>44096</c:v>
                </c:pt>
                <c:pt idx="272">
                  <c:v>44095</c:v>
                </c:pt>
                <c:pt idx="273">
                  <c:v>44092</c:v>
                </c:pt>
                <c:pt idx="274">
                  <c:v>44091</c:v>
                </c:pt>
                <c:pt idx="275">
                  <c:v>44090</c:v>
                </c:pt>
                <c:pt idx="276">
                  <c:v>44089</c:v>
                </c:pt>
                <c:pt idx="277">
                  <c:v>44088</c:v>
                </c:pt>
                <c:pt idx="278">
                  <c:v>44085</c:v>
                </c:pt>
                <c:pt idx="279">
                  <c:v>44084</c:v>
                </c:pt>
                <c:pt idx="280">
                  <c:v>44083</c:v>
                </c:pt>
                <c:pt idx="281">
                  <c:v>44082</c:v>
                </c:pt>
                <c:pt idx="282">
                  <c:v>44081</c:v>
                </c:pt>
                <c:pt idx="283">
                  <c:v>44078</c:v>
                </c:pt>
                <c:pt idx="284">
                  <c:v>44077</c:v>
                </c:pt>
                <c:pt idx="285">
                  <c:v>44076</c:v>
                </c:pt>
                <c:pt idx="286">
                  <c:v>44075</c:v>
                </c:pt>
                <c:pt idx="287">
                  <c:v>44074</c:v>
                </c:pt>
                <c:pt idx="288">
                  <c:v>44071</c:v>
                </c:pt>
                <c:pt idx="289">
                  <c:v>44070</c:v>
                </c:pt>
                <c:pt idx="290">
                  <c:v>44069</c:v>
                </c:pt>
                <c:pt idx="291">
                  <c:v>44068</c:v>
                </c:pt>
                <c:pt idx="292">
                  <c:v>44067</c:v>
                </c:pt>
                <c:pt idx="293">
                  <c:v>44064</c:v>
                </c:pt>
                <c:pt idx="294">
                  <c:v>44063</c:v>
                </c:pt>
                <c:pt idx="295">
                  <c:v>44062</c:v>
                </c:pt>
                <c:pt idx="296">
                  <c:v>44061</c:v>
                </c:pt>
                <c:pt idx="297">
                  <c:v>44060</c:v>
                </c:pt>
                <c:pt idx="298">
                  <c:v>44057</c:v>
                </c:pt>
                <c:pt idx="299">
                  <c:v>44056</c:v>
                </c:pt>
                <c:pt idx="300">
                  <c:v>44055</c:v>
                </c:pt>
                <c:pt idx="301">
                  <c:v>44054</c:v>
                </c:pt>
                <c:pt idx="302">
                  <c:v>44050</c:v>
                </c:pt>
                <c:pt idx="303">
                  <c:v>44049</c:v>
                </c:pt>
                <c:pt idx="304">
                  <c:v>44048</c:v>
                </c:pt>
                <c:pt idx="305">
                  <c:v>44047</c:v>
                </c:pt>
                <c:pt idx="306">
                  <c:v>44046</c:v>
                </c:pt>
                <c:pt idx="307">
                  <c:v>44042</c:v>
                </c:pt>
                <c:pt idx="308">
                  <c:v>44041</c:v>
                </c:pt>
                <c:pt idx="309">
                  <c:v>44040</c:v>
                </c:pt>
                <c:pt idx="310">
                  <c:v>44039</c:v>
                </c:pt>
                <c:pt idx="311">
                  <c:v>44036</c:v>
                </c:pt>
                <c:pt idx="312">
                  <c:v>44035</c:v>
                </c:pt>
                <c:pt idx="313">
                  <c:v>44034</c:v>
                </c:pt>
                <c:pt idx="314">
                  <c:v>44033</c:v>
                </c:pt>
                <c:pt idx="315">
                  <c:v>44032</c:v>
                </c:pt>
                <c:pt idx="316">
                  <c:v>44029</c:v>
                </c:pt>
                <c:pt idx="317">
                  <c:v>44028</c:v>
                </c:pt>
                <c:pt idx="318">
                  <c:v>44027</c:v>
                </c:pt>
                <c:pt idx="319">
                  <c:v>44026</c:v>
                </c:pt>
                <c:pt idx="320">
                  <c:v>44025</c:v>
                </c:pt>
                <c:pt idx="321">
                  <c:v>44021</c:v>
                </c:pt>
                <c:pt idx="322">
                  <c:v>44020</c:v>
                </c:pt>
                <c:pt idx="323">
                  <c:v>44019</c:v>
                </c:pt>
                <c:pt idx="324">
                  <c:v>44018</c:v>
                </c:pt>
                <c:pt idx="325">
                  <c:v>44015</c:v>
                </c:pt>
                <c:pt idx="326">
                  <c:v>44014</c:v>
                </c:pt>
                <c:pt idx="327">
                  <c:v>44013</c:v>
                </c:pt>
                <c:pt idx="328">
                  <c:v>44012</c:v>
                </c:pt>
                <c:pt idx="329">
                  <c:v>44011</c:v>
                </c:pt>
                <c:pt idx="330">
                  <c:v>44008</c:v>
                </c:pt>
                <c:pt idx="331">
                  <c:v>44007</c:v>
                </c:pt>
                <c:pt idx="332">
                  <c:v>44006</c:v>
                </c:pt>
                <c:pt idx="333">
                  <c:v>44005</c:v>
                </c:pt>
                <c:pt idx="334">
                  <c:v>44004</c:v>
                </c:pt>
                <c:pt idx="335">
                  <c:v>44001</c:v>
                </c:pt>
                <c:pt idx="336">
                  <c:v>44000</c:v>
                </c:pt>
                <c:pt idx="337">
                  <c:v>43999</c:v>
                </c:pt>
                <c:pt idx="338">
                  <c:v>43998</c:v>
                </c:pt>
                <c:pt idx="339">
                  <c:v>43997</c:v>
                </c:pt>
                <c:pt idx="340">
                  <c:v>43994</c:v>
                </c:pt>
                <c:pt idx="341">
                  <c:v>43993</c:v>
                </c:pt>
                <c:pt idx="342">
                  <c:v>43992</c:v>
                </c:pt>
                <c:pt idx="343">
                  <c:v>43991</c:v>
                </c:pt>
                <c:pt idx="344">
                  <c:v>43990</c:v>
                </c:pt>
                <c:pt idx="345">
                  <c:v>43987</c:v>
                </c:pt>
                <c:pt idx="346">
                  <c:v>43986</c:v>
                </c:pt>
                <c:pt idx="347">
                  <c:v>43985</c:v>
                </c:pt>
                <c:pt idx="348">
                  <c:v>43984</c:v>
                </c:pt>
                <c:pt idx="349">
                  <c:v>43983</c:v>
                </c:pt>
                <c:pt idx="350">
                  <c:v>43980</c:v>
                </c:pt>
                <c:pt idx="351">
                  <c:v>43979</c:v>
                </c:pt>
                <c:pt idx="352">
                  <c:v>43978</c:v>
                </c:pt>
                <c:pt idx="353">
                  <c:v>43977</c:v>
                </c:pt>
                <c:pt idx="354">
                  <c:v>43973</c:v>
                </c:pt>
                <c:pt idx="355">
                  <c:v>43972</c:v>
                </c:pt>
                <c:pt idx="356">
                  <c:v>43971</c:v>
                </c:pt>
                <c:pt idx="357">
                  <c:v>43970</c:v>
                </c:pt>
                <c:pt idx="358">
                  <c:v>43969</c:v>
                </c:pt>
                <c:pt idx="359">
                  <c:v>43966</c:v>
                </c:pt>
                <c:pt idx="360">
                  <c:v>43965</c:v>
                </c:pt>
                <c:pt idx="361">
                  <c:v>43964</c:v>
                </c:pt>
                <c:pt idx="362">
                  <c:v>43963</c:v>
                </c:pt>
                <c:pt idx="363">
                  <c:v>43962</c:v>
                </c:pt>
                <c:pt idx="364">
                  <c:v>43959</c:v>
                </c:pt>
                <c:pt idx="365">
                  <c:v>43957</c:v>
                </c:pt>
                <c:pt idx="366">
                  <c:v>43956</c:v>
                </c:pt>
                <c:pt idx="367">
                  <c:v>43955</c:v>
                </c:pt>
                <c:pt idx="368">
                  <c:v>43951</c:v>
                </c:pt>
                <c:pt idx="369">
                  <c:v>43950</c:v>
                </c:pt>
                <c:pt idx="370">
                  <c:v>43949</c:v>
                </c:pt>
                <c:pt idx="371">
                  <c:v>43948</c:v>
                </c:pt>
                <c:pt idx="372">
                  <c:v>43945</c:v>
                </c:pt>
                <c:pt idx="373">
                  <c:v>43944</c:v>
                </c:pt>
                <c:pt idx="374">
                  <c:v>43943</c:v>
                </c:pt>
                <c:pt idx="375">
                  <c:v>43942</c:v>
                </c:pt>
                <c:pt idx="376">
                  <c:v>43941</c:v>
                </c:pt>
                <c:pt idx="377">
                  <c:v>43938</c:v>
                </c:pt>
                <c:pt idx="378">
                  <c:v>43937</c:v>
                </c:pt>
                <c:pt idx="379">
                  <c:v>43936</c:v>
                </c:pt>
                <c:pt idx="380">
                  <c:v>43934</c:v>
                </c:pt>
                <c:pt idx="381">
                  <c:v>43930</c:v>
                </c:pt>
                <c:pt idx="382">
                  <c:v>43929</c:v>
                </c:pt>
                <c:pt idx="383">
                  <c:v>43928</c:v>
                </c:pt>
                <c:pt idx="384">
                  <c:v>43924</c:v>
                </c:pt>
                <c:pt idx="385">
                  <c:v>43923</c:v>
                </c:pt>
                <c:pt idx="386">
                  <c:v>43922</c:v>
                </c:pt>
                <c:pt idx="387">
                  <c:v>43920</c:v>
                </c:pt>
                <c:pt idx="388">
                  <c:v>43917</c:v>
                </c:pt>
                <c:pt idx="389">
                  <c:v>43916</c:v>
                </c:pt>
                <c:pt idx="390">
                  <c:v>43915</c:v>
                </c:pt>
                <c:pt idx="391">
                  <c:v>43914</c:v>
                </c:pt>
                <c:pt idx="392">
                  <c:v>43913</c:v>
                </c:pt>
                <c:pt idx="393">
                  <c:v>43910</c:v>
                </c:pt>
                <c:pt idx="394">
                  <c:v>43909</c:v>
                </c:pt>
                <c:pt idx="395">
                  <c:v>43908</c:v>
                </c:pt>
                <c:pt idx="396">
                  <c:v>43907</c:v>
                </c:pt>
                <c:pt idx="397">
                  <c:v>43906</c:v>
                </c:pt>
                <c:pt idx="398">
                  <c:v>43903</c:v>
                </c:pt>
                <c:pt idx="399">
                  <c:v>43902</c:v>
                </c:pt>
                <c:pt idx="400">
                  <c:v>43901</c:v>
                </c:pt>
                <c:pt idx="401">
                  <c:v>43899</c:v>
                </c:pt>
                <c:pt idx="402">
                  <c:v>43896</c:v>
                </c:pt>
                <c:pt idx="403">
                  <c:v>43895</c:v>
                </c:pt>
                <c:pt idx="404">
                  <c:v>43894</c:v>
                </c:pt>
                <c:pt idx="405">
                  <c:v>43893</c:v>
                </c:pt>
                <c:pt idx="406">
                  <c:v>43892</c:v>
                </c:pt>
                <c:pt idx="407">
                  <c:v>43889</c:v>
                </c:pt>
                <c:pt idx="408">
                  <c:v>43888</c:v>
                </c:pt>
                <c:pt idx="409">
                  <c:v>43887</c:v>
                </c:pt>
                <c:pt idx="410">
                  <c:v>43886</c:v>
                </c:pt>
                <c:pt idx="411">
                  <c:v>43885</c:v>
                </c:pt>
                <c:pt idx="412">
                  <c:v>43881</c:v>
                </c:pt>
                <c:pt idx="413">
                  <c:v>43880</c:v>
                </c:pt>
                <c:pt idx="414">
                  <c:v>43879</c:v>
                </c:pt>
                <c:pt idx="415">
                  <c:v>43878</c:v>
                </c:pt>
                <c:pt idx="416">
                  <c:v>43875</c:v>
                </c:pt>
                <c:pt idx="417">
                  <c:v>43874</c:v>
                </c:pt>
                <c:pt idx="418">
                  <c:v>43873</c:v>
                </c:pt>
                <c:pt idx="419">
                  <c:v>43872</c:v>
                </c:pt>
                <c:pt idx="420">
                  <c:v>43871</c:v>
                </c:pt>
                <c:pt idx="421">
                  <c:v>43868</c:v>
                </c:pt>
                <c:pt idx="422">
                  <c:v>43867</c:v>
                </c:pt>
                <c:pt idx="423">
                  <c:v>43866</c:v>
                </c:pt>
                <c:pt idx="424">
                  <c:v>43865</c:v>
                </c:pt>
                <c:pt idx="425">
                  <c:v>43864</c:v>
                </c:pt>
                <c:pt idx="426">
                  <c:v>43861</c:v>
                </c:pt>
                <c:pt idx="427">
                  <c:v>43860</c:v>
                </c:pt>
                <c:pt idx="428">
                  <c:v>43859</c:v>
                </c:pt>
                <c:pt idx="429">
                  <c:v>43858</c:v>
                </c:pt>
                <c:pt idx="430">
                  <c:v>43854</c:v>
                </c:pt>
                <c:pt idx="431">
                  <c:v>43853</c:v>
                </c:pt>
                <c:pt idx="432">
                  <c:v>43852</c:v>
                </c:pt>
                <c:pt idx="433">
                  <c:v>43851</c:v>
                </c:pt>
                <c:pt idx="434">
                  <c:v>43850</c:v>
                </c:pt>
                <c:pt idx="435">
                  <c:v>43847</c:v>
                </c:pt>
                <c:pt idx="436">
                  <c:v>43846</c:v>
                </c:pt>
                <c:pt idx="437">
                  <c:v>43845</c:v>
                </c:pt>
                <c:pt idx="438">
                  <c:v>43844</c:v>
                </c:pt>
                <c:pt idx="439">
                  <c:v>43843</c:v>
                </c:pt>
                <c:pt idx="440">
                  <c:v>43840</c:v>
                </c:pt>
                <c:pt idx="441">
                  <c:v>43839</c:v>
                </c:pt>
                <c:pt idx="442">
                  <c:v>43838</c:v>
                </c:pt>
                <c:pt idx="443">
                  <c:v>43837</c:v>
                </c:pt>
                <c:pt idx="444">
                  <c:v>43836</c:v>
                </c:pt>
                <c:pt idx="445">
                  <c:v>43833</c:v>
                </c:pt>
                <c:pt idx="446">
                  <c:v>43832</c:v>
                </c:pt>
              </c:numCache>
            </c:numRef>
          </c:cat>
          <c:val>
            <c:numRef>
              <c:f>'Combined Graph'!$D$2:$D$448</c:f>
              <c:numCache>
                <c:formatCode>0.00</c:formatCode>
                <c:ptCount val="447"/>
                <c:pt idx="0">
                  <c:v>82.837924255702148</c:v>
                </c:pt>
                <c:pt idx="1">
                  <c:v>83.268989365481644</c:v>
                </c:pt>
                <c:pt idx="2">
                  <c:v>82.88292555837144</c:v>
                </c:pt>
                <c:pt idx="3">
                  <c:v>81.511570071765235</c:v>
                </c:pt>
                <c:pt idx="4">
                  <c:v>81.030766680088121</c:v>
                </c:pt>
                <c:pt idx="5">
                  <c:v>81.625257573245548</c:v>
                </c:pt>
                <c:pt idx="6">
                  <c:v>81.93789820231639</c:v>
                </c:pt>
                <c:pt idx="7">
                  <c:v>82.203169039103756</c:v>
                </c:pt>
                <c:pt idx="8">
                  <c:v>81.594467208261307</c:v>
                </c:pt>
                <c:pt idx="9">
                  <c:v>81.634731531702244</c:v>
                </c:pt>
                <c:pt idx="10">
                  <c:v>81.717628668198302</c:v>
                </c:pt>
                <c:pt idx="11">
                  <c:v>80.642334383363732</c:v>
                </c:pt>
                <c:pt idx="12">
                  <c:v>80.17574192937164</c:v>
                </c:pt>
                <c:pt idx="13">
                  <c:v>79.297032282513442</c:v>
                </c:pt>
                <c:pt idx="14">
                  <c:v>78.415954146041074</c:v>
                </c:pt>
                <c:pt idx="15">
                  <c:v>78.240685914592262</c:v>
                </c:pt>
                <c:pt idx="16">
                  <c:v>79.053077852253622</c:v>
                </c:pt>
                <c:pt idx="17">
                  <c:v>79.863101300300798</c:v>
                </c:pt>
                <c:pt idx="18">
                  <c:v>80.883920324009381</c:v>
                </c:pt>
                <c:pt idx="19">
                  <c:v>79.581251036214212</c:v>
                </c:pt>
                <c:pt idx="20">
                  <c:v>78.269107789962348</c:v>
                </c:pt>
                <c:pt idx="21">
                  <c:v>83.472679472300513</c:v>
                </c:pt>
                <c:pt idx="22">
                  <c:v>84.803770635465767</c:v>
                </c:pt>
                <c:pt idx="23">
                  <c:v>84.280334430733518</c:v>
                </c:pt>
                <c:pt idx="24">
                  <c:v>88.489140475119015</c:v>
                </c:pt>
                <c:pt idx="25">
                  <c:v>88.48203500627649</c:v>
                </c:pt>
                <c:pt idx="26">
                  <c:v>87.709907392056081</c:v>
                </c:pt>
                <c:pt idx="27">
                  <c:v>88.721252457307969</c:v>
                </c:pt>
                <c:pt idx="28">
                  <c:v>88.313872243670218</c:v>
                </c:pt>
                <c:pt idx="29">
                  <c:v>88.020179531512753</c:v>
                </c:pt>
                <c:pt idx="30">
                  <c:v>87.30252717841833</c:v>
                </c:pt>
                <c:pt idx="31">
                  <c:v>86.610928211079795</c:v>
                </c:pt>
                <c:pt idx="32">
                  <c:v>85.561687312001141</c:v>
                </c:pt>
                <c:pt idx="33">
                  <c:v>84.375074015300441</c:v>
                </c:pt>
                <c:pt idx="34">
                  <c:v>84.093223751213856</c:v>
                </c:pt>
                <c:pt idx="35">
                  <c:v>82.913715923355682</c:v>
                </c:pt>
                <c:pt idx="36">
                  <c:v>82.368963312095872</c:v>
                </c:pt>
                <c:pt idx="37">
                  <c:v>82.579758887757279</c:v>
                </c:pt>
                <c:pt idx="38">
                  <c:v>82.309751071741559</c:v>
                </c:pt>
                <c:pt idx="39">
                  <c:v>81.741313564340018</c:v>
                </c:pt>
                <c:pt idx="40">
                  <c:v>81.535254967906965</c:v>
                </c:pt>
                <c:pt idx="41">
                  <c:v>82.250538831387217</c:v>
                </c:pt>
                <c:pt idx="42">
                  <c:v>82.18422112219038</c:v>
                </c:pt>
                <c:pt idx="43">
                  <c:v>82.885294047985596</c:v>
                </c:pt>
                <c:pt idx="44">
                  <c:v>83.602946401080033</c:v>
                </c:pt>
                <c:pt idx="45">
                  <c:v>82.845029724544659</c:v>
                </c:pt>
                <c:pt idx="46">
                  <c:v>82.553705502001378</c:v>
                </c:pt>
                <c:pt idx="47">
                  <c:v>83.448994576158782</c:v>
                </c:pt>
                <c:pt idx="48">
                  <c:v>84.709031050898844</c:v>
                </c:pt>
                <c:pt idx="49">
                  <c:v>85.02877714881221</c:v>
                </c:pt>
                <c:pt idx="50">
                  <c:v>84.420075317969733</c:v>
                </c:pt>
                <c:pt idx="51">
                  <c:v>85.417209445536585</c:v>
                </c:pt>
                <c:pt idx="52">
                  <c:v>85.547476374316105</c:v>
                </c:pt>
                <c:pt idx="53">
                  <c:v>85.893275857985358</c:v>
                </c:pt>
                <c:pt idx="54">
                  <c:v>85.860117003386932</c:v>
                </c:pt>
                <c:pt idx="55">
                  <c:v>85.507212050875154</c:v>
                </c:pt>
                <c:pt idx="56">
                  <c:v>84.484024537552401</c:v>
                </c:pt>
                <c:pt idx="57">
                  <c:v>84.448497193339804</c:v>
                </c:pt>
                <c:pt idx="58">
                  <c:v>83.610051869922557</c:v>
                </c:pt>
                <c:pt idx="59">
                  <c:v>83.448994576158782</c:v>
                </c:pt>
                <c:pt idx="60">
                  <c:v>82.970559674095838</c:v>
                </c:pt>
                <c:pt idx="61">
                  <c:v>84.720873498969709</c:v>
                </c:pt>
                <c:pt idx="62">
                  <c:v>84.218753700765021</c:v>
                </c:pt>
                <c:pt idx="63">
                  <c:v>84.673503706686247</c:v>
                </c:pt>
                <c:pt idx="64">
                  <c:v>85.376945122095648</c:v>
                </c:pt>
                <c:pt idx="65">
                  <c:v>85.097463347623233</c:v>
                </c:pt>
                <c:pt idx="66">
                  <c:v>84.678240685914602</c:v>
                </c:pt>
                <c:pt idx="67">
                  <c:v>85.047725065725587</c:v>
                </c:pt>
                <c:pt idx="68">
                  <c:v>84.772980270481526</c:v>
                </c:pt>
                <c:pt idx="69">
                  <c:v>84.005589635489457</c:v>
                </c:pt>
                <c:pt idx="70">
                  <c:v>83.593472442623337</c:v>
                </c:pt>
                <c:pt idx="71">
                  <c:v>83.110300561332039</c:v>
                </c:pt>
                <c:pt idx="72">
                  <c:v>82.88292555837144</c:v>
                </c:pt>
                <c:pt idx="73">
                  <c:v>82.686340920395068</c:v>
                </c:pt>
                <c:pt idx="74">
                  <c:v>82.072902110324236</c:v>
                </c:pt>
                <c:pt idx="75">
                  <c:v>82.918452902584022</c:v>
                </c:pt>
                <c:pt idx="76">
                  <c:v>82.764501077662771</c:v>
                </c:pt>
                <c:pt idx="77">
                  <c:v>80.519172923426723</c:v>
                </c:pt>
                <c:pt idx="78">
                  <c:v>81.5234125198361</c:v>
                </c:pt>
                <c:pt idx="79">
                  <c:v>80.211269273584236</c:v>
                </c:pt>
                <c:pt idx="80">
                  <c:v>79.976788801781112</c:v>
                </c:pt>
                <c:pt idx="81">
                  <c:v>80.303640368536989</c:v>
                </c:pt>
                <c:pt idx="82">
                  <c:v>79.884417706828344</c:v>
                </c:pt>
                <c:pt idx="83">
                  <c:v>78.29989815494659</c:v>
                </c:pt>
                <c:pt idx="84">
                  <c:v>79.808626039174811</c:v>
                </c:pt>
                <c:pt idx="85">
                  <c:v>81.044977617773156</c:v>
                </c:pt>
                <c:pt idx="86">
                  <c:v>83.614788849150884</c:v>
                </c:pt>
                <c:pt idx="87">
                  <c:v>82.965822694867498</c:v>
                </c:pt>
                <c:pt idx="88">
                  <c:v>83.861111769024902</c:v>
                </c:pt>
                <c:pt idx="89">
                  <c:v>82.75029013997775</c:v>
                </c:pt>
                <c:pt idx="90">
                  <c:v>81.132611733497555</c:v>
                </c:pt>
                <c:pt idx="91">
                  <c:v>80.173373439757469</c:v>
                </c:pt>
                <c:pt idx="92">
                  <c:v>78.785438525852072</c:v>
                </c:pt>
                <c:pt idx="93">
                  <c:v>78.482271855237911</c:v>
                </c:pt>
                <c:pt idx="94">
                  <c:v>76.83854006300183</c:v>
                </c:pt>
                <c:pt idx="95">
                  <c:v>76.890646834513632</c:v>
                </c:pt>
                <c:pt idx="96">
                  <c:v>77.25776272471046</c:v>
                </c:pt>
                <c:pt idx="97">
                  <c:v>77.056441107505748</c:v>
                </c:pt>
                <c:pt idx="98">
                  <c:v>77.582245801852167</c:v>
                </c:pt>
                <c:pt idx="99">
                  <c:v>77.456715852300988</c:v>
                </c:pt>
                <c:pt idx="100">
                  <c:v>76.352999692096361</c:v>
                </c:pt>
                <c:pt idx="101">
                  <c:v>76.70590464460814</c:v>
                </c:pt>
                <c:pt idx="102">
                  <c:v>76.428791359749894</c:v>
                </c:pt>
                <c:pt idx="103">
                  <c:v>77.369081736576589</c:v>
                </c:pt>
                <c:pt idx="104">
                  <c:v>78.304635134174944</c:v>
                </c:pt>
                <c:pt idx="105">
                  <c:v>78.084365600056856</c:v>
                </c:pt>
                <c:pt idx="106">
                  <c:v>77.932782264749775</c:v>
                </c:pt>
                <c:pt idx="107">
                  <c:v>76.29378745174202</c:v>
                </c:pt>
                <c:pt idx="108">
                  <c:v>75.614030932474364</c:v>
                </c:pt>
                <c:pt idx="109">
                  <c:v>75.251652021505905</c:v>
                </c:pt>
                <c:pt idx="110">
                  <c:v>74.609791336064987</c:v>
                </c:pt>
                <c:pt idx="111">
                  <c:v>75.209019208450783</c:v>
                </c:pt>
                <c:pt idx="112">
                  <c:v>74.140830392458724</c:v>
                </c:pt>
                <c:pt idx="113">
                  <c:v>75.017171549702766</c:v>
                </c:pt>
                <c:pt idx="114">
                  <c:v>75.848511404277502</c:v>
                </c:pt>
                <c:pt idx="115">
                  <c:v>75.64718978707279</c:v>
                </c:pt>
                <c:pt idx="116">
                  <c:v>74.846640297482296</c:v>
                </c:pt>
                <c:pt idx="117">
                  <c:v>74.057933255962681</c:v>
                </c:pt>
                <c:pt idx="118">
                  <c:v>73.944245754482367</c:v>
                </c:pt>
                <c:pt idx="119">
                  <c:v>74.114777006702838</c:v>
                </c:pt>
                <c:pt idx="120">
                  <c:v>73.617394187726489</c:v>
                </c:pt>
                <c:pt idx="121">
                  <c:v>73.503706686246176</c:v>
                </c:pt>
                <c:pt idx="122">
                  <c:v>73.356860330167464</c:v>
                </c:pt>
                <c:pt idx="123">
                  <c:v>73.681343407309157</c:v>
                </c:pt>
                <c:pt idx="124">
                  <c:v>74.43689159423036</c:v>
                </c:pt>
                <c:pt idx="125">
                  <c:v>72.212879846521872</c:v>
                </c:pt>
                <c:pt idx="126">
                  <c:v>73.335543923639904</c:v>
                </c:pt>
                <c:pt idx="127">
                  <c:v>72.651050425143893</c:v>
                </c:pt>
                <c:pt idx="128">
                  <c:v>73.683711896923342</c:v>
                </c:pt>
                <c:pt idx="129">
                  <c:v>73.420809549750132</c:v>
                </c:pt>
                <c:pt idx="130">
                  <c:v>74.349257478505976</c:v>
                </c:pt>
                <c:pt idx="131">
                  <c:v>75.329812178773608</c:v>
                </c:pt>
                <c:pt idx="132">
                  <c:v>75.850879893891658</c:v>
                </c:pt>
                <c:pt idx="133">
                  <c:v>75.808247080836551</c:v>
                </c:pt>
                <c:pt idx="134">
                  <c:v>75.713507496269642</c:v>
                </c:pt>
                <c:pt idx="135">
                  <c:v>77.10381089978921</c:v>
                </c:pt>
                <c:pt idx="136">
                  <c:v>77.077757514033308</c:v>
                </c:pt>
                <c:pt idx="137">
                  <c:v>77.466189810757683</c:v>
                </c:pt>
                <c:pt idx="138">
                  <c:v>76.826697614930964</c:v>
                </c:pt>
                <c:pt idx="139">
                  <c:v>76.893015324127802</c:v>
                </c:pt>
                <c:pt idx="140">
                  <c:v>77.24118329741124</c:v>
                </c:pt>
                <c:pt idx="141">
                  <c:v>77.132232775159295</c:v>
                </c:pt>
                <c:pt idx="142">
                  <c:v>78.861230193505605</c:v>
                </c:pt>
                <c:pt idx="143">
                  <c:v>78.4491130006395</c:v>
                </c:pt>
                <c:pt idx="144">
                  <c:v>80.46469766230075</c:v>
                </c:pt>
                <c:pt idx="145">
                  <c:v>80.204163804741725</c:v>
                </c:pt>
                <c:pt idx="146">
                  <c:v>80.905236730536927</c:v>
                </c:pt>
                <c:pt idx="147">
                  <c:v>79.413088273607926</c:v>
                </c:pt>
                <c:pt idx="148">
                  <c:v>79.526775775088225</c:v>
                </c:pt>
                <c:pt idx="149">
                  <c:v>79.117027071836304</c:v>
                </c:pt>
                <c:pt idx="150">
                  <c:v>79.25203097984415</c:v>
                </c:pt>
                <c:pt idx="151">
                  <c:v>78.079628620828515</c:v>
                </c:pt>
                <c:pt idx="152">
                  <c:v>77.025650742521492</c:v>
                </c:pt>
                <c:pt idx="153">
                  <c:v>78.048838255844245</c:v>
                </c:pt>
                <c:pt idx="154">
                  <c:v>77.290921579308886</c:v>
                </c:pt>
                <c:pt idx="155">
                  <c:v>78.193316122308815</c:v>
                </c:pt>
                <c:pt idx="156">
                  <c:v>77.743303095615929</c:v>
                </c:pt>
                <c:pt idx="157">
                  <c:v>76.125624689135748</c:v>
                </c:pt>
                <c:pt idx="158">
                  <c:v>76.660903341938862</c:v>
                </c:pt>
                <c:pt idx="159">
                  <c:v>78.150683309253694</c:v>
                </c:pt>
                <c:pt idx="160">
                  <c:v>77.046967149049067</c:v>
                </c:pt>
                <c:pt idx="161">
                  <c:v>78.951232798844174</c:v>
                </c:pt>
                <c:pt idx="162">
                  <c:v>81.502096113308554</c:v>
                </c:pt>
                <c:pt idx="163">
                  <c:v>82.037374766111654</c:v>
                </c:pt>
                <c:pt idx="164">
                  <c:v>82.705288837308458</c:v>
                </c:pt>
                <c:pt idx="165">
                  <c:v>82.847398214158844</c:v>
                </c:pt>
                <c:pt idx="166">
                  <c:v>83.517680774969804</c:v>
                </c:pt>
                <c:pt idx="167">
                  <c:v>82.956348736410789</c:v>
                </c:pt>
                <c:pt idx="168">
                  <c:v>82.314488050969899</c:v>
                </c:pt>
                <c:pt idx="169">
                  <c:v>82.354752374410836</c:v>
                </c:pt>
                <c:pt idx="170">
                  <c:v>82.818976338788758</c:v>
                </c:pt>
                <c:pt idx="171">
                  <c:v>82.927926861040717</c:v>
                </c:pt>
                <c:pt idx="172">
                  <c:v>84.420075317969733</c:v>
                </c:pt>
                <c:pt idx="173">
                  <c:v>84.100329220056366</c:v>
                </c:pt>
                <c:pt idx="174">
                  <c:v>85.076146941095658</c:v>
                </c:pt>
                <c:pt idx="175">
                  <c:v>84.370337036072101</c:v>
                </c:pt>
                <c:pt idx="176">
                  <c:v>82.788185973804516</c:v>
                </c:pt>
                <c:pt idx="177">
                  <c:v>83.276094834324169</c:v>
                </c:pt>
                <c:pt idx="178">
                  <c:v>83.572156036095791</c:v>
                </c:pt>
                <c:pt idx="179">
                  <c:v>84.041116979702053</c:v>
                </c:pt>
                <c:pt idx="180">
                  <c:v>84.311124795717788</c:v>
                </c:pt>
                <c:pt idx="181">
                  <c:v>84.304019326875263</c:v>
                </c:pt>
                <c:pt idx="182">
                  <c:v>84.768243291253171</c:v>
                </c:pt>
                <c:pt idx="183">
                  <c:v>84.796665166623242</c:v>
                </c:pt>
                <c:pt idx="184">
                  <c:v>84.306387816489419</c:v>
                </c:pt>
                <c:pt idx="185">
                  <c:v>84.159541460410694</c:v>
                </c:pt>
                <c:pt idx="186">
                  <c:v>84.126382605812282</c:v>
                </c:pt>
                <c:pt idx="187">
                  <c:v>84.32533573340281</c:v>
                </c:pt>
                <c:pt idx="188">
                  <c:v>83.79953103905639</c:v>
                </c:pt>
                <c:pt idx="189">
                  <c:v>84.275597451505178</c:v>
                </c:pt>
                <c:pt idx="190">
                  <c:v>82.894768006442305</c:v>
                </c:pt>
                <c:pt idx="191">
                  <c:v>83.467942493072172</c:v>
                </c:pt>
                <c:pt idx="192">
                  <c:v>83.302148220080056</c:v>
                </c:pt>
                <c:pt idx="193">
                  <c:v>83.375571398119419</c:v>
                </c:pt>
                <c:pt idx="194">
                  <c:v>83.863480258639072</c:v>
                </c:pt>
                <c:pt idx="195">
                  <c:v>84.48165604793823</c:v>
                </c:pt>
                <c:pt idx="196">
                  <c:v>83.032140404064322</c:v>
                </c:pt>
                <c:pt idx="197">
                  <c:v>81.65841642784396</c:v>
                </c:pt>
                <c:pt idx="198">
                  <c:v>81.715260178584117</c:v>
                </c:pt>
                <c:pt idx="199">
                  <c:v>82.039743255725824</c:v>
                </c:pt>
                <c:pt idx="200">
                  <c:v>81.757892991639238</c:v>
                </c:pt>
                <c:pt idx="201">
                  <c:v>83.628999786835934</c:v>
                </c:pt>
                <c:pt idx="202">
                  <c:v>84.512446412922486</c:v>
                </c:pt>
                <c:pt idx="203">
                  <c:v>89.270742047796119</c:v>
                </c:pt>
                <c:pt idx="204">
                  <c:v>87.979915208071816</c:v>
                </c:pt>
                <c:pt idx="205">
                  <c:v>92.292934795480932</c:v>
                </c:pt>
                <c:pt idx="206">
                  <c:v>85.573529760072006</c:v>
                </c:pt>
                <c:pt idx="207">
                  <c:v>84.334809691859505</c:v>
                </c:pt>
                <c:pt idx="208">
                  <c:v>84.187963335780765</c:v>
                </c:pt>
                <c:pt idx="209">
                  <c:v>84.176120887709899</c:v>
                </c:pt>
                <c:pt idx="210">
                  <c:v>84.621396935174445</c:v>
                </c:pt>
                <c:pt idx="211">
                  <c:v>83.074773217119443</c:v>
                </c:pt>
                <c:pt idx="212">
                  <c:v>83.252409938182424</c:v>
                </c:pt>
                <c:pt idx="213">
                  <c:v>83.214514104355658</c:v>
                </c:pt>
                <c:pt idx="214">
                  <c:v>83.238199000497389</c:v>
                </c:pt>
                <c:pt idx="215">
                  <c:v>82.252907321001388</c:v>
                </c:pt>
                <c:pt idx="216">
                  <c:v>82.688709410009238</c:v>
                </c:pt>
                <c:pt idx="217">
                  <c:v>79.117027071836304</c:v>
                </c:pt>
                <c:pt idx="218">
                  <c:v>82.837924255702148</c:v>
                </c:pt>
                <c:pt idx="219">
                  <c:v>82.577390398143109</c:v>
                </c:pt>
                <c:pt idx="220">
                  <c:v>82.584495866985634</c:v>
                </c:pt>
                <c:pt idx="221">
                  <c:v>80.940764074749538</c:v>
                </c:pt>
                <c:pt idx="222">
                  <c:v>81.056820065844022</c:v>
                </c:pt>
                <c:pt idx="223">
                  <c:v>79.323085668269357</c:v>
                </c:pt>
                <c:pt idx="224">
                  <c:v>81.52104403022193</c:v>
                </c:pt>
                <c:pt idx="225">
                  <c:v>80.997607825489695</c:v>
                </c:pt>
                <c:pt idx="226">
                  <c:v>79.844153383387422</c:v>
                </c:pt>
                <c:pt idx="227">
                  <c:v>80.092844792875596</c:v>
                </c:pt>
                <c:pt idx="228">
                  <c:v>80.270481513938577</c:v>
                </c:pt>
                <c:pt idx="229">
                  <c:v>79.019918997655196</c:v>
                </c:pt>
                <c:pt idx="230">
                  <c:v>78.856493214277251</c:v>
                </c:pt>
                <c:pt idx="231">
                  <c:v>80.192321356670845</c:v>
                </c:pt>
                <c:pt idx="232">
                  <c:v>80.410222401174778</c:v>
                </c:pt>
                <c:pt idx="233">
                  <c:v>80.545226309182638</c:v>
                </c:pt>
                <c:pt idx="234">
                  <c:v>82.494493261647051</c:v>
                </c:pt>
                <c:pt idx="235">
                  <c:v>82.122640392221896</c:v>
                </c:pt>
                <c:pt idx="236">
                  <c:v>79.640463276568539</c:v>
                </c:pt>
                <c:pt idx="237">
                  <c:v>80.071528386348021</c:v>
                </c:pt>
                <c:pt idx="238">
                  <c:v>81.312616944174707</c:v>
                </c:pt>
                <c:pt idx="239">
                  <c:v>81.39314559105658</c:v>
                </c:pt>
                <c:pt idx="240">
                  <c:v>82.31685654058407</c:v>
                </c:pt>
                <c:pt idx="241">
                  <c:v>82.897136496056461</c:v>
                </c:pt>
                <c:pt idx="242">
                  <c:v>81.161033608867626</c:v>
                </c:pt>
                <c:pt idx="243">
                  <c:v>81.855001065820332</c:v>
                </c:pt>
                <c:pt idx="244">
                  <c:v>82.243433362544721</c:v>
                </c:pt>
                <c:pt idx="245">
                  <c:v>82.300277113284864</c:v>
                </c:pt>
                <c:pt idx="246">
                  <c:v>82.87108311030056</c:v>
                </c:pt>
                <c:pt idx="247">
                  <c:v>82.913715923355682</c:v>
                </c:pt>
                <c:pt idx="248">
                  <c:v>82.747921650363566</c:v>
                </c:pt>
                <c:pt idx="249">
                  <c:v>82.643708107339947</c:v>
                </c:pt>
                <c:pt idx="250">
                  <c:v>82.73371071267853</c:v>
                </c:pt>
                <c:pt idx="251">
                  <c:v>84.311124795717788</c:v>
                </c:pt>
                <c:pt idx="252">
                  <c:v>84.957722460387004</c:v>
                </c:pt>
                <c:pt idx="253">
                  <c:v>84.038748490087883</c:v>
                </c:pt>
                <c:pt idx="254">
                  <c:v>85.282205537528725</c:v>
                </c:pt>
                <c:pt idx="255">
                  <c:v>85.890907368371188</c:v>
                </c:pt>
                <c:pt idx="256">
                  <c:v>85.834063617631045</c:v>
                </c:pt>
                <c:pt idx="257">
                  <c:v>85.5569503327728</c:v>
                </c:pt>
                <c:pt idx="258">
                  <c:v>87.001728997418354</c:v>
                </c:pt>
                <c:pt idx="259">
                  <c:v>85.900381326827898</c:v>
                </c:pt>
                <c:pt idx="260">
                  <c:v>85.502475071646813</c:v>
                </c:pt>
                <c:pt idx="261">
                  <c:v>85.810378721489315</c:v>
                </c:pt>
                <c:pt idx="262">
                  <c:v>86.719878733331754</c:v>
                </c:pt>
                <c:pt idx="263">
                  <c:v>85.739324033064122</c:v>
                </c:pt>
                <c:pt idx="264">
                  <c:v>85.298784964827931</c:v>
                </c:pt>
                <c:pt idx="265">
                  <c:v>86.447502427701863</c:v>
                </c:pt>
                <c:pt idx="266">
                  <c:v>85.739324033064122</c:v>
                </c:pt>
                <c:pt idx="267">
                  <c:v>86.461713365386899</c:v>
                </c:pt>
                <c:pt idx="268">
                  <c:v>84.697188602827993</c:v>
                </c:pt>
                <c:pt idx="269">
                  <c:v>87.214893062693932</c:v>
                </c:pt>
                <c:pt idx="270">
                  <c:v>86.459344875772729</c:v>
                </c:pt>
                <c:pt idx="271">
                  <c:v>87.224367021150613</c:v>
                </c:pt>
                <c:pt idx="272">
                  <c:v>85.95959356718221</c:v>
                </c:pt>
                <c:pt idx="273">
                  <c:v>85.767745908434208</c:v>
                </c:pt>
                <c:pt idx="274">
                  <c:v>85.547476374316105</c:v>
                </c:pt>
                <c:pt idx="275">
                  <c:v>85.751166481134987</c:v>
                </c:pt>
                <c:pt idx="276">
                  <c:v>85.890907368371188</c:v>
                </c:pt>
                <c:pt idx="277">
                  <c:v>87.219630041922272</c:v>
                </c:pt>
                <c:pt idx="278">
                  <c:v>87.487269368323823</c:v>
                </c:pt>
                <c:pt idx="279">
                  <c:v>87.634115724402548</c:v>
                </c:pt>
                <c:pt idx="280">
                  <c:v>86.343288884678245</c:v>
                </c:pt>
                <c:pt idx="281">
                  <c:v>85.855380024158606</c:v>
                </c:pt>
                <c:pt idx="282">
                  <c:v>85.838800596859386</c:v>
                </c:pt>
                <c:pt idx="283">
                  <c:v>86.227232893583775</c:v>
                </c:pt>
                <c:pt idx="284">
                  <c:v>87.342791501859267</c:v>
                </c:pt>
                <c:pt idx="285">
                  <c:v>86.213021955898725</c:v>
                </c:pt>
                <c:pt idx="286">
                  <c:v>85.071409961867332</c:v>
                </c:pt>
                <c:pt idx="287">
                  <c:v>85.770114398048364</c:v>
                </c:pt>
                <c:pt idx="288">
                  <c:v>86.276971175481393</c:v>
                </c:pt>
                <c:pt idx="289">
                  <c:v>87.051467279315986</c:v>
                </c:pt>
                <c:pt idx="290">
                  <c:v>87.240946448449819</c:v>
                </c:pt>
                <c:pt idx="291">
                  <c:v>87.728855308969472</c:v>
                </c:pt>
                <c:pt idx="292">
                  <c:v>87.492006347552163</c:v>
                </c:pt>
                <c:pt idx="293">
                  <c:v>87.041993320859291</c:v>
                </c:pt>
                <c:pt idx="294">
                  <c:v>86.996992018189999</c:v>
                </c:pt>
                <c:pt idx="295">
                  <c:v>89.877075389024426</c:v>
                </c:pt>
                <c:pt idx="296">
                  <c:v>89.55732929111106</c:v>
                </c:pt>
                <c:pt idx="297">
                  <c:v>89.02915610715047</c:v>
                </c:pt>
                <c:pt idx="298">
                  <c:v>89.806020700599234</c:v>
                </c:pt>
                <c:pt idx="299">
                  <c:v>90.755785035882624</c:v>
                </c:pt>
                <c:pt idx="300">
                  <c:v>89.360744653134702</c:v>
                </c:pt>
                <c:pt idx="301">
                  <c:v>85.258520641387008</c:v>
                </c:pt>
                <c:pt idx="302">
                  <c:v>84.403495890670527</c:v>
                </c:pt>
                <c:pt idx="303">
                  <c:v>84.668766727457907</c:v>
                </c:pt>
                <c:pt idx="304">
                  <c:v>85.095094858009048</c:v>
                </c:pt>
                <c:pt idx="305">
                  <c:v>84.960090950001188</c:v>
                </c:pt>
                <c:pt idx="306">
                  <c:v>85.786693825347584</c:v>
                </c:pt>
                <c:pt idx="307">
                  <c:v>85.658795386182234</c:v>
                </c:pt>
                <c:pt idx="308">
                  <c:v>87.044361810473461</c:v>
                </c:pt>
                <c:pt idx="309">
                  <c:v>85.876696430686152</c:v>
                </c:pt>
                <c:pt idx="310">
                  <c:v>85.616162573127127</c:v>
                </c:pt>
                <c:pt idx="311">
                  <c:v>82.418701593993518</c:v>
                </c:pt>
                <c:pt idx="312">
                  <c:v>81.4097250183558</c:v>
                </c:pt>
                <c:pt idx="313">
                  <c:v>81.52578100945027</c:v>
                </c:pt>
                <c:pt idx="314">
                  <c:v>80.70865209256057</c:v>
                </c:pt>
                <c:pt idx="315">
                  <c:v>79.593093484285077</c:v>
                </c:pt>
                <c:pt idx="316">
                  <c:v>79.436773169749657</c:v>
                </c:pt>
                <c:pt idx="317">
                  <c:v>80.064422917505524</c:v>
                </c:pt>
                <c:pt idx="318">
                  <c:v>80.547594798796808</c:v>
                </c:pt>
                <c:pt idx="319">
                  <c:v>80.549963288410979</c:v>
                </c:pt>
                <c:pt idx="320">
                  <c:v>80.033632552521269</c:v>
                </c:pt>
                <c:pt idx="321">
                  <c:v>80.587859122237745</c:v>
                </c:pt>
                <c:pt idx="322">
                  <c:v>80.905236730536927</c:v>
                </c:pt>
                <c:pt idx="323">
                  <c:v>81.355249757229814</c:v>
                </c:pt>
                <c:pt idx="324">
                  <c:v>81.435778404111701</c:v>
                </c:pt>
                <c:pt idx="325">
                  <c:v>81.516307050993589</c:v>
                </c:pt>
                <c:pt idx="326">
                  <c:v>81.194192463466052</c:v>
                </c:pt>
                <c:pt idx="327">
                  <c:v>81.383671632599899</c:v>
                </c:pt>
                <c:pt idx="328">
                  <c:v>82.627128680040741</c:v>
                </c:pt>
                <c:pt idx="329">
                  <c:v>84.439023234883109</c:v>
                </c:pt>
                <c:pt idx="330">
                  <c:v>84.382179484142966</c:v>
                </c:pt>
                <c:pt idx="331">
                  <c:v>86.393027166575877</c:v>
                </c:pt>
                <c:pt idx="332">
                  <c:v>89.225740745126842</c:v>
                </c:pt>
                <c:pt idx="333">
                  <c:v>91.186850145662106</c:v>
                </c:pt>
                <c:pt idx="334">
                  <c:v>92.6647876649061</c:v>
                </c:pt>
                <c:pt idx="335">
                  <c:v>92.321356670851003</c:v>
                </c:pt>
                <c:pt idx="336">
                  <c:v>87.728855308969472</c:v>
                </c:pt>
                <c:pt idx="337">
                  <c:v>87.712275881670251</c:v>
                </c:pt>
                <c:pt idx="338">
                  <c:v>86.414343573103451</c:v>
                </c:pt>
                <c:pt idx="339">
                  <c:v>87.290684730347465</c:v>
                </c:pt>
                <c:pt idx="340">
                  <c:v>88.818360531489077</c:v>
                </c:pt>
                <c:pt idx="341">
                  <c:v>88.093602709552115</c:v>
                </c:pt>
                <c:pt idx="342">
                  <c:v>84.08138130314299</c:v>
                </c:pt>
                <c:pt idx="343">
                  <c:v>85.402998507851549</c:v>
                </c:pt>
                <c:pt idx="344">
                  <c:v>87.465952961796262</c:v>
                </c:pt>
                <c:pt idx="345">
                  <c:v>84.240070107292581</c:v>
                </c:pt>
                <c:pt idx="346">
                  <c:v>81.689206792828216</c:v>
                </c:pt>
                <c:pt idx="347">
                  <c:v>80.149688543615738</c:v>
                </c:pt>
                <c:pt idx="348">
                  <c:v>78.636223680159162</c:v>
                </c:pt>
                <c:pt idx="349">
                  <c:v>79.311243220198492</c:v>
                </c:pt>
                <c:pt idx="350">
                  <c:v>82.082376068780931</c:v>
                </c:pt>
                <c:pt idx="351">
                  <c:v>80.026527083678744</c:v>
                </c:pt>
                <c:pt idx="352">
                  <c:v>80.715757561403095</c:v>
                </c:pt>
                <c:pt idx="353">
                  <c:v>78.712015347812709</c:v>
                </c:pt>
                <c:pt idx="354">
                  <c:v>77.447241893844293</c:v>
                </c:pt>
                <c:pt idx="355">
                  <c:v>81.234456786906989</c:v>
                </c:pt>
                <c:pt idx="356">
                  <c:v>80.656545321048782</c:v>
                </c:pt>
                <c:pt idx="357">
                  <c:v>81.819473721607721</c:v>
                </c:pt>
                <c:pt idx="358">
                  <c:v>81.246299234977855</c:v>
                </c:pt>
                <c:pt idx="359">
                  <c:v>82.72186826460765</c:v>
                </c:pt>
                <c:pt idx="360">
                  <c:v>82.593969825442329</c:v>
                </c:pt>
                <c:pt idx="361">
                  <c:v>82.276592217143133</c:v>
                </c:pt>
                <c:pt idx="362">
                  <c:v>82.660287534639167</c:v>
                </c:pt>
                <c:pt idx="363">
                  <c:v>81.677364344757351</c:v>
                </c:pt>
                <c:pt idx="364">
                  <c:v>82.963454205253299</c:v>
                </c:pt>
                <c:pt idx="365">
                  <c:v>83.865848748253242</c:v>
                </c:pt>
                <c:pt idx="366">
                  <c:v>86.182231590914483</c:v>
                </c:pt>
                <c:pt idx="367">
                  <c:v>88.316240733284388</c:v>
                </c:pt>
                <c:pt idx="368">
                  <c:v>88.680988133867046</c:v>
                </c:pt>
                <c:pt idx="369">
                  <c:v>88.662040216953656</c:v>
                </c:pt>
                <c:pt idx="370">
                  <c:v>86.61566519030815</c:v>
                </c:pt>
                <c:pt idx="371">
                  <c:v>87.634115724402548</c:v>
                </c:pt>
                <c:pt idx="372">
                  <c:v>87.477795409867127</c:v>
                </c:pt>
                <c:pt idx="373">
                  <c:v>87.586745932119086</c:v>
                </c:pt>
                <c:pt idx="374">
                  <c:v>87.809383955851359</c:v>
                </c:pt>
                <c:pt idx="375">
                  <c:v>89.964709504748825</c:v>
                </c:pt>
                <c:pt idx="376">
                  <c:v>86.291182113166428</c:v>
                </c:pt>
                <c:pt idx="377">
                  <c:v>85.500106582032643</c:v>
                </c:pt>
                <c:pt idx="378">
                  <c:v>87.513322754079724</c:v>
                </c:pt>
                <c:pt idx="379">
                  <c:v>81.783946377395139</c:v>
                </c:pt>
                <c:pt idx="380">
                  <c:v>83.363728950048568</c:v>
                </c:pt>
                <c:pt idx="381">
                  <c:v>82.219748466402976</c:v>
                </c:pt>
                <c:pt idx="382">
                  <c:v>79.446247128206352</c:v>
                </c:pt>
                <c:pt idx="383">
                  <c:v>75.89588119656095</c:v>
                </c:pt>
                <c:pt idx="384">
                  <c:v>79.339665095568563</c:v>
                </c:pt>
                <c:pt idx="385">
                  <c:v>83.254778427796595</c:v>
                </c:pt>
                <c:pt idx="386">
                  <c:v>84.519551881765011</c:v>
                </c:pt>
                <c:pt idx="387">
                  <c:v>88.794675635347346</c:v>
                </c:pt>
                <c:pt idx="388">
                  <c:v>88.221501148717479</c:v>
                </c:pt>
                <c:pt idx="389">
                  <c:v>78.195684611922971</c:v>
                </c:pt>
                <c:pt idx="390">
                  <c:v>75.659032235143655</c:v>
                </c:pt>
                <c:pt idx="391">
                  <c:v>78.342530968001697</c:v>
                </c:pt>
                <c:pt idx="392">
                  <c:v>85.912223774898749</c:v>
                </c:pt>
                <c:pt idx="393">
                  <c:v>84.924563605788592</c:v>
                </c:pt>
                <c:pt idx="394">
                  <c:v>90.040501172402372</c:v>
                </c:pt>
                <c:pt idx="395">
                  <c:v>91.241325406788093</c:v>
                </c:pt>
                <c:pt idx="396">
                  <c:v>94.351152270197304</c:v>
                </c:pt>
                <c:pt idx="397">
                  <c:v>95.739087184102715</c:v>
                </c:pt>
                <c:pt idx="398">
                  <c:v>102.8208711304801</c:v>
                </c:pt>
                <c:pt idx="399">
                  <c:v>110.48293503232989</c:v>
                </c:pt>
                <c:pt idx="400">
                  <c:v>109.68475403235358</c:v>
                </c:pt>
                <c:pt idx="401">
                  <c:v>110.73873191066058</c:v>
                </c:pt>
                <c:pt idx="402">
                  <c:v>113.68039601146349</c:v>
                </c:pt>
                <c:pt idx="403">
                  <c:v>110.13476705904645</c:v>
                </c:pt>
                <c:pt idx="404">
                  <c:v>111.05847800857393</c:v>
                </c:pt>
                <c:pt idx="405">
                  <c:v>108.39155870301509</c:v>
                </c:pt>
                <c:pt idx="406">
                  <c:v>105.00461855474764</c:v>
                </c:pt>
                <c:pt idx="407">
                  <c:v>103.85353260225956</c:v>
                </c:pt>
                <c:pt idx="408">
                  <c:v>104.41486464081855</c:v>
                </c:pt>
                <c:pt idx="409">
                  <c:v>103.03166670614149</c:v>
                </c:pt>
                <c:pt idx="410">
                  <c:v>102.91324222543285</c:v>
                </c:pt>
                <c:pt idx="411">
                  <c:v>107.5389024419128</c:v>
                </c:pt>
                <c:pt idx="412">
                  <c:v>105.52805475947989</c:v>
                </c:pt>
                <c:pt idx="413">
                  <c:v>104.08801307406267</c:v>
                </c:pt>
                <c:pt idx="414">
                  <c:v>106.15570450723575</c:v>
                </c:pt>
                <c:pt idx="415">
                  <c:v>106.38071102058217</c:v>
                </c:pt>
                <c:pt idx="416">
                  <c:v>106.10359773572394</c:v>
                </c:pt>
                <c:pt idx="417">
                  <c:v>103.51720707704698</c:v>
                </c:pt>
                <c:pt idx="418">
                  <c:v>101.90426564979514</c:v>
                </c:pt>
                <c:pt idx="419">
                  <c:v>101.12976954596056</c:v>
                </c:pt>
                <c:pt idx="420">
                  <c:v>101.300300798181</c:v>
                </c:pt>
                <c:pt idx="421">
                  <c:v>101.25293100589754</c:v>
                </c:pt>
                <c:pt idx="422">
                  <c:v>96.705430946685311</c:v>
                </c:pt>
                <c:pt idx="423">
                  <c:v>97.110442670708892</c:v>
                </c:pt>
                <c:pt idx="424">
                  <c:v>95.267757750882282</c:v>
                </c:pt>
                <c:pt idx="425">
                  <c:v>94.843798109945283</c:v>
                </c:pt>
                <c:pt idx="426">
                  <c:v>98.233106747826909</c:v>
                </c:pt>
                <c:pt idx="427">
                  <c:v>98.384690083133989</c:v>
                </c:pt>
                <c:pt idx="428">
                  <c:v>99.239714833850456</c:v>
                </c:pt>
                <c:pt idx="429">
                  <c:v>99.554723952535468</c:v>
                </c:pt>
                <c:pt idx="430">
                  <c:v>98.088628881362354</c:v>
                </c:pt>
                <c:pt idx="431">
                  <c:v>100.26053385755904</c:v>
                </c:pt>
                <c:pt idx="432">
                  <c:v>99.533407546007908</c:v>
                </c:pt>
                <c:pt idx="433">
                  <c:v>98.718647118732392</c:v>
                </c:pt>
                <c:pt idx="434">
                  <c:v>97.084389284952991</c:v>
                </c:pt>
                <c:pt idx="435">
                  <c:v>97.141233035693148</c:v>
                </c:pt>
                <c:pt idx="436">
                  <c:v>96.087255157386139</c:v>
                </c:pt>
                <c:pt idx="437">
                  <c:v>91.442647023992791</c:v>
                </c:pt>
                <c:pt idx="438">
                  <c:v>92.702683498732853</c:v>
                </c:pt>
                <c:pt idx="439">
                  <c:v>95.606451765709025</c:v>
                </c:pt>
                <c:pt idx="440">
                  <c:v>98.884441391724494</c:v>
                </c:pt>
                <c:pt idx="441">
                  <c:v>98.768385400630024</c:v>
                </c:pt>
                <c:pt idx="442">
                  <c:v>99.239714833850456</c:v>
                </c:pt>
                <c:pt idx="443">
                  <c:v>99.246820302692967</c:v>
                </c:pt>
                <c:pt idx="444">
                  <c:v>99.62104166173232</c:v>
                </c:pt>
                <c:pt idx="445">
                  <c:v>99.547618483692958</c:v>
                </c:pt>
                <c:pt idx="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D3-EE44-83FE-1D7D94DA9956}"/>
            </c:ext>
          </c:extLst>
        </c:ser>
        <c:ser>
          <c:idx val="3"/>
          <c:order val="3"/>
          <c:tx>
            <c:strRef>
              <c:f>'Combined Graph'!$E$1</c:f>
              <c:strCache>
                <c:ptCount val="1"/>
                <c:pt idx="0">
                  <c:v>Price(Fortune)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Graph'!$A$2:$A$448</c:f>
              <c:numCache>
                <c:formatCode>mmm\ dd\,\ yyyy</c:formatCode>
                <c:ptCount val="447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44483</c:v>
                </c:pt>
                <c:pt idx="11">
                  <c:v>44482</c:v>
                </c:pt>
                <c:pt idx="12">
                  <c:v>44481</c:v>
                </c:pt>
                <c:pt idx="13">
                  <c:v>44480</c:v>
                </c:pt>
                <c:pt idx="14">
                  <c:v>44477</c:v>
                </c:pt>
                <c:pt idx="15">
                  <c:v>44476</c:v>
                </c:pt>
                <c:pt idx="16">
                  <c:v>44475</c:v>
                </c:pt>
                <c:pt idx="17">
                  <c:v>44474</c:v>
                </c:pt>
                <c:pt idx="18">
                  <c:v>44473</c:v>
                </c:pt>
                <c:pt idx="19">
                  <c:v>44470</c:v>
                </c:pt>
                <c:pt idx="20">
                  <c:v>44469</c:v>
                </c:pt>
                <c:pt idx="21">
                  <c:v>44468</c:v>
                </c:pt>
                <c:pt idx="22">
                  <c:v>44467</c:v>
                </c:pt>
                <c:pt idx="23">
                  <c:v>44466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44456</c:v>
                </c:pt>
                <c:pt idx="30">
                  <c:v>44455</c:v>
                </c:pt>
                <c:pt idx="31">
                  <c:v>44454</c:v>
                </c:pt>
                <c:pt idx="32">
                  <c:v>44453</c:v>
                </c:pt>
                <c:pt idx="33">
                  <c:v>44452</c:v>
                </c:pt>
                <c:pt idx="34">
                  <c:v>44448</c:v>
                </c:pt>
                <c:pt idx="35">
                  <c:v>44447</c:v>
                </c:pt>
                <c:pt idx="36">
                  <c:v>44446</c:v>
                </c:pt>
                <c:pt idx="37">
                  <c:v>44445</c:v>
                </c:pt>
                <c:pt idx="38">
                  <c:v>44442</c:v>
                </c:pt>
                <c:pt idx="39">
                  <c:v>44441</c:v>
                </c:pt>
                <c:pt idx="40">
                  <c:v>44440</c:v>
                </c:pt>
                <c:pt idx="41">
                  <c:v>44439</c:v>
                </c:pt>
                <c:pt idx="42">
                  <c:v>44438</c:v>
                </c:pt>
                <c:pt idx="43">
                  <c:v>44435</c:v>
                </c:pt>
                <c:pt idx="44">
                  <c:v>44434</c:v>
                </c:pt>
                <c:pt idx="45">
                  <c:v>44433</c:v>
                </c:pt>
                <c:pt idx="46">
                  <c:v>44432</c:v>
                </c:pt>
                <c:pt idx="47">
                  <c:v>44431</c:v>
                </c:pt>
                <c:pt idx="48">
                  <c:v>44428</c:v>
                </c:pt>
                <c:pt idx="49">
                  <c:v>44427</c:v>
                </c:pt>
                <c:pt idx="50">
                  <c:v>44426</c:v>
                </c:pt>
                <c:pt idx="51">
                  <c:v>44425</c:v>
                </c:pt>
                <c:pt idx="52">
                  <c:v>44424</c:v>
                </c:pt>
                <c:pt idx="53">
                  <c:v>44421</c:v>
                </c:pt>
                <c:pt idx="54">
                  <c:v>44420</c:v>
                </c:pt>
                <c:pt idx="55">
                  <c:v>44419</c:v>
                </c:pt>
                <c:pt idx="56">
                  <c:v>44418</c:v>
                </c:pt>
                <c:pt idx="57">
                  <c:v>44414</c:v>
                </c:pt>
                <c:pt idx="58">
                  <c:v>44413</c:v>
                </c:pt>
                <c:pt idx="59">
                  <c:v>44412</c:v>
                </c:pt>
                <c:pt idx="60">
                  <c:v>44411</c:v>
                </c:pt>
                <c:pt idx="61">
                  <c:v>44410</c:v>
                </c:pt>
                <c:pt idx="62">
                  <c:v>44407</c:v>
                </c:pt>
                <c:pt idx="63">
                  <c:v>44406</c:v>
                </c:pt>
                <c:pt idx="64">
                  <c:v>44405</c:v>
                </c:pt>
                <c:pt idx="65">
                  <c:v>44404</c:v>
                </c:pt>
                <c:pt idx="66">
                  <c:v>44403</c:v>
                </c:pt>
                <c:pt idx="67">
                  <c:v>44400</c:v>
                </c:pt>
                <c:pt idx="68">
                  <c:v>44399</c:v>
                </c:pt>
                <c:pt idx="69">
                  <c:v>44398</c:v>
                </c:pt>
                <c:pt idx="70">
                  <c:v>44396</c:v>
                </c:pt>
                <c:pt idx="71">
                  <c:v>44393</c:v>
                </c:pt>
                <c:pt idx="72">
                  <c:v>44392</c:v>
                </c:pt>
                <c:pt idx="73">
                  <c:v>44391</c:v>
                </c:pt>
                <c:pt idx="74">
                  <c:v>44390</c:v>
                </c:pt>
                <c:pt idx="75">
                  <c:v>44389</c:v>
                </c:pt>
                <c:pt idx="76">
                  <c:v>44386</c:v>
                </c:pt>
                <c:pt idx="77">
                  <c:v>44385</c:v>
                </c:pt>
                <c:pt idx="78">
                  <c:v>44384</c:v>
                </c:pt>
                <c:pt idx="79">
                  <c:v>44383</c:v>
                </c:pt>
                <c:pt idx="80">
                  <c:v>44382</c:v>
                </c:pt>
                <c:pt idx="81">
                  <c:v>44379</c:v>
                </c:pt>
                <c:pt idx="82">
                  <c:v>44378</c:v>
                </c:pt>
                <c:pt idx="83">
                  <c:v>44377</c:v>
                </c:pt>
                <c:pt idx="84">
                  <c:v>44376</c:v>
                </c:pt>
                <c:pt idx="85">
                  <c:v>44375</c:v>
                </c:pt>
                <c:pt idx="86">
                  <c:v>44372</c:v>
                </c:pt>
                <c:pt idx="87">
                  <c:v>44371</c:v>
                </c:pt>
                <c:pt idx="88">
                  <c:v>44370</c:v>
                </c:pt>
                <c:pt idx="89">
                  <c:v>44369</c:v>
                </c:pt>
                <c:pt idx="90">
                  <c:v>44368</c:v>
                </c:pt>
                <c:pt idx="91">
                  <c:v>44365</c:v>
                </c:pt>
                <c:pt idx="92">
                  <c:v>44364</c:v>
                </c:pt>
                <c:pt idx="93">
                  <c:v>44363</c:v>
                </c:pt>
                <c:pt idx="94">
                  <c:v>44362</c:v>
                </c:pt>
                <c:pt idx="95">
                  <c:v>44361</c:v>
                </c:pt>
                <c:pt idx="96">
                  <c:v>44358</c:v>
                </c:pt>
                <c:pt idx="97">
                  <c:v>44357</c:v>
                </c:pt>
                <c:pt idx="98">
                  <c:v>44356</c:v>
                </c:pt>
                <c:pt idx="99">
                  <c:v>44355</c:v>
                </c:pt>
                <c:pt idx="100">
                  <c:v>44354</c:v>
                </c:pt>
                <c:pt idx="101">
                  <c:v>44351</c:v>
                </c:pt>
                <c:pt idx="102">
                  <c:v>44350</c:v>
                </c:pt>
                <c:pt idx="103">
                  <c:v>44349</c:v>
                </c:pt>
                <c:pt idx="104">
                  <c:v>44348</c:v>
                </c:pt>
                <c:pt idx="105">
                  <c:v>44347</c:v>
                </c:pt>
                <c:pt idx="106">
                  <c:v>44344</c:v>
                </c:pt>
                <c:pt idx="107">
                  <c:v>44343</c:v>
                </c:pt>
                <c:pt idx="108">
                  <c:v>44341</c:v>
                </c:pt>
                <c:pt idx="109">
                  <c:v>44340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44330</c:v>
                </c:pt>
                <c:pt idx="116">
                  <c:v>44328</c:v>
                </c:pt>
                <c:pt idx="117">
                  <c:v>44327</c:v>
                </c:pt>
                <c:pt idx="118">
                  <c:v>44326</c:v>
                </c:pt>
                <c:pt idx="119">
                  <c:v>44323</c:v>
                </c:pt>
                <c:pt idx="120">
                  <c:v>44322</c:v>
                </c:pt>
                <c:pt idx="121">
                  <c:v>44321</c:v>
                </c:pt>
                <c:pt idx="122">
                  <c:v>44320</c:v>
                </c:pt>
                <c:pt idx="123">
                  <c:v>44319</c:v>
                </c:pt>
                <c:pt idx="124">
                  <c:v>44316</c:v>
                </c:pt>
                <c:pt idx="125">
                  <c:v>44315</c:v>
                </c:pt>
                <c:pt idx="126">
                  <c:v>44314</c:v>
                </c:pt>
                <c:pt idx="127">
                  <c:v>44313</c:v>
                </c:pt>
                <c:pt idx="128">
                  <c:v>44312</c:v>
                </c:pt>
                <c:pt idx="129">
                  <c:v>44309</c:v>
                </c:pt>
                <c:pt idx="130">
                  <c:v>44308</c:v>
                </c:pt>
                <c:pt idx="131">
                  <c:v>44306</c:v>
                </c:pt>
                <c:pt idx="132">
                  <c:v>44305</c:v>
                </c:pt>
                <c:pt idx="133">
                  <c:v>44302</c:v>
                </c:pt>
                <c:pt idx="134">
                  <c:v>44301</c:v>
                </c:pt>
                <c:pt idx="135">
                  <c:v>44299</c:v>
                </c:pt>
                <c:pt idx="136">
                  <c:v>44298</c:v>
                </c:pt>
                <c:pt idx="137">
                  <c:v>44295</c:v>
                </c:pt>
                <c:pt idx="138">
                  <c:v>44294</c:v>
                </c:pt>
                <c:pt idx="139">
                  <c:v>44293</c:v>
                </c:pt>
                <c:pt idx="140">
                  <c:v>44292</c:v>
                </c:pt>
                <c:pt idx="141">
                  <c:v>44291</c:v>
                </c:pt>
                <c:pt idx="142">
                  <c:v>44287</c:v>
                </c:pt>
                <c:pt idx="143">
                  <c:v>44286</c:v>
                </c:pt>
                <c:pt idx="144">
                  <c:v>44285</c:v>
                </c:pt>
                <c:pt idx="145">
                  <c:v>44281</c:v>
                </c:pt>
                <c:pt idx="146">
                  <c:v>44280</c:v>
                </c:pt>
                <c:pt idx="147">
                  <c:v>44279</c:v>
                </c:pt>
                <c:pt idx="148">
                  <c:v>44278</c:v>
                </c:pt>
                <c:pt idx="149">
                  <c:v>44277</c:v>
                </c:pt>
                <c:pt idx="150">
                  <c:v>44274</c:v>
                </c:pt>
                <c:pt idx="151">
                  <c:v>44273</c:v>
                </c:pt>
                <c:pt idx="152">
                  <c:v>44272</c:v>
                </c:pt>
                <c:pt idx="153">
                  <c:v>44271</c:v>
                </c:pt>
                <c:pt idx="154">
                  <c:v>44270</c:v>
                </c:pt>
                <c:pt idx="155">
                  <c:v>44267</c:v>
                </c:pt>
                <c:pt idx="156">
                  <c:v>44265</c:v>
                </c:pt>
                <c:pt idx="157">
                  <c:v>44264</c:v>
                </c:pt>
                <c:pt idx="158">
                  <c:v>44263</c:v>
                </c:pt>
                <c:pt idx="159">
                  <c:v>44260</c:v>
                </c:pt>
                <c:pt idx="160">
                  <c:v>44259</c:v>
                </c:pt>
                <c:pt idx="161">
                  <c:v>44258</c:v>
                </c:pt>
                <c:pt idx="162">
                  <c:v>44257</c:v>
                </c:pt>
                <c:pt idx="163">
                  <c:v>44256</c:v>
                </c:pt>
                <c:pt idx="164">
                  <c:v>44253</c:v>
                </c:pt>
                <c:pt idx="165">
                  <c:v>44252</c:v>
                </c:pt>
                <c:pt idx="166">
                  <c:v>44251</c:v>
                </c:pt>
                <c:pt idx="167">
                  <c:v>44250</c:v>
                </c:pt>
                <c:pt idx="168">
                  <c:v>44249</c:v>
                </c:pt>
                <c:pt idx="169">
                  <c:v>44246</c:v>
                </c:pt>
                <c:pt idx="170">
                  <c:v>44245</c:v>
                </c:pt>
                <c:pt idx="171">
                  <c:v>44244</c:v>
                </c:pt>
                <c:pt idx="172">
                  <c:v>44243</c:v>
                </c:pt>
                <c:pt idx="173">
                  <c:v>44242</c:v>
                </c:pt>
                <c:pt idx="174">
                  <c:v>44238</c:v>
                </c:pt>
                <c:pt idx="175">
                  <c:v>44237</c:v>
                </c:pt>
                <c:pt idx="176">
                  <c:v>44236</c:v>
                </c:pt>
                <c:pt idx="177">
                  <c:v>44235</c:v>
                </c:pt>
                <c:pt idx="178">
                  <c:v>44232</c:v>
                </c:pt>
                <c:pt idx="179">
                  <c:v>44231</c:v>
                </c:pt>
                <c:pt idx="180">
                  <c:v>44230</c:v>
                </c:pt>
                <c:pt idx="181">
                  <c:v>44229</c:v>
                </c:pt>
                <c:pt idx="182">
                  <c:v>44228</c:v>
                </c:pt>
                <c:pt idx="183">
                  <c:v>44225</c:v>
                </c:pt>
                <c:pt idx="184">
                  <c:v>44224</c:v>
                </c:pt>
                <c:pt idx="185">
                  <c:v>44223</c:v>
                </c:pt>
                <c:pt idx="186">
                  <c:v>44221</c:v>
                </c:pt>
                <c:pt idx="187">
                  <c:v>44218</c:v>
                </c:pt>
                <c:pt idx="188">
                  <c:v>44217</c:v>
                </c:pt>
                <c:pt idx="189">
                  <c:v>44216</c:v>
                </c:pt>
                <c:pt idx="190">
                  <c:v>44215</c:v>
                </c:pt>
                <c:pt idx="191">
                  <c:v>44214</c:v>
                </c:pt>
                <c:pt idx="192">
                  <c:v>44211</c:v>
                </c:pt>
                <c:pt idx="193">
                  <c:v>44210</c:v>
                </c:pt>
                <c:pt idx="194">
                  <c:v>44209</c:v>
                </c:pt>
                <c:pt idx="195">
                  <c:v>44208</c:v>
                </c:pt>
                <c:pt idx="196">
                  <c:v>44207</c:v>
                </c:pt>
                <c:pt idx="197">
                  <c:v>44204</c:v>
                </c:pt>
                <c:pt idx="198">
                  <c:v>44203</c:v>
                </c:pt>
                <c:pt idx="199">
                  <c:v>44202</c:v>
                </c:pt>
                <c:pt idx="200">
                  <c:v>44201</c:v>
                </c:pt>
                <c:pt idx="201">
                  <c:v>44200</c:v>
                </c:pt>
                <c:pt idx="202">
                  <c:v>44196</c:v>
                </c:pt>
                <c:pt idx="203">
                  <c:v>44195</c:v>
                </c:pt>
                <c:pt idx="204">
                  <c:v>44194</c:v>
                </c:pt>
                <c:pt idx="205">
                  <c:v>44193</c:v>
                </c:pt>
                <c:pt idx="206">
                  <c:v>44189</c:v>
                </c:pt>
                <c:pt idx="207">
                  <c:v>44188</c:v>
                </c:pt>
                <c:pt idx="208">
                  <c:v>44187</c:v>
                </c:pt>
                <c:pt idx="209">
                  <c:v>44186</c:v>
                </c:pt>
                <c:pt idx="210">
                  <c:v>44183</c:v>
                </c:pt>
                <c:pt idx="211">
                  <c:v>44182</c:v>
                </c:pt>
                <c:pt idx="212">
                  <c:v>44181</c:v>
                </c:pt>
                <c:pt idx="213">
                  <c:v>44180</c:v>
                </c:pt>
                <c:pt idx="214">
                  <c:v>44179</c:v>
                </c:pt>
                <c:pt idx="215">
                  <c:v>44176</c:v>
                </c:pt>
                <c:pt idx="216">
                  <c:v>44175</c:v>
                </c:pt>
                <c:pt idx="217">
                  <c:v>44174</c:v>
                </c:pt>
                <c:pt idx="218">
                  <c:v>44173</c:v>
                </c:pt>
                <c:pt idx="219">
                  <c:v>44172</c:v>
                </c:pt>
                <c:pt idx="220">
                  <c:v>44169</c:v>
                </c:pt>
                <c:pt idx="221">
                  <c:v>44168</c:v>
                </c:pt>
                <c:pt idx="222">
                  <c:v>44167</c:v>
                </c:pt>
                <c:pt idx="223">
                  <c:v>44166</c:v>
                </c:pt>
                <c:pt idx="224">
                  <c:v>44162</c:v>
                </c:pt>
                <c:pt idx="225">
                  <c:v>44161</c:v>
                </c:pt>
                <c:pt idx="226">
                  <c:v>44160</c:v>
                </c:pt>
                <c:pt idx="227">
                  <c:v>44159</c:v>
                </c:pt>
                <c:pt idx="228">
                  <c:v>44158</c:v>
                </c:pt>
                <c:pt idx="229">
                  <c:v>44155</c:v>
                </c:pt>
                <c:pt idx="230">
                  <c:v>44154</c:v>
                </c:pt>
                <c:pt idx="231">
                  <c:v>44153</c:v>
                </c:pt>
                <c:pt idx="232">
                  <c:v>44152</c:v>
                </c:pt>
                <c:pt idx="233">
                  <c:v>44151</c:v>
                </c:pt>
                <c:pt idx="234">
                  <c:v>44148</c:v>
                </c:pt>
                <c:pt idx="235">
                  <c:v>44147</c:v>
                </c:pt>
                <c:pt idx="236">
                  <c:v>44146</c:v>
                </c:pt>
                <c:pt idx="237">
                  <c:v>44145</c:v>
                </c:pt>
                <c:pt idx="238">
                  <c:v>44144</c:v>
                </c:pt>
                <c:pt idx="239">
                  <c:v>44141</c:v>
                </c:pt>
                <c:pt idx="240">
                  <c:v>44140</c:v>
                </c:pt>
                <c:pt idx="241">
                  <c:v>44139</c:v>
                </c:pt>
                <c:pt idx="242">
                  <c:v>44138</c:v>
                </c:pt>
                <c:pt idx="243">
                  <c:v>44137</c:v>
                </c:pt>
                <c:pt idx="244">
                  <c:v>44134</c:v>
                </c:pt>
                <c:pt idx="245">
                  <c:v>44133</c:v>
                </c:pt>
                <c:pt idx="246">
                  <c:v>44132</c:v>
                </c:pt>
                <c:pt idx="247">
                  <c:v>44131</c:v>
                </c:pt>
                <c:pt idx="248">
                  <c:v>44130</c:v>
                </c:pt>
                <c:pt idx="249">
                  <c:v>44127</c:v>
                </c:pt>
                <c:pt idx="250">
                  <c:v>44126</c:v>
                </c:pt>
                <c:pt idx="251">
                  <c:v>44125</c:v>
                </c:pt>
                <c:pt idx="252">
                  <c:v>44124</c:v>
                </c:pt>
                <c:pt idx="253">
                  <c:v>44123</c:v>
                </c:pt>
                <c:pt idx="254">
                  <c:v>44120</c:v>
                </c:pt>
                <c:pt idx="255">
                  <c:v>44119</c:v>
                </c:pt>
                <c:pt idx="256">
                  <c:v>44118</c:v>
                </c:pt>
                <c:pt idx="257">
                  <c:v>44117</c:v>
                </c:pt>
                <c:pt idx="258">
                  <c:v>44116</c:v>
                </c:pt>
                <c:pt idx="259">
                  <c:v>44113</c:v>
                </c:pt>
                <c:pt idx="260">
                  <c:v>44112</c:v>
                </c:pt>
                <c:pt idx="261">
                  <c:v>44111</c:v>
                </c:pt>
                <c:pt idx="262">
                  <c:v>44110</c:v>
                </c:pt>
                <c:pt idx="263">
                  <c:v>44109</c:v>
                </c:pt>
                <c:pt idx="264">
                  <c:v>44105</c:v>
                </c:pt>
                <c:pt idx="265">
                  <c:v>44104</c:v>
                </c:pt>
                <c:pt idx="266">
                  <c:v>44103</c:v>
                </c:pt>
                <c:pt idx="267">
                  <c:v>44102</c:v>
                </c:pt>
                <c:pt idx="268">
                  <c:v>44099</c:v>
                </c:pt>
                <c:pt idx="269">
                  <c:v>44098</c:v>
                </c:pt>
                <c:pt idx="270">
                  <c:v>44097</c:v>
                </c:pt>
                <c:pt idx="271">
                  <c:v>44096</c:v>
                </c:pt>
                <c:pt idx="272">
                  <c:v>44095</c:v>
                </c:pt>
                <c:pt idx="273">
                  <c:v>44092</c:v>
                </c:pt>
                <c:pt idx="274">
                  <c:v>44091</c:v>
                </c:pt>
                <c:pt idx="275">
                  <c:v>44090</c:v>
                </c:pt>
                <c:pt idx="276">
                  <c:v>44089</c:v>
                </c:pt>
                <c:pt idx="277">
                  <c:v>44088</c:v>
                </c:pt>
                <c:pt idx="278">
                  <c:v>44085</c:v>
                </c:pt>
                <c:pt idx="279">
                  <c:v>44084</c:v>
                </c:pt>
                <c:pt idx="280">
                  <c:v>44083</c:v>
                </c:pt>
                <c:pt idx="281">
                  <c:v>44082</c:v>
                </c:pt>
                <c:pt idx="282">
                  <c:v>44081</c:v>
                </c:pt>
                <c:pt idx="283">
                  <c:v>44078</c:v>
                </c:pt>
                <c:pt idx="284">
                  <c:v>44077</c:v>
                </c:pt>
                <c:pt idx="285">
                  <c:v>44076</c:v>
                </c:pt>
                <c:pt idx="286">
                  <c:v>44075</c:v>
                </c:pt>
                <c:pt idx="287">
                  <c:v>44074</c:v>
                </c:pt>
                <c:pt idx="288">
                  <c:v>44071</c:v>
                </c:pt>
                <c:pt idx="289">
                  <c:v>44070</c:v>
                </c:pt>
                <c:pt idx="290">
                  <c:v>44069</c:v>
                </c:pt>
                <c:pt idx="291">
                  <c:v>44068</c:v>
                </c:pt>
                <c:pt idx="292">
                  <c:v>44067</c:v>
                </c:pt>
                <c:pt idx="293">
                  <c:v>44064</c:v>
                </c:pt>
                <c:pt idx="294">
                  <c:v>44063</c:v>
                </c:pt>
                <c:pt idx="295">
                  <c:v>44062</c:v>
                </c:pt>
                <c:pt idx="296">
                  <c:v>44061</c:v>
                </c:pt>
                <c:pt idx="297">
                  <c:v>44060</c:v>
                </c:pt>
                <c:pt idx="298">
                  <c:v>44057</c:v>
                </c:pt>
                <c:pt idx="299">
                  <c:v>44056</c:v>
                </c:pt>
                <c:pt idx="300">
                  <c:v>44055</c:v>
                </c:pt>
                <c:pt idx="301">
                  <c:v>44054</c:v>
                </c:pt>
                <c:pt idx="302">
                  <c:v>44050</c:v>
                </c:pt>
                <c:pt idx="303">
                  <c:v>44049</c:v>
                </c:pt>
                <c:pt idx="304">
                  <c:v>44048</c:v>
                </c:pt>
                <c:pt idx="305">
                  <c:v>44047</c:v>
                </c:pt>
                <c:pt idx="306">
                  <c:v>44046</c:v>
                </c:pt>
                <c:pt idx="307">
                  <c:v>44042</c:v>
                </c:pt>
                <c:pt idx="308">
                  <c:v>44041</c:v>
                </c:pt>
                <c:pt idx="309">
                  <c:v>44040</c:v>
                </c:pt>
                <c:pt idx="310">
                  <c:v>44039</c:v>
                </c:pt>
                <c:pt idx="311">
                  <c:v>44036</c:v>
                </c:pt>
                <c:pt idx="312">
                  <c:v>44035</c:v>
                </c:pt>
                <c:pt idx="313">
                  <c:v>44034</c:v>
                </c:pt>
                <c:pt idx="314">
                  <c:v>44033</c:v>
                </c:pt>
                <c:pt idx="315">
                  <c:v>44032</c:v>
                </c:pt>
                <c:pt idx="316">
                  <c:v>44029</c:v>
                </c:pt>
                <c:pt idx="317">
                  <c:v>44028</c:v>
                </c:pt>
                <c:pt idx="318">
                  <c:v>44027</c:v>
                </c:pt>
                <c:pt idx="319">
                  <c:v>44026</c:v>
                </c:pt>
                <c:pt idx="320">
                  <c:v>44025</c:v>
                </c:pt>
                <c:pt idx="321">
                  <c:v>44021</c:v>
                </c:pt>
                <c:pt idx="322">
                  <c:v>44020</c:v>
                </c:pt>
                <c:pt idx="323">
                  <c:v>44019</c:v>
                </c:pt>
                <c:pt idx="324">
                  <c:v>44018</c:v>
                </c:pt>
                <c:pt idx="325">
                  <c:v>44015</c:v>
                </c:pt>
                <c:pt idx="326">
                  <c:v>44014</c:v>
                </c:pt>
                <c:pt idx="327">
                  <c:v>44013</c:v>
                </c:pt>
                <c:pt idx="328">
                  <c:v>44012</c:v>
                </c:pt>
                <c:pt idx="329">
                  <c:v>44011</c:v>
                </c:pt>
                <c:pt idx="330">
                  <c:v>44008</c:v>
                </c:pt>
                <c:pt idx="331">
                  <c:v>44007</c:v>
                </c:pt>
                <c:pt idx="332">
                  <c:v>44006</c:v>
                </c:pt>
                <c:pt idx="333">
                  <c:v>44005</c:v>
                </c:pt>
                <c:pt idx="334">
                  <c:v>44004</c:v>
                </c:pt>
                <c:pt idx="335">
                  <c:v>44001</c:v>
                </c:pt>
                <c:pt idx="336">
                  <c:v>44000</c:v>
                </c:pt>
                <c:pt idx="337">
                  <c:v>43999</c:v>
                </c:pt>
                <c:pt idx="338">
                  <c:v>43998</c:v>
                </c:pt>
                <c:pt idx="339">
                  <c:v>43997</c:v>
                </c:pt>
                <c:pt idx="340">
                  <c:v>43994</c:v>
                </c:pt>
                <c:pt idx="341">
                  <c:v>43993</c:v>
                </c:pt>
                <c:pt idx="342">
                  <c:v>43992</c:v>
                </c:pt>
                <c:pt idx="343">
                  <c:v>43991</c:v>
                </c:pt>
                <c:pt idx="344">
                  <c:v>43990</c:v>
                </c:pt>
                <c:pt idx="345">
                  <c:v>43987</c:v>
                </c:pt>
                <c:pt idx="346">
                  <c:v>43986</c:v>
                </c:pt>
                <c:pt idx="347">
                  <c:v>43985</c:v>
                </c:pt>
                <c:pt idx="348">
                  <c:v>43984</c:v>
                </c:pt>
                <c:pt idx="349">
                  <c:v>43983</c:v>
                </c:pt>
                <c:pt idx="350">
                  <c:v>43980</c:v>
                </c:pt>
                <c:pt idx="351">
                  <c:v>43979</c:v>
                </c:pt>
                <c:pt idx="352">
                  <c:v>43978</c:v>
                </c:pt>
                <c:pt idx="353">
                  <c:v>43977</c:v>
                </c:pt>
                <c:pt idx="354">
                  <c:v>43973</c:v>
                </c:pt>
                <c:pt idx="355">
                  <c:v>43972</c:v>
                </c:pt>
                <c:pt idx="356">
                  <c:v>43971</c:v>
                </c:pt>
                <c:pt idx="357">
                  <c:v>43970</c:v>
                </c:pt>
                <c:pt idx="358">
                  <c:v>43969</c:v>
                </c:pt>
                <c:pt idx="359">
                  <c:v>43966</c:v>
                </c:pt>
                <c:pt idx="360">
                  <c:v>43965</c:v>
                </c:pt>
                <c:pt idx="361">
                  <c:v>43964</c:v>
                </c:pt>
                <c:pt idx="362">
                  <c:v>43963</c:v>
                </c:pt>
                <c:pt idx="363">
                  <c:v>43962</c:v>
                </c:pt>
                <c:pt idx="364">
                  <c:v>43959</c:v>
                </c:pt>
                <c:pt idx="365">
                  <c:v>43957</c:v>
                </c:pt>
                <c:pt idx="366">
                  <c:v>43956</c:v>
                </c:pt>
                <c:pt idx="367">
                  <c:v>43955</c:v>
                </c:pt>
                <c:pt idx="368">
                  <c:v>43951</c:v>
                </c:pt>
                <c:pt idx="369">
                  <c:v>43950</c:v>
                </c:pt>
                <c:pt idx="370">
                  <c:v>43949</c:v>
                </c:pt>
                <c:pt idx="371">
                  <c:v>43948</c:v>
                </c:pt>
                <c:pt idx="372">
                  <c:v>43945</c:v>
                </c:pt>
                <c:pt idx="373">
                  <c:v>43944</c:v>
                </c:pt>
                <c:pt idx="374">
                  <c:v>43943</c:v>
                </c:pt>
                <c:pt idx="375">
                  <c:v>43942</c:v>
                </c:pt>
                <c:pt idx="376">
                  <c:v>43941</c:v>
                </c:pt>
                <c:pt idx="377">
                  <c:v>43938</c:v>
                </c:pt>
                <c:pt idx="378">
                  <c:v>43937</c:v>
                </c:pt>
                <c:pt idx="379">
                  <c:v>43936</c:v>
                </c:pt>
                <c:pt idx="380">
                  <c:v>43934</c:v>
                </c:pt>
                <c:pt idx="381">
                  <c:v>43930</c:v>
                </c:pt>
                <c:pt idx="382">
                  <c:v>43929</c:v>
                </c:pt>
                <c:pt idx="383">
                  <c:v>43928</c:v>
                </c:pt>
                <c:pt idx="384">
                  <c:v>43924</c:v>
                </c:pt>
                <c:pt idx="385">
                  <c:v>43923</c:v>
                </c:pt>
                <c:pt idx="386">
                  <c:v>43922</c:v>
                </c:pt>
                <c:pt idx="387">
                  <c:v>43920</c:v>
                </c:pt>
                <c:pt idx="388">
                  <c:v>43917</c:v>
                </c:pt>
                <c:pt idx="389">
                  <c:v>43916</c:v>
                </c:pt>
                <c:pt idx="390">
                  <c:v>43915</c:v>
                </c:pt>
                <c:pt idx="391">
                  <c:v>43914</c:v>
                </c:pt>
                <c:pt idx="392">
                  <c:v>43913</c:v>
                </c:pt>
                <c:pt idx="393">
                  <c:v>43910</c:v>
                </c:pt>
                <c:pt idx="394">
                  <c:v>43909</c:v>
                </c:pt>
                <c:pt idx="395">
                  <c:v>43908</c:v>
                </c:pt>
                <c:pt idx="396">
                  <c:v>43907</c:v>
                </c:pt>
                <c:pt idx="397">
                  <c:v>43906</c:v>
                </c:pt>
                <c:pt idx="398">
                  <c:v>43903</c:v>
                </c:pt>
                <c:pt idx="399">
                  <c:v>43902</c:v>
                </c:pt>
                <c:pt idx="400">
                  <c:v>43901</c:v>
                </c:pt>
                <c:pt idx="401">
                  <c:v>43899</c:v>
                </c:pt>
                <c:pt idx="402">
                  <c:v>43896</c:v>
                </c:pt>
                <c:pt idx="403">
                  <c:v>43895</c:v>
                </c:pt>
                <c:pt idx="404">
                  <c:v>43894</c:v>
                </c:pt>
                <c:pt idx="405">
                  <c:v>43893</c:v>
                </c:pt>
                <c:pt idx="406">
                  <c:v>43892</c:v>
                </c:pt>
                <c:pt idx="407">
                  <c:v>43889</c:v>
                </c:pt>
                <c:pt idx="408">
                  <c:v>43888</c:v>
                </c:pt>
                <c:pt idx="409">
                  <c:v>43887</c:v>
                </c:pt>
                <c:pt idx="410">
                  <c:v>43886</c:v>
                </c:pt>
                <c:pt idx="411">
                  <c:v>43885</c:v>
                </c:pt>
                <c:pt idx="412">
                  <c:v>43881</c:v>
                </c:pt>
                <c:pt idx="413">
                  <c:v>43880</c:v>
                </c:pt>
                <c:pt idx="414">
                  <c:v>43879</c:v>
                </c:pt>
                <c:pt idx="415">
                  <c:v>43878</c:v>
                </c:pt>
                <c:pt idx="416">
                  <c:v>43875</c:v>
                </c:pt>
                <c:pt idx="417">
                  <c:v>43874</c:v>
                </c:pt>
                <c:pt idx="418">
                  <c:v>43873</c:v>
                </c:pt>
                <c:pt idx="419">
                  <c:v>43872</c:v>
                </c:pt>
                <c:pt idx="420">
                  <c:v>43871</c:v>
                </c:pt>
                <c:pt idx="421">
                  <c:v>43868</c:v>
                </c:pt>
                <c:pt idx="422">
                  <c:v>43867</c:v>
                </c:pt>
                <c:pt idx="423">
                  <c:v>43866</c:v>
                </c:pt>
                <c:pt idx="424">
                  <c:v>43865</c:v>
                </c:pt>
                <c:pt idx="425">
                  <c:v>43864</c:v>
                </c:pt>
                <c:pt idx="426">
                  <c:v>43861</c:v>
                </c:pt>
                <c:pt idx="427">
                  <c:v>43860</c:v>
                </c:pt>
                <c:pt idx="428">
                  <c:v>43859</c:v>
                </c:pt>
                <c:pt idx="429">
                  <c:v>43858</c:v>
                </c:pt>
                <c:pt idx="430">
                  <c:v>43854</c:v>
                </c:pt>
                <c:pt idx="431">
                  <c:v>43853</c:v>
                </c:pt>
                <c:pt idx="432">
                  <c:v>43852</c:v>
                </c:pt>
                <c:pt idx="433">
                  <c:v>43851</c:v>
                </c:pt>
                <c:pt idx="434">
                  <c:v>43850</c:v>
                </c:pt>
                <c:pt idx="435">
                  <c:v>43847</c:v>
                </c:pt>
                <c:pt idx="436">
                  <c:v>43846</c:v>
                </c:pt>
                <c:pt idx="437">
                  <c:v>43845</c:v>
                </c:pt>
                <c:pt idx="438">
                  <c:v>43844</c:v>
                </c:pt>
                <c:pt idx="439">
                  <c:v>43843</c:v>
                </c:pt>
                <c:pt idx="440">
                  <c:v>43840</c:v>
                </c:pt>
                <c:pt idx="441">
                  <c:v>43839</c:v>
                </c:pt>
                <c:pt idx="442">
                  <c:v>43838</c:v>
                </c:pt>
                <c:pt idx="443">
                  <c:v>43837</c:v>
                </c:pt>
                <c:pt idx="444">
                  <c:v>43836</c:v>
                </c:pt>
                <c:pt idx="445">
                  <c:v>43833</c:v>
                </c:pt>
                <c:pt idx="446">
                  <c:v>43832</c:v>
                </c:pt>
              </c:numCache>
            </c:numRef>
          </c:cat>
          <c:val>
            <c:numRef>
              <c:f>'Combined Graph'!$E$2:$E$448</c:f>
              <c:numCache>
                <c:formatCode>0.00</c:formatCode>
                <c:ptCount val="447"/>
                <c:pt idx="0">
                  <c:v>88.681318681318686</c:v>
                </c:pt>
                <c:pt idx="1">
                  <c:v>87.912087912087912</c:v>
                </c:pt>
                <c:pt idx="2">
                  <c:v>87.80219780219781</c:v>
                </c:pt>
                <c:pt idx="3">
                  <c:v>87.692307692307708</c:v>
                </c:pt>
                <c:pt idx="4">
                  <c:v>89.560439560439562</c:v>
                </c:pt>
                <c:pt idx="5">
                  <c:v>87.912087912087912</c:v>
                </c:pt>
                <c:pt idx="6">
                  <c:v>87.362637362637358</c:v>
                </c:pt>
                <c:pt idx="7">
                  <c:v>87.142857142857139</c:v>
                </c:pt>
                <c:pt idx="8">
                  <c:v>87.912087912087912</c:v>
                </c:pt>
                <c:pt idx="9">
                  <c:v>87.912087912087912</c:v>
                </c:pt>
                <c:pt idx="10">
                  <c:v>87.912087912087912</c:v>
                </c:pt>
                <c:pt idx="11">
                  <c:v>87.032967032967036</c:v>
                </c:pt>
                <c:pt idx="12">
                  <c:v>87.032967032967036</c:v>
                </c:pt>
                <c:pt idx="13">
                  <c:v>86.483516483516482</c:v>
                </c:pt>
                <c:pt idx="14">
                  <c:v>86.813186813186817</c:v>
                </c:pt>
                <c:pt idx="15">
                  <c:v>87.80219780219781</c:v>
                </c:pt>
                <c:pt idx="16">
                  <c:v>85.494505494505503</c:v>
                </c:pt>
                <c:pt idx="17">
                  <c:v>85.604395604395606</c:v>
                </c:pt>
                <c:pt idx="18">
                  <c:v>86.373626373626379</c:v>
                </c:pt>
                <c:pt idx="19">
                  <c:v>85.054945054945065</c:v>
                </c:pt>
                <c:pt idx="20">
                  <c:v>84.505494505494511</c:v>
                </c:pt>
                <c:pt idx="21">
                  <c:v>83.736263736263737</c:v>
                </c:pt>
                <c:pt idx="22">
                  <c:v>82.747252747252759</c:v>
                </c:pt>
                <c:pt idx="23">
                  <c:v>84.065934065934073</c:v>
                </c:pt>
                <c:pt idx="24">
                  <c:v>86.593406593406598</c:v>
                </c:pt>
                <c:pt idx="25">
                  <c:v>84.285714285714292</c:v>
                </c:pt>
                <c:pt idx="26">
                  <c:v>81.538461538461533</c:v>
                </c:pt>
                <c:pt idx="27">
                  <c:v>85.054945054945065</c:v>
                </c:pt>
                <c:pt idx="28">
                  <c:v>86.703296703296701</c:v>
                </c:pt>
                <c:pt idx="29">
                  <c:v>88.681318681318686</c:v>
                </c:pt>
                <c:pt idx="30">
                  <c:v>89.12087912087911</c:v>
                </c:pt>
                <c:pt idx="31">
                  <c:v>88.901098901098905</c:v>
                </c:pt>
                <c:pt idx="32">
                  <c:v>89.560439560439562</c:v>
                </c:pt>
                <c:pt idx="33">
                  <c:v>89.340659340659357</c:v>
                </c:pt>
                <c:pt idx="34">
                  <c:v>89.45054945054946</c:v>
                </c:pt>
                <c:pt idx="35">
                  <c:v>90.329670329670336</c:v>
                </c:pt>
                <c:pt idx="36">
                  <c:v>91.208791208791212</c:v>
                </c:pt>
                <c:pt idx="37">
                  <c:v>91.64835164835165</c:v>
                </c:pt>
                <c:pt idx="38">
                  <c:v>91.758241758241752</c:v>
                </c:pt>
                <c:pt idx="39">
                  <c:v>91.318681318681328</c:v>
                </c:pt>
                <c:pt idx="40">
                  <c:v>92.307692307692307</c:v>
                </c:pt>
                <c:pt idx="41">
                  <c:v>92.197802197802204</c:v>
                </c:pt>
                <c:pt idx="42">
                  <c:v>91.428571428571431</c:v>
                </c:pt>
                <c:pt idx="43">
                  <c:v>91.64835164835165</c:v>
                </c:pt>
                <c:pt idx="44">
                  <c:v>91.64835164835165</c:v>
                </c:pt>
                <c:pt idx="45">
                  <c:v>91.538461538461547</c:v>
                </c:pt>
                <c:pt idx="46">
                  <c:v>92.637362637362642</c:v>
                </c:pt>
                <c:pt idx="47">
                  <c:v>96.043956043956044</c:v>
                </c:pt>
                <c:pt idx="48">
                  <c:v>96.703296703296715</c:v>
                </c:pt>
                <c:pt idx="49">
                  <c:v>96.923076923076934</c:v>
                </c:pt>
                <c:pt idx="50">
                  <c:v>95.714285714285722</c:v>
                </c:pt>
                <c:pt idx="51">
                  <c:v>96.043956043956044</c:v>
                </c:pt>
                <c:pt idx="52">
                  <c:v>96.593406593406584</c:v>
                </c:pt>
                <c:pt idx="53">
                  <c:v>96.703296703296715</c:v>
                </c:pt>
                <c:pt idx="54">
                  <c:v>96.373626373626379</c:v>
                </c:pt>
                <c:pt idx="55">
                  <c:v>96.923076923076934</c:v>
                </c:pt>
                <c:pt idx="56">
                  <c:v>96.923076923076934</c:v>
                </c:pt>
                <c:pt idx="57">
                  <c:v>94.175824175824189</c:v>
                </c:pt>
                <c:pt idx="58">
                  <c:v>93.84615384615384</c:v>
                </c:pt>
                <c:pt idx="59">
                  <c:v>94.175824175824189</c:v>
                </c:pt>
                <c:pt idx="60">
                  <c:v>94.175824175824189</c:v>
                </c:pt>
                <c:pt idx="61">
                  <c:v>93.626373626373621</c:v>
                </c:pt>
                <c:pt idx="62">
                  <c:v>92.747252747252745</c:v>
                </c:pt>
                <c:pt idx="63">
                  <c:v>92.857142857142847</c:v>
                </c:pt>
                <c:pt idx="64">
                  <c:v>92.857142857142847</c:v>
                </c:pt>
                <c:pt idx="65">
                  <c:v>92.197802197802204</c:v>
                </c:pt>
                <c:pt idx="66">
                  <c:v>92.197802197802204</c:v>
                </c:pt>
                <c:pt idx="67">
                  <c:v>92.087912087912102</c:v>
                </c:pt>
                <c:pt idx="68">
                  <c:v>92.417582417582423</c:v>
                </c:pt>
                <c:pt idx="69">
                  <c:v>91.758241758241752</c:v>
                </c:pt>
                <c:pt idx="70">
                  <c:v>91.318681318681328</c:v>
                </c:pt>
                <c:pt idx="71">
                  <c:v>91.868131868131869</c:v>
                </c:pt>
                <c:pt idx="72">
                  <c:v>92.307692307692307</c:v>
                </c:pt>
                <c:pt idx="73">
                  <c:v>91.978021978021971</c:v>
                </c:pt>
                <c:pt idx="74">
                  <c:v>91.868131868131869</c:v>
                </c:pt>
                <c:pt idx="75">
                  <c:v>92.747252747252745</c:v>
                </c:pt>
                <c:pt idx="76">
                  <c:v>92.307692307692307</c:v>
                </c:pt>
                <c:pt idx="77">
                  <c:v>92.417582417582423</c:v>
                </c:pt>
                <c:pt idx="78">
                  <c:v>92.967032967032978</c:v>
                </c:pt>
                <c:pt idx="79">
                  <c:v>93.626373626373621</c:v>
                </c:pt>
                <c:pt idx="80">
                  <c:v>93.626373626373621</c:v>
                </c:pt>
                <c:pt idx="81">
                  <c:v>93.95604395604397</c:v>
                </c:pt>
                <c:pt idx="82">
                  <c:v>92.197802197802204</c:v>
                </c:pt>
                <c:pt idx="83">
                  <c:v>91.428571428571431</c:v>
                </c:pt>
                <c:pt idx="84">
                  <c:v>92.087912087912102</c:v>
                </c:pt>
                <c:pt idx="85">
                  <c:v>92.417582417582423</c:v>
                </c:pt>
                <c:pt idx="86">
                  <c:v>91.758241758241752</c:v>
                </c:pt>
                <c:pt idx="87">
                  <c:v>92.087912087912102</c:v>
                </c:pt>
                <c:pt idx="88">
                  <c:v>92.637362637362642</c:v>
                </c:pt>
                <c:pt idx="89">
                  <c:v>92.747252747252745</c:v>
                </c:pt>
                <c:pt idx="90">
                  <c:v>92.307692307692307</c:v>
                </c:pt>
                <c:pt idx="91">
                  <c:v>91.758241758241752</c:v>
                </c:pt>
                <c:pt idx="92">
                  <c:v>92.197802197802204</c:v>
                </c:pt>
                <c:pt idx="93">
                  <c:v>92.197802197802204</c:v>
                </c:pt>
                <c:pt idx="94">
                  <c:v>92.307692307692307</c:v>
                </c:pt>
                <c:pt idx="95">
                  <c:v>92.857142857142847</c:v>
                </c:pt>
                <c:pt idx="96">
                  <c:v>93.076923076923094</c:v>
                </c:pt>
                <c:pt idx="97">
                  <c:v>94.395604395604394</c:v>
                </c:pt>
                <c:pt idx="98">
                  <c:v>90.879120879120876</c:v>
                </c:pt>
                <c:pt idx="99">
                  <c:v>90.659340659340657</c:v>
                </c:pt>
                <c:pt idx="100">
                  <c:v>90.439560439560452</c:v>
                </c:pt>
                <c:pt idx="101">
                  <c:v>90.989010989010993</c:v>
                </c:pt>
                <c:pt idx="102">
                  <c:v>90.439560439560452</c:v>
                </c:pt>
                <c:pt idx="103">
                  <c:v>90</c:v>
                </c:pt>
                <c:pt idx="104">
                  <c:v>90.769230769230774</c:v>
                </c:pt>
                <c:pt idx="105">
                  <c:v>92.307692307692307</c:v>
                </c:pt>
                <c:pt idx="106">
                  <c:v>90.769230769230774</c:v>
                </c:pt>
                <c:pt idx="107">
                  <c:v>91.538461538461547</c:v>
                </c:pt>
                <c:pt idx="108">
                  <c:v>90.659340659340657</c:v>
                </c:pt>
                <c:pt idx="109">
                  <c:v>90</c:v>
                </c:pt>
                <c:pt idx="110">
                  <c:v>89.560439560439562</c:v>
                </c:pt>
                <c:pt idx="111">
                  <c:v>90</c:v>
                </c:pt>
                <c:pt idx="112">
                  <c:v>89.670329670329679</c:v>
                </c:pt>
                <c:pt idx="113">
                  <c:v>89.560439560439562</c:v>
                </c:pt>
                <c:pt idx="114">
                  <c:v>88.131868131868131</c:v>
                </c:pt>
                <c:pt idx="115">
                  <c:v>87.692307692307708</c:v>
                </c:pt>
                <c:pt idx="116">
                  <c:v>88.571428571428584</c:v>
                </c:pt>
                <c:pt idx="117">
                  <c:v>88.571428571428584</c:v>
                </c:pt>
                <c:pt idx="118">
                  <c:v>88.241758241758234</c:v>
                </c:pt>
                <c:pt idx="119">
                  <c:v>86.813186813186817</c:v>
                </c:pt>
                <c:pt idx="120">
                  <c:v>86.483516483516482</c:v>
                </c:pt>
                <c:pt idx="121">
                  <c:v>85.824175824175825</c:v>
                </c:pt>
                <c:pt idx="122">
                  <c:v>86.043956043956044</c:v>
                </c:pt>
                <c:pt idx="123">
                  <c:v>85.824175824175825</c:v>
                </c:pt>
                <c:pt idx="124">
                  <c:v>86.043956043956044</c:v>
                </c:pt>
                <c:pt idx="125">
                  <c:v>86.593406593406598</c:v>
                </c:pt>
                <c:pt idx="126">
                  <c:v>85.824175824175825</c:v>
                </c:pt>
                <c:pt idx="127">
                  <c:v>85.824175824175825</c:v>
                </c:pt>
                <c:pt idx="128">
                  <c:v>86.15384615384616</c:v>
                </c:pt>
                <c:pt idx="129">
                  <c:v>87.142857142857139</c:v>
                </c:pt>
                <c:pt idx="130">
                  <c:v>87.142857142857139</c:v>
                </c:pt>
                <c:pt idx="131">
                  <c:v>87.362637362637358</c:v>
                </c:pt>
                <c:pt idx="132">
                  <c:v>87.362637362637358</c:v>
                </c:pt>
                <c:pt idx="133">
                  <c:v>87.362637362637358</c:v>
                </c:pt>
                <c:pt idx="134">
                  <c:v>88.571428571428584</c:v>
                </c:pt>
                <c:pt idx="135">
                  <c:v>87.472527472527474</c:v>
                </c:pt>
                <c:pt idx="136">
                  <c:v>87.692307692307708</c:v>
                </c:pt>
                <c:pt idx="137">
                  <c:v>83.516483516483518</c:v>
                </c:pt>
                <c:pt idx="138">
                  <c:v>82.637362637362628</c:v>
                </c:pt>
                <c:pt idx="139">
                  <c:v>83.076923076923066</c:v>
                </c:pt>
                <c:pt idx="140">
                  <c:v>82.637362637362628</c:v>
                </c:pt>
                <c:pt idx="141">
                  <c:v>82.857142857142861</c:v>
                </c:pt>
                <c:pt idx="142">
                  <c:v>81.64835164835165</c:v>
                </c:pt>
                <c:pt idx="143">
                  <c:v>81.868131868131883</c:v>
                </c:pt>
                <c:pt idx="144">
                  <c:v>82.637362637362628</c:v>
                </c:pt>
                <c:pt idx="145">
                  <c:v>80.989010989010993</c:v>
                </c:pt>
                <c:pt idx="146">
                  <c:v>80.659340659340657</c:v>
                </c:pt>
                <c:pt idx="147">
                  <c:v>80.109890109890117</c:v>
                </c:pt>
                <c:pt idx="148">
                  <c:v>80.329670329670336</c:v>
                </c:pt>
                <c:pt idx="149">
                  <c:v>80.769230769230774</c:v>
                </c:pt>
                <c:pt idx="150">
                  <c:v>81.538461538461533</c:v>
                </c:pt>
                <c:pt idx="151">
                  <c:v>80.219780219780219</c:v>
                </c:pt>
                <c:pt idx="152">
                  <c:v>81.428571428571431</c:v>
                </c:pt>
                <c:pt idx="153">
                  <c:v>81.428571428571431</c:v>
                </c:pt>
                <c:pt idx="154">
                  <c:v>81.098901098901095</c:v>
                </c:pt>
                <c:pt idx="155">
                  <c:v>81.758241758241766</c:v>
                </c:pt>
                <c:pt idx="156">
                  <c:v>80.549450549450555</c:v>
                </c:pt>
                <c:pt idx="157">
                  <c:v>81.64835164835165</c:v>
                </c:pt>
                <c:pt idx="158">
                  <c:v>82.637362637362628</c:v>
                </c:pt>
                <c:pt idx="159">
                  <c:v>83.186813186813197</c:v>
                </c:pt>
                <c:pt idx="160">
                  <c:v>81.758241758241766</c:v>
                </c:pt>
                <c:pt idx="161">
                  <c:v>80.549450549450555</c:v>
                </c:pt>
                <c:pt idx="162">
                  <c:v>79.230769230769241</c:v>
                </c:pt>
                <c:pt idx="163">
                  <c:v>79.120879120879124</c:v>
                </c:pt>
                <c:pt idx="164">
                  <c:v>78.791208791208788</c:v>
                </c:pt>
                <c:pt idx="165">
                  <c:v>78.35164835164835</c:v>
                </c:pt>
                <c:pt idx="166">
                  <c:v>79.560439560439562</c:v>
                </c:pt>
                <c:pt idx="167">
                  <c:v>81.978021978021971</c:v>
                </c:pt>
                <c:pt idx="168">
                  <c:v>79.670329670329679</c:v>
                </c:pt>
                <c:pt idx="169">
                  <c:v>80.439560439560438</c:v>
                </c:pt>
                <c:pt idx="170">
                  <c:v>82.087912087912088</c:v>
                </c:pt>
                <c:pt idx="171">
                  <c:v>82.417582417582423</c:v>
                </c:pt>
                <c:pt idx="172">
                  <c:v>83.516483516483518</c:v>
                </c:pt>
                <c:pt idx="173">
                  <c:v>83.186813186813197</c:v>
                </c:pt>
                <c:pt idx="174">
                  <c:v>80.439560439560438</c:v>
                </c:pt>
                <c:pt idx="175">
                  <c:v>79.010989010989022</c:v>
                </c:pt>
                <c:pt idx="176">
                  <c:v>77.472527472527474</c:v>
                </c:pt>
                <c:pt idx="177">
                  <c:v>77.362637362637372</c:v>
                </c:pt>
                <c:pt idx="178">
                  <c:v>77.912087912087912</c:v>
                </c:pt>
                <c:pt idx="179">
                  <c:v>78.791208791208788</c:v>
                </c:pt>
                <c:pt idx="180">
                  <c:v>76.923076923076934</c:v>
                </c:pt>
                <c:pt idx="181">
                  <c:v>76.923076923076934</c:v>
                </c:pt>
                <c:pt idx="182">
                  <c:v>76.593406593406598</c:v>
                </c:pt>
                <c:pt idx="183">
                  <c:v>76.923076923076934</c:v>
                </c:pt>
                <c:pt idx="184">
                  <c:v>76.153846153846146</c:v>
                </c:pt>
                <c:pt idx="185">
                  <c:v>76.923076923076934</c:v>
                </c:pt>
                <c:pt idx="186">
                  <c:v>76.923076923076934</c:v>
                </c:pt>
                <c:pt idx="187">
                  <c:v>76.813186813186817</c:v>
                </c:pt>
                <c:pt idx="188">
                  <c:v>77.142857142857153</c:v>
                </c:pt>
                <c:pt idx="189">
                  <c:v>78.791208791208788</c:v>
                </c:pt>
                <c:pt idx="190">
                  <c:v>79.120879120879124</c:v>
                </c:pt>
                <c:pt idx="191">
                  <c:v>78.791208791208788</c:v>
                </c:pt>
                <c:pt idx="192">
                  <c:v>79.780219780219781</c:v>
                </c:pt>
                <c:pt idx="193">
                  <c:v>78.901098901098905</c:v>
                </c:pt>
                <c:pt idx="194">
                  <c:v>78.681318681318686</c:v>
                </c:pt>
                <c:pt idx="195">
                  <c:v>78.901098901098905</c:v>
                </c:pt>
                <c:pt idx="196">
                  <c:v>79.120879120879124</c:v>
                </c:pt>
                <c:pt idx="197">
                  <c:v>79.010989010989022</c:v>
                </c:pt>
                <c:pt idx="198">
                  <c:v>79.230769230769241</c:v>
                </c:pt>
                <c:pt idx="199">
                  <c:v>79.230769230769241</c:v>
                </c:pt>
                <c:pt idx="200">
                  <c:v>80.109890109890117</c:v>
                </c:pt>
                <c:pt idx="201">
                  <c:v>79.560439560439562</c:v>
                </c:pt>
                <c:pt idx="202">
                  <c:v>80.219780219780219</c:v>
                </c:pt>
                <c:pt idx="203">
                  <c:v>80.219780219780219</c:v>
                </c:pt>
                <c:pt idx="204">
                  <c:v>81.208791208791212</c:v>
                </c:pt>
                <c:pt idx="205">
                  <c:v>81.208791208791212</c:v>
                </c:pt>
                <c:pt idx="206">
                  <c:v>80</c:v>
                </c:pt>
                <c:pt idx="207">
                  <c:v>78.791208791208788</c:v>
                </c:pt>
                <c:pt idx="208">
                  <c:v>78.241758241758248</c:v>
                </c:pt>
                <c:pt idx="209">
                  <c:v>78.241758241758248</c:v>
                </c:pt>
                <c:pt idx="210">
                  <c:v>77.80219780219781</c:v>
                </c:pt>
                <c:pt idx="211">
                  <c:v>78.681318681318686</c:v>
                </c:pt>
                <c:pt idx="212">
                  <c:v>79.890109890109883</c:v>
                </c:pt>
                <c:pt idx="213">
                  <c:v>78.571428571428584</c:v>
                </c:pt>
                <c:pt idx="214">
                  <c:v>79.670329670329679</c:v>
                </c:pt>
                <c:pt idx="215">
                  <c:v>79.340659340659343</c:v>
                </c:pt>
                <c:pt idx="216">
                  <c:v>79.780219780219781</c:v>
                </c:pt>
                <c:pt idx="217">
                  <c:v>79.560439560439562</c:v>
                </c:pt>
                <c:pt idx="218">
                  <c:v>79.010989010989022</c:v>
                </c:pt>
                <c:pt idx="219">
                  <c:v>79.45054945054946</c:v>
                </c:pt>
                <c:pt idx="220">
                  <c:v>78.021978021978029</c:v>
                </c:pt>
                <c:pt idx="221">
                  <c:v>80.329670329670336</c:v>
                </c:pt>
                <c:pt idx="222">
                  <c:v>77.582417582417591</c:v>
                </c:pt>
                <c:pt idx="223">
                  <c:v>75.934065934065941</c:v>
                </c:pt>
                <c:pt idx="224">
                  <c:v>77.032967032967036</c:v>
                </c:pt>
                <c:pt idx="225">
                  <c:v>77.80219780219781</c:v>
                </c:pt>
                <c:pt idx="226">
                  <c:v>77.142857142857153</c:v>
                </c:pt>
                <c:pt idx="227">
                  <c:v>77.142857142857153</c:v>
                </c:pt>
                <c:pt idx="228">
                  <c:v>76.703296703296715</c:v>
                </c:pt>
                <c:pt idx="229">
                  <c:v>76.483516483516496</c:v>
                </c:pt>
                <c:pt idx="230">
                  <c:v>75.384615384615401</c:v>
                </c:pt>
                <c:pt idx="231">
                  <c:v>76.923076923076934</c:v>
                </c:pt>
                <c:pt idx="232">
                  <c:v>76.923076923076934</c:v>
                </c:pt>
                <c:pt idx="233">
                  <c:v>77.692307692307693</c:v>
                </c:pt>
                <c:pt idx="234">
                  <c:v>78.021978021978029</c:v>
                </c:pt>
                <c:pt idx="235">
                  <c:v>76.593406593406598</c:v>
                </c:pt>
                <c:pt idx="236">
                  <c:v>76.263736263736277</c:v>
                </c:pt>
                <c:pt idx="237">
                  <c:v>77.252747252747255</c:v>
                </c:pt>
                <c:pt idx="238">
                  <c:v>78.901098901098905</c:v>
                </c:pt>
                <c:pt idx="239">
                  <c:v>75.164835164835168</c:v>
                </c:pt>
                <c:pt idx="240">
                  <c:v>72.087912087912088</c:v>
                </c:pt>
                <c:pt idx="241">
                  <c:v>71.318681318681314</c:v>
                </c:pt>
                <c:pt idx="242">
                  <c:v>71.208791208791212</c:v>
                </c:pt>
                <c:pt idx="243">
                  <c:v>71.428571428571431</c:v>
                </c:pt>
                <c:pt idx="244">
                  <c:v>70.439560439560438</c:v>
                </c:pt>
                <c:pt idx="245">
                  <c:v>70.329670329670336</c:v>
                </c:pt>
                <c:pt idx="246">
                  <c:v>70.989010989010993</c:v>
                </c:pt>
                <c:pt idx="247">
                  <c:v>72.197802197802204</c:v>
                </c:pt>
                <c:pt idx="248">
                  <c:v>72.307692307692307</c:v>
                </c:pt>
                <c:pt idx="249">
                  <c:v>72.307692307692307</c:v>
                </c:pt>
                <c:pt idx="250">
                  <c:v>72.527472527472526</c:v>
                </c:pt>
                <c:pt idx="251">
                  <c:v>72.307692307692307</c:v>
                </c:pt>
                <c:pt idx="252">
                  <c:v>72.417582417582409</c:v>
                </c:pt>
                <c:pt idx="253">
                  <c:v>72.087912087912088</c:v>
                </c:pt>
                <c:pt idx="254">
                  <c:v>71.538461538461533</c:v>
                </c:pt>
                <c:pt idx="255">
                  <c:v>71.538461538461533</c:v>
                </c:pt>
                <c:pt idx="256">
                  <c:v>71.868131868131869</c:v>
                </c:pt>
                <c:pt idx="257">
                  <c:v>71.978021978021971</c:v>
                </c:pt>
                <c:pt idx="258">
                  <c:v>71.868131868131869</c:v>
                </c:pt>
                <c:pt idx="259">
                  <c:v>71.318681318681314</c:v>
                </c:pt>
                <c:pt idx="260">
                  <c:v>70.989010989010993</c:v>
                </c:pt>
                <c:pt idx="261">
                  <c:v>71.318681318681314</c:v>
                </c:pt>
                <c:pt idx="262">
                  <c:v>70.989010989010993</c:v>
                </c:pt>
                <c:pt idx="263">
                  <c:v>71.208791208791212</c:v>
                </c:pt>
                <c:pt idx="264">
                  <c:v>71.318681318681314</c:v>
                </c:pt>
                <c:pt idx="265">
                  <c:v>71.098901098901095</c:v>
                </c:pt>
                <c:pt idx="266">
                  <c:v>71.318681318681314</c:v>
                </c:pt>
                <c:pt idx="267">
                  <c:v>71.64835164835165</c:v>
                </c:pt>
                <c:pt idx="268">
                  <c:v>71.64835164835165</c:v>
                </c:pt>
                <c:pt idx="269">
                  <c:v>72.747252747252759</c:v>
                </c:pt>
                <c:pt idx="270">
                  <c:v>73.07692307692308</c:v>
                </c:pt>
                <c:pt idx="271">
                  <c:v>73.516483516483518</c:v>
                </c:pt>
                <c:pt idx="272">
                  <c:v>74.72527472527473</c:v>
                </c:pt>
                <c:pt idx="273">
                  <c:v>74.615384615384613</c:v>
                </c:pt>
                <c:pt idx="274">
                  <c:v>74.505494505494511</c:v>
                </c:pt>
                <c:pt idx="275">
                  <c:v>75.054945054945051</c:v>
                </c:pt>
                <c:pt idx="276">
                  <c:v>74.175824175824175</c:v>
                </c:pt>
                <c:pt idx="277">
                  <c:v>73.296703296703299</c:v>
                </c:pt>
                <c:pt idx="278">
                  <c:v>73.846153846153854</c:v>
                </c:pt>
                <c:pt idx="279">
                  <c:v>73.626373626373635</c:v>
                </c:pt>
                <c:pt idx="280">
                  <c:v>73.516483516483518</c:v>
                </c:pt>
                <c:pt idx="281">
                  <c:v>72.967032967032964</c:v>
                </c:pt>
                <c:pt idx="282">
                  <c:v>73.296703296703299</c:v>
                </c:pt>
                <c:pt idx="283">
                  <c:v>72.967032967032964</c:v>
                </c:pt>
                <c:pt idx="284">
                  <c:v>72.857142857142847</c:v>
                </c:pt>
                <c:pt idx="285">
                  <c:v>73.07692307692308</c:v>
                </c:pt>
                <c:pt idx="286">
                  <c:v>73.626373626373635</c:v>
                </c:pt>
                <c:pt idx="287">
                  <c:v>73.516483516483518</c:v>
                </c:pt>
                <c:pt idx="288">
                  <c:v>72.967032967032964</c:v>
                </c:pt>
                <c:pt idx="289">
                  <c:v>73.516483516483518</c:v>
                </c:pt>
                <c:pt idx="290">
                  <c:v>73.296703296703299</c:v>
                </c:pt>
                <c:pt idx="291">
                  <c:v>73.626373626373635</c:v>
                </c:pt>
                <c:pt idx="292">
                  <c:v>72.967032967032964</c:v>
                </c:pt>
                <c:pt idx="293">
                  <c:v>72.417582417582409</c:v>
                </c:pt>
                <c:pt idx="294">
                  <c:v>72.857142857142847</c:v>
                </c:pt>
                <c:pt idx="295">
                  <c:v>73.406593406593402</c:v>
                </c:pt>
                <c:pt idx="296">
                  <c:v>73.626373626373635</c:v>
                </c:pt>
                <c:pt idx="297">
                  <c:v>73.296703296703299</c:v>
                </c:pt>
                <c:pt idx="298">
                  <c:v>73.516483516483518</c:v>
                </c:pt>
                <c:pt idx="299">
                  <c:v>73.846153846153854</c:v>
                </c:pt>
                <c:pt idx="300">
                  <c:v>72.857142857142847</c:v>
                </c:pt>
                <c:pt idx="301">
                  <c:v>72.527472527472526</c:v>
                </c:pt>
                <c:pt idx="302">
                  <c:v>75.604395604395606</c:v>
                </c:pt>
                <c:pt idx="303">
                  <c:v>74.72527472527473</c:v>
                </c:pt>
                <c:pt idx="304">
                  <c:v>74.615384615384613</c:v>
                </c:pt>
                <c:pt idx="305">
                  <c:v>74.285714285714292</c:v>
                </c:pt>
                <c:pt idx="306">
                  <c:v>73.956043956043956</c:v>
                </c:pt>
                <c:pt idx="307">
                  <c:v>74.175824175824175</c:v>
                </c:pt>
                <c:pt idx="308">
                  <c:v>74.395604395604394</c:v>
                </c:pt>
                <c:pt idx="309">
                  <c:v>73.736263736263737</c:v>
                </c:pt>
                <c:pt idx="310">
                  <c:v>73.736263736263737</c:v>
                </c:pt>
                <c:pt idx="311">
                  <c:v>73.626373626373635</c:v>
                </c:pt>
                <c:pt idx="312">
                  <c:v>73.07692307692308</c:v>
                </c:pt>
                <c:pt idx="313">
                  <c:v>73.626373626373635</c:v>
                </c:pt>
                <c:pt idx="314">
                  <c:v>74.395604395604394</c:v>
                </c:pt>
                <c:pt idx="315">
                  <c:v>74.615384615384613</c:v>
                </c:pt>
                <c:pt idx="316">
                  <c:v>74.505494505494511</c:v>
                </c:pt>
                <c:pt idx="317">
                  <c:v>74.835164835164832</c:v>
                </c:pt>
                <c:pt idx="318">
                  <c:v>74.615384615384613</c:v>
                </c:pt>
                <c:pt idx="319">
                  <c:v>75.27472527472527</c:v>
                </c:pt>
                <c:pt idx="320">
                  <c:v>75.384615384615401</c:v>
                </c:pt>
                <c:pt idx="321">
                  <c:v>75.494505494505503</c:v>
                </c:pt>
                <c:pt idx="322">
                  <c:v>75.824175824175839</c:v>
                </c:pt>
                <c:pt idx="323">
                  <c:v>76.373626373626379</c:v>
                </c:pt>
                <c:pt idx="324">
                  <c:v>78.021978021978029</c:v>
                </c:pt>
                <c:pt idx="325">
                  <c:v>77.80219780219781</c:v>
                </c:pt>
                <c:pt idx="326">
                  <c:v>78.35164835164835</c:v>
                </c:pt>
                <c:pt idx="327">
                  <c:v>76.703296703296715</c:v>
                </c:pt>
                <c:pt idx="328">
                  <c:v>76.593406593406598</c:v>
                </c:pt>
                <c:pt idx="329">
                  <c:v>76.593406593406598</c:v>
                </c:pt>
                <c:pt idx="330">
                  <c:v>75.604395604395606</c:v>
                </c:pt>
                <c:pt idx="331">
                  <c:v>76.153846153846146</c:v>
                </c:pt>
                <c:pt idx="332">
                  <c:v>76.043956043956058</c:v>
                </c:pt>
                <c:pt idx="333">
                  <c:v>75.934065934065941</c:v>
                </c:pt>
                <c:pt idx="334">
                  <c:v>77.80219780219781</c:v>
                </c:pt>
                <c:pt idx="335">
                  <c:v>77.80219780219781</c:v>
                </c:pt>
                <c:pt idx="336">
                  <c:v>75.494505494505503</c:v>
                </c:pt>
                <c:pt idx="337">
                  <c:v>75.384615384615401</c:v>
                </c:pt>
                <c:pt idx="338">
                  <c:v>74.835164835164832</c:v>
                </c:pt>
                <c:pt idx="339">
                  <c:v>73.956043956043956</c:v>
                </c:pt>
                <c:pt idx="340">
                  <c:v>75.824175824175839</c:v>
                </c:pt>
                <c:pt idx="341">
                  <c:v>75.714285714285708</c:v>
                </c:pt>
                <c:pt idx="342">
                  <c:v>77.912087912087912</c:v>
                </c:pt>
                <c:pt idx="343">
                  <c:v>79.340659340659343</c:v>
                </c:pt>
                <c:pt idx="344">
                  <c:v>79.120879120879124</c:v>
                </c:pt>
                <c:pt idx="345">
                  <c:v>78.571428571428584</c:v>
                </c:pt>
                <c:pt idx="346">
                  <c:v>77.912087912087912</c:v>
                </c:pt>
                <c:pt idx="347">
                  <c:v>78.021978021978029</c:v>
                </c:pt>
                <c:pt idx="348">
                  <c:v>78.571428571428584</c:v>
                </c:pt>
                <c:pt idx="349">
                  <c:v>77.142857142857153</c:v>
                </c:pt>
                <c:pt idx="350">
                  <c:v>76.043956043956058</c:v>
                </c:pt>
                <c:pt idx="351">
                  <c:v>70.769230769230774</c:v>
                </c:pt>
                <c:pt idx="352">
                  <c:v>72.527472527472526</c:v>
                </c:pt>
                <c:pt idx="353">
                  <c:v>74.835164835164832</c:v>
                </c:pt>
                <c:pt idx="354">
                  <c:v>72.527472527472526</c:v>
                </c:pt>
                <c:pt idx="355">
                  <c:v>74.615384615384613</c:v>
                </c:pt>
                <c:pt idx="356">
                  <c:v>81.098901098901095</c:v>
                </c:pt>
                <c:pt idx="357">
                  <c:v>82.197802197802204</c:v>
                </c:pt>
                <c:pt idx="358">
                  <c:v>82.087912087912088</c:v>
                </c:pt>
                <c:pt idx="359">
                  <c:v>81.428571428571431</c:v>
                </c:pt>
                <c:pt idx="360">
                  <c:v>81.208791208791212</c:v>
                </c:pt>
                <c:pt idx="361">
                  <c:v>80.439560439560438</c:v>
                </c:pt>
                <c:pt idx="362">
                  <c:v>82.307692307692321</c:v>
                </c:pt>
                <c:pt idx="363">
                  <c:v>81.538461538461533</c:v>
                </c:pt>
                <c:pt idx="364">
                  <c:v>80.549450549450555</c:v>
                </c:pt>
                <c:pt idx="365">
                  <c:v>79.780219780219781</c:v>
                </c:pt>
                <c:pt idx="366">
                  <c:v>78.901098901098905</c:v>
                </c:pt>
                <c:pt idx="367">
                  <c:v>79.010989010989022</c:v>
                </c:pt>
                <c:pt idx="368">
                  <c:v>77.582417582417591</c:v>
                </c:pt>
                <c:pt idx="369">
                  <c:v>76.923076923076934</c:v>
                </c:pt>
                <c:pt idx="370">
                  <c:v>79.780219780219781</c:v>
                </c:pt>
                <c:pt idx="371">
                  <c:v>78.901098901098905</c:v>
                </c:pt>
                <c:pt idx="372">
                  <c:v>77.252747252747255</c:v>
                </c:pt>
                <c:pt idx="373">
                  <c:v>76.483516483516496</c:v>
                </c:pt>
                <c:pt idx="374">
                  <c:v>78.021978021978029</c:v>
                </c:pt>
                <c:pt idx="375">
                  <c:v>76.703296703296715</c:v>
                </c:pt>
                <c:pt idx="376">
                  <c:v>77.472527472527474</c:v>
                </c:pt>
                <c:pt idx="377">
                  <c:v>79.670329670329679</c:v>
                </c:pt>
                <c:pt idx="378">
                  <c:v>79.890109890109883</c:v>
                </c:pt>
                <c:pt idx="379">
                  <c:v>79.120879120879124</c:v>
                </c:pt>
                <c:pt idx="380">
                  <c:v>78.791208791208788</c:v>
                </c:pt>
                <c:pt idx="381">
                  <c:v>80.769230769230774</c:v>
                </c:pt>
                <c:pt idx="382">
                  <c:v>80</c:v>
                </c:pt>
                <c:pt idx="383">
                  <c:v>76.703296703296715</c:v>
                </c:pt>
                <c:pt idx="384">
                  <c:v>76.813186813186817</c:v>
                </c:pt>
                <c:pt idx="385">
                  <c:v>75.164835164835168</c:v>
                </c:pt>
                <c:pt idx="386">
                  <c:v>74.175824175824175</c:v>
                </c:pt>
                <c:pt idx="387">
                  <c:v>75.714285714285708</c:v>
                </c:pt>
                <c:pt idx="388">
                  <c:v>76.373626373626379</c:v>
                </c:pt>
                <c:pt idx="389">
                  <c:v>78.901098901098905</c:v>
                </c:pt>
                <c:pt idx="390">
                  <c:v>75.164835164835168</c:v>
                </c:pt>
                <c:pt idx="391">
                  <c:v>77.80219780219781</c:v>
                </c:pt>
                <c:pt idx="392">
                  <c:v>77.362637362637372</c:v>
                </c:pt>
                <c:pt idx="393">
                  <c:v>75.054945054945051</c:v>
                </c:pt>
                <c:pt idx="394">
                  <c:v>70.769230769230774</c:v>
                </c:pt>
                <c:pt idx="395">
                  <c:v>69.890109890109898</c:v>
                </c:pt>
                <c:pt idx="396">
                  <c:v>72.307692307692307</c:v>
                </c:pt>
                <c:pt idx="397">
                  <c:v>69.780219780219781</c:v>
                </c:pt>
                <c:pt idx="398">
                  <c:v>74.395604395604394</c:v>
                </c:pt>
                <c:pt idx="399">
                  <c:v>77.252747252747255</c:v>
                </c:pt>
                <c:pt idx="400">
                  <c:v>78.571428571428584</c:v>
                </c:pt>
                <c:pt idx="401">
                  <c:v>82.197802197802204</c:v>
                </c:pt>
                <c:pt idx="402">
                  <c:v>84.835164835164832</c:v>
                </c:pt>
                <c:pt idx="403">
                  <c:v>88.021978021978015</c:v>
                </c:pt>
                <c:pt idx="404">
                  <c:v>87.912087912087912</c:v>
                </c:pt>
                <c:pt idx="405">
                  <c:v>86.373626373626379</c:v>
                </c:pt>
                <c:pt idx="406">
                  <c:v>90.109890109890102</c:v>
                </c:pt>
                <c:pt idx="407">
                  <c:v>92.087912087912102</c:v>
                </c:pt>
                <c:pt idx="408">
                  <c:v>90.329670329670336</c:v>
                </c:pt>
                <c:pt idx="409">
                  <c:v>91.098901098901095</c:v>
                </c:pt>
                <c:pt idx="410">
                  <c:v>89.890109890109898</c:v>
                </c:pt>
                <c:pt idx="411">
                  <c:v>91.978021978021971</c:v>
                </c:pt>
                <c:pt idx="412">
                  <c:v>93.626373626373621</c:v>
                </c:pt>
                <c:pt idx="413">
                  <c:v>93.95604395604397</c:v>
                </c:pt>
                <c:pt idx="414">
                  <c:v>94.285714285714292</c:v>
                </c:pt>
                <c:pt idx="415">
                  <c:v>93.84615384615384</c:v>
                </c:pt>
                <c:pt idx="416">
                  <c:v>95.384615384615387</c:v>
                </c:pt>
                <c:pt idx="417">
                  <c:v>95.604395604395592</c:v>
                </c:pt>
                <c:pt idx="418">
                  <c:v>96.043956043956044</c:v>
                </c:pt>
                <c:pt idx="419">
                  <c:v>98.461538461538481</c:v>
                </c:pt>
                <c:pt idx="420">
                  <c:v>98.021978021978029</c:v>
                </c:pt>
                <c:pt idx="421">
                  <c:v>98.021978021978029</c:v>
                </c:pt>
                <c:pt idx="422">
                  <c:v>97.472527472527474</c:v>
                </c:pt>
                <c:pt idx="423">
                  <c:v>97.472527472527474</c:v>
                </c:pt>
                <c:pt idx="424">
                  <c:v>97.912087912087912</c:v>
                </c:pt>
                <c:pt idx="425">
                  <c:v>97.692307692307708</c:v>
                </c:pt>
                <c:pt idx="426">
                  <c:v>98.131868131868131</c:v>
                </c:pt>
                <c:pt idx="427">
                  <c:v>98.681318681318686</c:v>
                </c:pt>
                <c:pt idx="428">
                  <c:v>96.703296703296715</c:v>
                </c:pt>
                <c:pt idx="429">
                  <c:v>97.80219780219781</c:v>
                </c:pt>
                <c:pt idx="430">
                  <c:v>96.703296703296715</c:v>
                </c:pt>
                <c:pt idx="431">
                  <c:v>97.582417582417591</c:v>
                </c:pt>
                <c:pt idx="432">
                  <c:v>97.80219780219781</c:v>
                </c:pt>
                <c:pt idx="433">
                  <c:v>99.120879120879124</c:v>
                </c:pt>
                <c:pt idx="434">
                  <c:v>100.98901098901098</c:v>
                </c:pt>
                <c:pt idx="435">
                  <c:v>100.1098901098901</c:v>
                </c:pt>
                <c:pt idx="436">
                  <c:v>100.98901098901098</c:v>
                </c:pt>
                <c:pt idx="437">
                  <c:v>101.75824175824175</c:v>
                </c:pt>
                <c:pt idx="438">
                  <c:v>103.1868131868132</c:v>
                </c:pt>
                <c:pt idx="439">
                  <c:v>102.41758241758244</c:v>
                </c:pt>
                <c:pt idx="440">
                  <c:v>101.97802197802197</c:v>
                </c:pt>
                <c:pt idx="441">
                  <c:v>101.75824175824175</c:v>
                </c:pt>
                <c:pt idx="442">
                  <c:v>101.86813186813185</c:v>
                </c:pt>
                <c:pt idx="443">
                  <c:v>101.64835164835165</c:v>
                </c:pt>
                <c:pt idx="444">
                  <c:v>101.09890109890109</c:v>
                </c:pt>
                <c:pt idx="445">
                  <c:v>100.98901098901098</c:v>
                </c:pt>
                <c:pt idx="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D3-EE44-83FE-1D7D94DA9956}"/>
            </c:ext>
          </c:extLst>
        </c:ser>
        <c:ser>
          <c:idx val="4"/>
          <c:order val="4"/>
          <c:tx>
            <c:strRef>
              <c:f>'Combined Graph'!$F$1</c:f>
              <c:strCache>
                <c:ptCount val="1"/>
                <c:pt idx="0">
                  <c:v>Price(Link)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Graph'!$A$2:$A$448</c:f>
              <c:numCache>
                <c:formatCode>mmm\ dd\,\ yyyy</c:formatCode>
                <c:ptCount val="447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44483</c:v>
                </c:pt>
                <c:pt idx="11">
                  <c:v>44482</c:v>
                </c:pt>
                <c:pt idx="12">
                  <c:v>44481</c:v>
                </c:pt>
                <c:pt idx="13">
                  <c:v>44480</c:v>
                </c:pt>
                <c:pt idx="14">
                  <c:v>44477</c:v>
                </c:pt>
                <c:pt idx="15">
                  <c:v>44476</c:v>
                </c:pt>
                <c:pt idx="16">
                  <c:v>44475</c:v>
                </c:pt>
                <c:pt idx="17">
                  <c:v>44474</c:v>
                </c:pt>
                <c:pt idx="18">
                  <c:v>44473</c:v>
                </c:pt>
                <c:pt idx="19">
                  <c:v>44470</c:v>
                </c:pt>
                <c:pt idx="20">
                  <c:v>44469</c:v>
                </c:pt>
                <c:pt idx="21">
                  <c:v>44468</c:v>
                </c:pt>
                <c:pt idx="22">
                  <c:v>44467</c:v>
                </c:pt>
                <c:pt idx="23">
                  <c:v>44466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44456</c:v>
                </c:pt>
                <c:pt idx="30">
                  <c:v>44455</c:v>
                </c:pt>
                <c:pt idx="31">
                  <c:v>44454</c:v>
                </c:pt>
                <c:pt idx="32">
                  <c:v>44453</c:v>
                </c:pt>
                <c:pt idx="33">
                  <c:v>44452</c:v>
                </c:pt>
                <c:pt idx="34">
                  <c:v>44448</c:v>
                </c:pt>
                <c:pt idx="35">
                  <c:v>44447</c:v>
                </c:pt>
                <c:pt idx="36">
                  <c:v>44446</c:v>
                </c:pt>
                <c:pt idx="37">
                  <c:v>44445</c:v>
                </c:pt>
                <c:pt idx="38">
                  <c:v>44442</c:v>
                </c:pt>
                <c:pt idx="39">
                  <c:v>44441</c:v>
                </c:pt>
                <c:pt idx="40">
                  <c:v>44440</c:v>
                </c:pt>
                <c:pt idx="41">
                  <c:v>44439</c:v>
                </c:pt>
                <c:pt idx="42">
                  <c:v>44438</c:v>
                </c:pt>
                <c:pt idx="43">
                  <c:v>44435</c:v>
                </c:pt>
                <c:pt idx="44">
                  <c:v>44434</c:v>
                </c:pt>
                <c:pt idx="45">
                  <c:v>44433</c:v>
                </c:pt>
                <c:pt idx="46">
                  <c:v>44432</c:v>
                </c:pt>
                <c:pt idx="47">
                  <c:v>44431</c:v>
                </c:pt>
                <c:pt idx="48">
                  <c:v>44428</c:v>
                </c:pt>
                <c:pt idx="49">
                  <c:v>44427</c:v>
                </c:pt>
                <c:pt idx="50">
                  <c:v>44426</c:v>
                </c:pt>
                <c:pt idx="51">
                  <c:v>44425</c:v>
                </c:pt>
                <c:pt idx="52">
                  <c:v>44424</c:v>
                </c:pt>
                <c:pt idx="53">
                  <c:v>44421</c:v>
                </c:pt>
                <c:pt idx="54">
                  <c:v>44420</c:v>
                </c:pt>
                <c:pt idx="55">
                  <c:v>44419</c:v>
                </c:pt>
                <c:pt idx="56">
                  <c:v>44418</c:v>
                </c:pt>
                <c:pt idx="57">
                  <c:v>44414</c:v>
                </c:pt>
                <c:pt idx="58">
                  <c:v>44413</c:v>
                </c:pt>
                <c:pt idx="59">
                  <c:v>44412</c:v>
                </c:pt>
                <c:pt idx="60">
                  <c:v>44411</c:v>
                </c:pt>
                <c:pt idx="61">
                  <c:v>44410</c:v>
                </c:pt>
                <c:pt idx="62">
                  <c:v>44407</c:v>
                </c:pt>
                <c:pt idx="63">
                  <c:v>44406</c:v>
                </c:pt>
                <c:pt idx="64">
                  <c:v>44405</c:v>
                </c:pt>
                <c:pt idx="65">
                  <c:v>44404</c:v>
                </c:pt>
                <c:pt idx="66">
                  <c:v>44403</c:v>
                </c:pt>
                <c:pt idx="67">
                  <c:v>44400</c:v>
                </c:pt>
                <c:pt idx="68">
                  <c:v>44399</c:v>
                </c:pt>
                <c:pt idx="69">
                  <c:v>44398</c:v>
                </c:pt>
                <c:pt idx="70">
                  <c:v>44396</c:v>
                </c:pt>
                <c:pt idx="71">
                  <c:v>44393</c:v>
                </c:pt>
                <c:pt idx="72">
                  <c:v>44392</c:v>
                </c:pt>
                <c:pt idx="73">
                  <c:v>44391</c:v>
                </c:pt>
                <c:pt idx="74">
                  <c:v>44390</c:v>
                </c:pt>
                <c:pt idx="75">
                  <c:v>44389</c:v>
                </c:pt>
                <c:pt idx="76">
                  <c:v>44386</c:v>
                </c:pt>
                <c:pt idx="77">
                  <c:v>44385</c:v>
                </c:pt>
                <c:pt idx="78">
                  <c:v>44384</c:v>
                </c:pt>
                <c:pt idx="79">
                  <c:v>44383</c:v>
                </c:pt>
                <c:pt idx="80">
                  <c:v>44382</c:v>
                </c:pt>
                <c:pt idx="81">
                  <c:v>44379</c:v>
                </c:pt>
                <c:pt idx="82">
                  <c:v>44378</c:v>
                </c:pt>
                <c:pt idx="83">
                  <c:v>44377</c:v>
                </c:pt>
                <c:pt idx="84">
                  <c:v>44376</c:v>
                </c:pt>
                <c:pt idx="85">
                  <c:v>44375</c:v>
                </c:pt>
                <c:pt idx="86">
                  <c:v>44372</c:v>
                </c:pt>
                <c:pt idx="87">
                  <c:v>44371</c:v>
                </c:pt>
                <c:pt idx="88">
                  <c:v>44370</c:v>
                </c:pt>
                <c:pt idx="89">
                  <c:v>44369</c:v>
                </c:pt>
                <c:pt idx="90">
                  <c:v>44368</c:v>
                </c:pt>
                <c:pt idx="91">
                  <c:v>44365</c:v>
                </c:pt>
                <c:pt idx="92">
                  <c:v>44364</c:v>
                </c:pt>
                <c:pt idx="93">
                  <c:v>44363</c:v>
                </c:pt>
                <c:pt idx="94">
                  <c:v>44362</c:v>
                </c:pt>
                <c:pt idx="95">
                  <c:v>44361</c:v>
                </c:pt>
                <c:pt idx="96">
                  <c:v>44358</c:v>
                </c:pt>
                <c:pt idx="97">
                  <c:v>44357</c:v>
                </c:pt>
                <c:pt idx="98">
                  <c:v>44356</c:v>
                </c:pt>
                <c:pt idx="99">
                  <c:v>44355</c:v>
                </c:pt>
                <c:pt idx="100">
                  <c:v>44354</c:v>
                </c:pt>
                <c:pt idx="101">
                  <c:v>44351</c:v>
                </c:pt>
                <c:pt idx="102">
                  <c:v>44350</c:v>
                </c:pt>
                <c:pt idx="103">
                  <c:v>44349</c:v>
                </c:pt>
                <c:pt idx="104">
                  <c:v>44348</c:v>
                </c:pt>
                <c:pt idx="105">
                  <c:v>44347</c:v>
                </c:pt>
                <c:pt idx="106">
                  <c:v>44344</c:v>
                </c:pt>
                <c:pt idx="107">
                  <c:v>44343</c:v>
                </c:pt>
                <c:pt idx="108">
                  <c:v>44341</c:v>
                </c:pt>
                <c:pt idx="109">
                  <c:v>44340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44330</c:v>
                </c:pt>
                <c:pt idx="116">
                  <c:v>44328</c:v>
                </c:pt>
                <c:pt idx="117">
                  <c:v>44327</c:v>
                </c:pt>
                <c:pt idx="118">
                  <c:v>44326</c:v>
                </c:pt>
                <c:pt idx="119">
                  <c:v>44323</c:v>
                </c:pt>
                <c:pt idx="120">
                  <c:v>44322</c:v>
                </c:pt>
                <c:pt idx="121">
                  <c:v>44321</c:v>
                </c:pt>
                <c:pt idx="122">
                  <c:v>44320</c:v>
                </c:pt>
                <c:pt idx="123">
                  <c:v>44319</c:v>
                </c:pt>
                <c:pt idx="124">
                  <c:v>44316</c:v>
                </c:pt>
                <c:pt idx="125">
                  <c:v>44315</c:v>
                </c:pt>
                <c:pt idx="126">
                  <c:v>44314</c:v>
                </c:pt>
                <c:pt idx="127">
                  <c:v>44313</c:v>
                </c:pt>
                <c:pt idx="128">
                  <c:v>44312</c:v>
                </c:pt>
                <c:pt idx="129">
                  <c:v>44309</c:v>
                </c:pt>
                <c:pt idx="130">
                  <c:v>44308</c:v>
                </c:pt>
                <c:pt idx="131">
                  <c:v>44306</c:v>
                </c:pt>
                <c:pt idx="132">
                  <c:v>44305</c:v>
                </c:pt>
                <c:pt idx="133">
                  <c:v>44302</c:v>
                </c:pt>
                <c:pt idx="134">
                  <c:v>44301</c:v>
                </c:pt>
                <c:pt idx="135">
                  <c:v>44299</c:v>
                </c:pt>
                <c:pt idx="136">
                  <c:v>44298</c:v>
                </c:pt>
                <c:pt idx="137">
                  <c:v>44295</c:v>
                </c:pt>
                <c:pt idx="138">
                  <c:v>44294</c:v>
                </c:pt>
                <c:pt idx="139">
                  <c:v>44293</c:v>
                </c:pt>
                <c:pt idx="140">
                  <c:v>44292</c:v>
                </c:pt>
                <c:pt idx="141">
                  <c:v>44291</c:v>
                </c:pt>
                <c:pt idx="142">
                  <c:v>44287</c:v>
                </c:pt>
                <c:pt idx="143">
                  <c:v>44286</c:v>
                </c:pt>
                <c:pt idx="144">
                  <c:v>44285</c:v>
                </c:pt>
                <c:pt idx="145">
                  <c:v>44281</c:v>
                </c:pt>
                <c:pt idx="146">
                  <c:v>44280</c:v>
                </c:pt>
                <c:pt idx="147">
                  <c:v>44279</c:v>
                </c:pt>
                <c:pt idx="148">
                  <c:v>44278</c:v>
                </c:pt>
                <c:pt idx="149">
                  <c:v>44277</c:v>
                </c:pt>
                <c:pt idx="150">
                  <c:v>44274</c:v>
                </c:pt>
                <c:pt idx="151">
                  <c:v>44273</c:v>
                </c:pt>
                <c:pt idx="152">
                  <c:v>44272</c:v>
                </c:pt>
                <c:pt idx="153">
                  <c:v>44271</c:v>
                </c:pt>
                <c:pt idx="154">
                  <c:v>44270</c:v>
                </c:pt>
                <c:pt idx="155">
                  <c:v>44267</c:v>
                </c:pt>
                <c:pt idx="156">
                  <c:v>44265</c:v>
                </c:pt>
                <c:pt idx="157">
                  <c:v>44264</c:v>
                </c:pt>
                <c:pt idx="158">
                  <c:v>44263</c:v>
                </c:pt>
                <c:pt idx="159">
                  <c:v>44260</c:v>
                </c:pt>
                <c:pt idx="160">
                  <c:v>44259</c:v>
                </c:pt>
                <c:pt idx="161">
                  <c:v>44258</c:v>
                </c:pt>
                <c:pt idx="162">
                  <c:v>44257</c:v>
                </c:pt>
                <c:pt idx="163">
                  <c:v>44256</c:v>
                </c:pt>
                <c:pt idx="164">
                  <c:v>44253</c:v>
                </c:pt>
                <c:pt idx="165">
                  <c:v>44252</c:v>
                </c:pt>
                <c:pt idx="166">
                  <c:v>44251</c:v>
                </c:pt>
                <c:pt idx="167">
                  <c:v>44250</c:v>
                </c:pt>
                <c:pt idx="168">
                  <c:v>44249</c:v>
                </c:pt>
                <c:pt idx="169">
                  <c:v>44246</c:v>
                </c:pt>
                <c:pt idx="170">
                  <c:v>44245</c:v>
                </c:pt>
                <c:pt idx="171">
                  <c:v>44244</c:v>
                </c:pt>
                <c:pt idx="172">
                  <c:v>44243</c:v>
                </c:pt>
                <c:pt idx="173">
                  <c:v>44242</c:v>
                </c:pt>
                <c:pt idx="174">
                  <c:v>44238</c:v>
                </c:pt>
                <c:pt idx="175">
                  <c:v>44237</c:v>
                </c:pt>
                <c:pt idx="176">
                  <c:v>44236</c:v>
                </c:pt>
                <c:pt idx="177">
                  <c:v>44235</c:v>
                </c:pt>
                <c:pt idx="178">
                  <c:v>44232</c:v>
                </c:pt>
                <c:pt idx="179">
                  <c:v>44231</c:v>
                </c:pt>
                <c:pt idx="180">
                  <c:v>44230</c:v>
                </c:pt>
                <c:pt idx="181">
                  <c:v>44229</c:v>
                </c:pt>
                <c:pt idx="182">
                  <c:v>44228</c:v>
                </c:pt>
                <c:pt idx="183">
                  <c:v>44225</c:v>
                </c:pt>
                <c:pt idx="184">
                  <c:v>44224</c:v>
                </c:pt>
                <c:pt idx="185">
                  <c:v>44223</c:v>
                </c:pt>
                <c:pt idx="186">
                  <c:v>44221</c:v>
                </c:pt>
                <c:pt idx="187">
                  <c:v>44218</c:v>
                </c:pt>
                <c:pt idx="188">
                  <c:v>44217</c:v>
                </c:pt>
                <c:pt idx="189">
                  <c:v>44216</c:v>
                </c:pt>
                <c:pt idx="190">
                  <c:v>44215</c:v>
                </c:pt>
                <c:pt idx="191">
                  <c:v>44214</c:v>
                </c:pt>
                <c:pt idx="192">
                  <c:v>44211</c:v>
                </c:pt>
                <c:pt idx="193">
                  <c:v>44210</c:v>
                </c:pt>
                <c:pt idx="194">
                  <c:v>44209</c:v>
                </c:pt>
                <c:pt idx="195">
                  <c:v>44208</c:v>
                </c:pt>
                <c:pt idx="196">
                  <c:v>44207</c:v>
                </c:pt>
                <c:pt idx="197">
                  <c:v>44204</c:v>
                </c:pt>
                <c:pt idx="198">
                  <c:v>44203</c:v>
                </c:pt>
                <c:pt idx="199">
                  <c:v>44202</c:v>
                </c:pt>
                <c:pt idx="200">
                  <c:v>44201</c:v>
                </c:pt>
                <c:pt idx="201">
                  <c:v>44200</c:v>
                </c:pt>
                <c:pt idx="202">
                  <c:v>44196</c:v>
                </c:pt>
                <c:pt idx="203">
                  <c:v>44195</c:v>
                </c:pt>
                <c:pt idx="204">
                  <c:v>44194</c:v>
                </c:pt>
                <c:pt idx="205">
                  <c:v>44193</c:v>
                </c:pt>
                <c:pt idx="206">
                  <c:v>44189</c:v>
                </c:pt>
                <c:pt idx="207">
                  <c:v>44188</c:v>
                </c:pt>
                <c:pt idx="208">
                  <c:v>44187</c:v>
                </c:pt>
                <c:pt idx="209">
                  <c:v>44186</c:v>
                </c:pt>
                <c:pt idx="210">
                  <c:v>44183</c:v>
                </c:pt>
                <c:pt idx="211">
                  <c:v>44182</c:v>
                </c:pt>
                <c:pt idx="212">
                  <c:v>44181</c:v>
                </c:pt>
                <c:pt idx="213">
                  <c:v>44180</c:v>
                </c:pt>
                <c:pt idx="214">
                  <c:v>44179</c:v>
                </c:pt>
                <c:pt idx="215">
                  <c:v>44176</c:v>
                </c:pt>
                <c:pt idx="216">
                  <c:v>44175</c:v>
                </c:pt>
                <c:pt idx="217">
                  <c:v>44174</c:v>
                </c:pt>
                <c:pt idx="218">
                  <c:v>44173</c:v>
                </c:pt>
                <c:pt idx="219">
                  <c:v>44172</c:v>
                </c:pt>
                <c:pt idx="220">
                  <c:v>44169</c:v>
                </c:pt>
                <c:pt idx="221">
                  <c:v>44168</c:v>
                </c:pt>
                <c:pt idx="222">
                  <c:v>44167</c:v>
                </c:pt>
                <c:pt idx="223">
                  <c:v>44166</c:v>
                </c:pt>
                <c:pt idx="224">
                  <c:v>44162</c:v>
                </c:pt>
                <c:pt idx="225">
                  <c:v>44161</c:v>
                </c:pt>
                <c:pt idx="226">
                  <c:v>44160</c:v>
                </c:pt>
                <c:pt idx="227">
                  <c:v>44159</c:v>
                </c:pt>
                <c:pt idx="228">
                  <c:v>44158</c:v>
                </c:pt>
                <c:pt idx="229">
                  <c:v>44155</c:v>
                </c:pt>
                <c:pt idx="230">
                  <c:v>44154</c:v>
                </c:pt>
                <c:pt idx="231">
                  <c:v>44153</c:v>
                </c:pt>
                <c:pt idx="232">
                  <c:v>44152</c:v>
                </c:pt>
                <c:pt idx="233">
                  <c:v>44151</c:v>
                </c:pt>
                <c:pt idx="234">
                  <c:v>44148</c:v>
                </c:pt>
                <c:pt idx="235">
                  <c:v>44147</c:v>
                </c:pt>
                <c:pt idx="236">
                  <c:v>44146</c:v>
                </c:pt>
                <c:pt idx="237">
                  <c:v>44145</c:v>
                </c:pt>
                <c:pt idx="238">
                  <c:v>44144</c:v>
                </c:pt>
                <c:pt idx="239">
                  <c:v>44141</c:v>
                </c:pt>
                <c:pt idx="240">
                  <c:v>44140</c:v>
                </c:pt>
                <c:pt idx="241">
                  <c:v>44139</c:v>
                </c:pt>
                <c:pt idx="242">
                  <c:v>44138</c:v>
                </c:pt>
                <c:pt idx="243">
                  <c:v>44137</c:v>
                </c:pt>
                <c:pt idx="244">
                  <c:v>44134</c:v>
                </c:pt>
                <c:pt idx="245">
                  <c:v>44133</c:v>
                </c:pt>
                <c:pt idx="246">
                  <c:v>44132</c:v>
                </c:pt>
                <c:pt idx="247">
                  <c:v>44131</c:v>
                </c:pt>
                <c:pt idx="248">
                  <c:v>44130</c:v>
                </c:pt>
                <c:pt idx="249">
                  <c:v>44127</c:v>
                </c:pt>
                <c:pt idx="250">
                  <c:v>44126</c:v>
                </c:pt>
                <c:pt idx="251">
                  <c:v>44125</c:v>
                </c:pt>
                <c:pt idx="252">
                  <c:v>44124</c:v>
                </c:pt>
                <c:pt idx="253">
                  <c:v>44123</c:v>
                </c:pt>
                <c:pt idx="254">
                  <c:v>44120</c:v>
                </c:pt>
                <c:pt idx="255">
                  <c:v>44119</c:v>
                </c:pt>
                <c:pt idx="256">
                  <c:v>44118</c:v>
                </c:pt>
                <c:pt idx="257">
                  <c:v>44117</c:v>
                </c:pt>
                <c:pt idx="258">
                  <c:v>44116</c:v>
                </c:pt>
                <c:pt idx="259">
                  <c:v>44113</c:v>
                </c:pt>
                <c:pt idx="260">
                  <c:v>44112</c:v>
                </c:pt>
                <c:pt idx="261">
                  <c:v>44111</c:v>
                </c:pt>
                <c:pt idx="262">
                  <c:v>44110</c:v>
                </c:pt>
                <c:pt idx="263">
                  <c:v>44109</c:v>
                </c:pt>
                <c:pt idx="264">
                  <c:v>44105</c:v>
                </c:pt>
                <c:pt idx="265">
                  <c:v>44104</c:v>
                </c:pt>
                <c:pt idx="266">
                  <c:v>44103</c:v>
                </c:pt>
                <c:pt idx="267">
                  <c:v>44102</c:v>
                </c:pt>
                <c:pt idx="268">
                  <c:v>44099</c:v>
                </c:pt>
                <c:pt idx="269">
                  <c:v>44098</c:v>
                </c:pt>
                <c:pt idx="270">
                  <c:v>44097</c:v>
                </c:pt>
                <c:pt idx="271">
                  <c:v>44096</c:v>
                </c:pt>
                <c:pt idx="272">
                  <c:v>44095</c:v>
                </c:pt>
                <c:pt idx="273">
                  <c:v>44092</c:v>
                </c:pt>
                <c:pt idx="274">
                  <c:v>44091</c:v>
                </c:pt>
                <c:pt idx="275">
                  <c:v>44090</c:v>
                </c:pt>
                <c:pt idx="276">
                  <c:v>44089</c:v>
                </c:pt>
                <c:pt idx="277">
                  <c:v>44088</c:v>
                </c:pt>
                <c:pt idx="278">
                  <c:v>44085</c:v>
                </c:pt>
                <c:pt idx="279">
                  <c:v>44084</c:v>
                </c:pt>
                <c:pt idx="280">
                  <c:v>44083</c:v>
                </c:pt>
                <c:pt idx="281">
                  <c:v>44082</c:v>
                </c:pt>
                <c:pt idx="282">
                  <c:v>44081</c:v>
                </c:pt>
                <c:pt idx="283">
                  <c:v>44078</c:v>
                </c:pt>
                <c:pt idx="284">
                  <c:v>44077</c:v>
                </c:pt>
                <c:pt idx="285">
                  <c:v>44076</c:v>
                </c:pt>
                <c:pt idx="286">
                  <c:v>44075</c:v>
                </c:pt>
                <c:pt idx="287">
                  <c:v>44074</c:v>
                </c:pt>
                <c:pt idx="288">
                  <c:v>44071</c:v>
                </c:pt>
                <c:pt idx="289">
                  <c:v>44070</c:v>
                </c:pt>
                <c:pt idx="290">
                  <c:v>44069</c:v>
                </c:pt>
                <c:pt idx="291">
                  <c:v>44068</c:v>
                </c:pt>
                <c:pt idx="292">
                  <c:v>44067</c:v>
                </c:pt>
                <c:pt idx="293">
                  <c:v>44064</c:v>
                </c:pt>
                <c:pt idx="294">
                  <c:v>44063</c:v>
                </c:pt>
                <c:pt idx="295">
                  <c:v>44062</c:v>
                </c:pt>
                <c:pt idx="296">
                  <c:v>44061</c:v>
                </c:pt>
                <c:pt idx="297">
                  <c:v>44060</c:v>
                </c:pt>
                <c:pt idx="298">
                  <c:v>44057</c:v>
                </c:pt>
                <c:pt idx="299">
                  <c:v>44056</c:v>
                </c:pt>
                <c:pt idx="300">
                  <c:v>44055</c:v>
                </c:pt>
                <c:pt idx="301">
                  <c:v>44054</c:v>
                </c:pt>
                <c:pt idx="302">
                  <c:v>44050</c:v>
                </c:pt>
                <c:pt idx="303">
                  <c:v>44049</c:v>
                </c:pt>
                <c:pt idx="304">
                  <c:v>44048</c:v>
                </c:pt>
                <c:pt idx="305">
                  <c:v>44047</c:v>
                </c:pt>
                <c:pt idx="306">
                  <c:v>44046</c:v>
                </c:pt>
                <c:pt idx="307">
                  <c:v>44042</c:v>
                </c:pt>
                <c:pt idx="308">
                  <c:v>44041</c:v>
                </c:pt>
                <c:pt idx="309">
                  <c:v>44040</c:v>
                </c:pt>
                <c:pt idx="310">
                  <c:v>44039</c:v>
                </c:pt>
                <c:pt idx="311">
                  <c:v>44036</c:v>
                </c:pt>
                <c:pt idx="312">
                  <c:v>44035</c:v>
                </c:pt>
                <c:pt idx="313">
                  <c:v>44034</c:v>
                </c:pt>
                <c:pt idx="314">
                  <c:v>44033</c:v>
                </c:pt>
                <c:pt idx="315">
                  <c:v>44032</c:v>
                </c:pt>
                <c:pt idx="316">
                  <c:v>44029</c:v>
                </c:pt>
                <c:pt idx="317">
                  <c:v>44028</c:v>
                </c:pt>
                <c:pt idx="318">
                  <c:v>44027</c:v>
                </c:pt>
                <c:pt idx="319">
                  <c:v>44026</c:v>
                </c:pt>
                <c:pt idx="320">
                  <c:v>44025</c:v>
                </c:pt>
                <c:pt idx="321">
                  <c:v>44021</c:v>
                </c:pt>
                <c:pt idx="322">
                  <c:v>44020</c:v>
                </c:pt>
                <c:pt idx="323">
                  <c:v>44019</c:v>
                </c:pt>
                <c:pt idx="324">
                  <c:v>44018</c:v>
                </c:pt>
                <c:pt idx="325">
                  <c:v>44015</c:v>
                </c:pt>
                <c:pt idx="326">
                  <c:v>44014</c:v>
                </c:pt>
                <c:pt idx="327">
                  <c:v>44013</c:v>
                </c:pt>
                <c:pt idx="328">
                  <c:v>44012</c:v>
                </c:pt>
                <c:pt idx="329">
                  <c:v>44011</c:v>
                </c:pt>
                <c:pt idx="330">
                  <c:v>44008</c:v>
                </c:pt>
                <c:pt idx="331">
                  <c:v>44007</c:v>
                </c:pt>
                <c:pt idx="332">
                  <c:v>44006</c:v>
                </c:pt>
                <c:pt idx="333">
                  <c:v>44005</c:v>
                </c:pt>
                <c:pt idx="334">
                  <c:v>44004</c:v>
                </c:pt>
                <c:pt idx="335">
                  <c:v>44001</c:v>
                </c:pt>
                <c:pt idx="336">
                  <c:v>44000</c:v>
                </c:pt>
                <c:pt idx="337">
                  <c:v>43999</c:v>
                </c:pt>
                <c:pt idx="338">
                  <c:v>43998</c:v>
                </c:pt>
                <c:pt idx="339">
                  <c:v>43997</c:v>
                </c:pt>
                <c:pt idx="340">
                  <c:v>43994</c:v>
                </c:pt>
                <c:pt idx="341">
                  <c:v>43993</c:v>
                </c:pt>
                <c:pt idx="342">
                  <c:v>43992</c:v>
                </c:pt>
                <c:pt idx="343">
                  <c:v>43991</c:v>
                </c:pt>
                <c:pt idx="344">
                  <c:v>43990</c:v>
                </c:pt>
                <c:pt idx="345">
                  <c:v>43987</c:v>
                </c:pt>
                <c:pt idx="346">
                  <c:v>43986</c:v>
                </c:pt>
                <c:pt idx="347">
                  <c:v>43985</c:v>
                </c:pt>
                <c:pt idx="348">
                  <c:v>43984</c:v>
                </c:pt>
                <c:pt idx="349">
                  <c:v>43983</c:v>
                </c:pt>
                <c:pt idx="350">
                  <c:v>43980</c:v>
                </c:pt>
                <c:pt idx="351">
                  <c:v>43979</c:v>
                </c:pt>
                <c:pt idx="352">
                  <c:v>43978</c:v>
                </c:pt>
                <c:pt idx="353">
                  <c:v>43977</c:v>
                </c:pt>
                <c:pt idx="354">
                  <c:v>43973</c:v>
                </c:pt>
                <c:pt idx="355">
                  <c:v>43972</c:v>
                </c:pt>
                <c:pt idx="356">
                  <c:v>43971</c:v>
                </c:pt>
                <c:pt idx="357">
                  <c:v>43970</c:v>
                </c:pt>
                <c:pt idx="358">
                  <c:v>43969</c:v>
                </c:pt>
                <c:pt idx="359">
                  <c:v>43966</c:v>
                </c:pt>
                <c:pt idx="360">
                  <c:v>43965</c:v>
                </c:pt>
                <c:pt idx="361">
                  <c:v>43964</c:v>
                </c:pt>
                <c:pt idx="362">
                  <c:v>43963</c:v>
                </c:pt>
                <c:pt idx="363">
                  <c:v>43962</c:v>
                </c:pt>
                <c:pt idx="364">
                  <c:v>43959</c:v>
                </c:pt>
                <c:pt idx="365">
                  <c:v>43957</c:v>
                </c:pt>
                <c:pt idx="366">
                  <c:v>43956</c:v>
                </c:pt>
                <c:pt idx="367">
                  <c:v>43955</c:v>
                </c:pt>
                <c:pt idx="368">
                  <c:v>43951</c:v>
                </c:pt>
                <c:pt idx="369">
                  <c:v>43950</c:v>
                </c:pt>
                <c:pt idx="370">
                  <c:v>43949</c:v>
                </c:pt>
                <c:pt idx="371">
                  <c:v>43948</c:v>
                </c:pt>
                <c:pt idx="372">
                  <c:v>43945</c:v>
                </c:pt>
                <c:pt idx="373">
                  <c:v>43944</c:v>
                </c:pt>
                <c:pt idx="374">
                  <c:v>43943</c:v>
                </c:pt>
                <c:pt idx="375">
                  <c:v>43942</c:v>
                </c:pt>
                <c:pt idx="376">
                  <c:v>43941</c:v>
                </c:pt>
                <c:pt idx="377">
                  <c:v>43938</c:v>
                </c:pt>
                <c:pt idx="378">
                  <c:v>43937</c:v>
                </c:pt>
                <c:pt idx="379">
                  <c:v>43936</c:v>
                </c:pt>
                <c:pt idx="380">
                  <c:v>43934</c:v>
                </c:pt>
                <c:pt idx="381">
                  <c:v>43930</c:v>
                </c:pt>
                <c:pt idx="382">
                  <c:v>43929</c:v>
                </c:pt>
                <c:pt idx="383">
                  <c:v>43928</c:v>
                </c:pt>
                <c:pt idx="384">
                  <c:v>43924</c:v>
                </c:pt>
                <c:pt idx="385">
                  <c:v>43923</c:v>
                </c:pt>
                <c:pt idx="386">
                  <c:v>43922</c:v>
                </c:pt>
                <c:pt idx="387">
                  <c:v>43920</c:v>
                </c:pt>
                <c:pt idx="388">
                  <c:v>43917</c:v>
                </c:pt>
                <c:pt idx="389">
                  <c:v>43916</c:v>
                </c:pt>
                <c:pt idx="390">
                  <c:v>43915</c:v>
                </c:pt>
                <c:pt idx="391">
                  <c:v>43914</c:v>
                </c:pt>
                <c:pt idx="392">
                  <c:v>43913</c:v>
                </c:pt>
                <c:pt idx="393">
                  <c:v>43910</c:v>
                </c:pt>
                <c:pt idx="394">
                  <c:v>43909</c:v>
                </c:pt>
                <c:pt idx="395">
                  <c:v>43908</c:v>
                </c:pt>
                <c:pt idx="396">
                  <c:v>43907</c:v>
                </c:pt>
                <c:pt idx="397">
                  <c:v>43906</c:v>
                </c:pt>
                <c:pt idx="398">
                  <c:v>43903</c:v>
                </c:pt>
                <c:pt idx="399">
                  <c:v>43902</c:v>
                </c:pt>
                <c:pt idx="400">
                  <c:v>43901</c:v>
                </c:pt>
                <c:pt idx="401">
                  <c:v>43899</c:v>
                </c:pt>
                <c:pt idx="402">
                  <c:v>43896</c:v>
                </c:pt>
                <c:pt idx="403">
                  <c:v>43895</c:v>
                </c:pt>
                <c:pt idx="404">
                  <c:v>43894</c:v>
                </c:pt>
                <c:pt idx="405">
                  <c:v>43893</c:v>
                </c:pt>
                <c:pt idx="406">
                  <c:v>43892</c:v>
                </c:pt>
                <c:pt idx="407">
                  <c:v>43889</c:v>
                </c:pt>
                <c:pt idx="408">
                  <c:v>43888</c:v>
                </c:pt>
                <c:pt idx="409">
                  <c:v>43887</c:v>
                </c:pt>
                <c:pt idx="410">
                  <c:v>43886</c:v>
                </c:pt>
                <c:pt idx="411">
                  <c:v>43885</c:v>
                </c:pt>
                <c:pt idx="412">
                  <c:v>43881</c:v>
                </c:pt>
                <c:pt idx="413">
                  <c:v>43880</c:v>
                </c:pt>
                <c:pt idx="414">
                  <c:v>43879</c:v>
                </c:pt>
                <c:pt idx="415">
                  <c:v>43878</c:v>
                </c:pt>
                <c:pt idx="416">
                  <c:v>43875</c:v>
                </c:pt>
                <c:pt idx="417">
                  <c:v>43874</c:v>
                </c:pt>
                <c:pt idx="418">
                  <c:v>43873</c:v>
                </c:pt>
                <c:pt idx="419">
                  <c:v>43872</c:v>
                </c:pt>
                <c:pt idx="420">
                  <c:v>43871</c:v>
                </c:pt>
                <c:pt idx="421">
                  <c:v>43868</c:v>
                </c:pt>
                <c:pt idx="422">
                  <c:v>43867</c:v>
                </c:pt>
                <c:pt idx="423">
                  <c:v>43866</c:v>
                </c:pt>
                <c:pt idx="424">
                  <c:v>43865</c:v>
                </c:pt>
                <c:pt idx="425">
                  <c:v>43864</c:v>
                </c:pt>
                <c:pt idx="426">
                  <c:v>43861</c:v>
                </c:pt>
                <c:pt idx="427">
                  <c:v>43860</c:v>
                </c:pt>
                <c:pt idx="428">
                  <c:v>43859</c:v>
                </c:pt>
                <c:pt idx="429">
                  <c:v>43858</c:v>
                </c:pt>
                <c:pt idx="430">
                  <c:v>43854</c:v>
                </c:pt>
                <c:pt idx="431">
                  <c:v>43853</c:v>
                </c:pt>
                <c:pt idx="432">
                  <c:v>43852</c:v>
                </c:pt>
                <c:pt idx="433">
                  <c:v>43851</c:v>
                </c:pt>
                <c:pt idx="434">
                  <c:v>43850</c:v>
                </c:pt>
                <c:pt idx="435">
                  <c:v>43847</c:v>
                </c:pt>
                <c:pt idx="436">
                  <c:v>43846</c:v>
                </c:pt>
                <c:pt idx="437">
                  <c:v>43845</c:v>
                </c:pt>
                <c:pt idx="438">
                  <c:v>43844</c:v>
                </c:pt>
                <c:pt idx="439">
                  <c:v>43843</c:v>
                </c:pt>
                <c:pt idx="440">
                  <c:v>43840</c:v>
                </c:pt>
                <c:pt idx="441">
                  <c:v>43839</c:v>
                </c:pt>
                <c:pt idx="442">
                  <c:v>43838</c:v>
                </c:pt>
                <c:pt idx="443">
                  <c:v>43837</c:v>
                </c:pt>
                <c:pt idx="444">
                  <c:v>43836</c:v>
                </c:pt>
                <c:pt idx="445">
                  <c:v>43833</c:v>
                </c:pt>
                <c:pt idx="446">
                  <c:v>43832</c:v>
                </c:pt>
              </c:numCache>
            </c:numRef>
          </c:cat>
          <c:val>
            <c:numRef>
              <c:f>'Combined Graph'!$F$2:$F$448</c:f>
              <c:numCache>
                <c:formatCode>0.00</c:formatCode>
                <c:ptCount val="447"/>
                <c:pt idx="0">
                  <c:v>85.501858736059475</c:v>
                </c:pt>
                <c:pt idx="1">
                  <c:v>86.12143742255266</c:v>
                </c:pt>
                <c:pt idx="2">
                  <c:v>84.758364312267659</c:v>
                </c:pt>
                <c:pt idx="3">
                  <c:v>84.448574969021067</c:v>
                </c:pt>
                <c:pt idx="4">
                  <c:v>84.944237918215606</c:v>
                </c:pt>
                <c:pt idx="5">
                  <c:v>84.758364312267659</c:v>
                </c:pt>
                <c:pt idx="6">
                  <c:v>84.138785625774489</c:v>
                </c:pt>
                <c:pt idx="7">
                  <c:v>84.386617100371737</c:v>
                </c:pt>
                <c:pt idx="8">
                  <c:v>84.758364312267659</c:v>
                </c:pt>
                <c:pt idx="9">
                  <c:v>84.510532837670382</c:v>
                </c:pt>
                <c:pt idx="10">
                  <c:v>84.758364312267659</c:v>
                </c:pt>
                <c:pt idx="11">
                  <c:v>83.333333333333329</c:v>
                </c:pt>
                <c:pt idx="12">
                  <c:v>82.651796778190828</c:v>
                </c:pt>
                <c:pt idx="13">
                  <c:v>82.403965303593552</c:v>
                </c:pt>
                <c:pt idx="14">
                  <c:v>81.660470879801736</c:v>
                </c:pt>
                <c:pt idx="15">
                  <c:v>80.731102850061959</c:v>
                </c:pt>
                <c:pt idx="16">
                  <c:v>81.53655514250309</c:v>
                </c:pt>
                <c:pt idx="17">
                  <c:v>81.474597273853774</c:v>
                </c:pt>
                <c:pt idx="18">
                  <c:v>82.713754646840144</c:v>
                </c:pt>
                <c:pt idx="19">
                  <c:v>80.85501858736059</c:v>
                </c:pt>
                <c:pt idx="20">
                  <c:v>79.491945477075589</c:v>
                </c:pt>
                <c:pt idx="21">
                  <c:v>79.987608426270128</c:v>
                </c:pt>
                <c:pt idx="22">
                  <c:v>80.85501858736059</c:v>
                </c:pt>
                <c:pt idx="23">
                  <c:v>81.908302354398998</c:v>
                </c:pt>
                <c:pt idx="24">
                  <c:v>80.235439900867405</c:v>
                </c:pt>
                <c:pt idx="25">
                  <c:v>80.111524163568788</c:v>
                </c:pt>
                <c:pt idx="26">
                  <c:v>82.589838909541513</c:v>
                </c:pt>
                <c:pt idx="27">
                  <c:v>82.961586121437421</c:v>
                </c:pt>
                <c:pt idx="28">
                  <c:v>84.262701363073106</c:v>
                </c:pt>
                <c:pt idx="29">
                  <c:v>85.625774473358106</c:v>
                </c:pt>
                <c:pt idx="30">
                  <c:v>85.873605947955383</c:v>
                </c:pt>
                <c:pt idx="31">
                  <c:v>86.80297397769516</c:v>
                </c:pt>
                <c:pt idx="32">
                  <c:v>86.617100371747213</c:v>
                </c:pt>
                <c:pt idx="33">
                  <c:v>86.741016109045844</c:v>
                </c:pt>
                <c:pt idx="34">
                  <c:v>87.422552664188345</c:v>
                </c:pt>
                <c:pt idx="35">
                  <c:v>87.918215613382898</c:v>
                </c:pt>
                <c:pt idx="36">
                  <c:v>88.166047087980175</c:v>
                </c:pt>
                <c:pt idx="37">
                  <c:v>88.909541511771991</c:v>
                </c:pt>
                <c:pt idx="38">
                  <c:v>88.351920693928122</c:v>
                </c:pt>
                <c:pt idx="39">
                  <c:v>88.661710037174714</c:v>
                </c:pt>
                <c:pt idx="40">
                  <c:v>89.157372986369268</c:v>
                </c:pt>
                <c:pt idx="41">
                  <c:v>88.599752168525399</c:v>
                </c:pt>
                <c:pt idx="42">
                  <c:v>88.72366790582403</c:v>
                </c:pt>
                <c:pt idx="43">
                  <c:v>89.157372986369268</c:v>
                </c:pt>
                <c:pt idx="44">
                  <c:v>90.210656753407676</c:v>
                </c:pt>
                <c:pt idx="45">
                  <c:v>90.830235439900861</c:v>
                </c:pt>
                <c:pt idx="46">
                  <c:v>91.697645600991322</c:v>
                </c:pt>
                <c:pt idx="47">
                  <c:v>90.334572490706321</c:v>
                </c:pt>
                <c:pt idx="48">
                  <c:v>91.201982651796769</c:v>
                </c:pt>
                <c:pt idx="49">
                  <c:v>90.768277571251545</c:v>
                </c:pt>
                <c:pt idx="50">
                  <c:v>90.830235439900861</c:v>
                </c:pt>
                <c:pt idx="51">
                  <c:v>90.396530359355637</c:v>
                </c:pt>
                <c:pt idx="52">
                  <c:v>89.962825278810399</c:v>
                </c:pt>
                <c:pt idx="53">
                  <c:v>89.838909541511768</c:v>
                </c:pt>
                <c:pt idx="54">
                  <c:v>89.962825278810399</c:v>
                </c:pt>
                <c:pt idx="55">
                  <c:v>90.954151177199506</c:v>
                </c:pt>
                <c:pt idx="56">
                  <c:v>91.449814126394045</c:v>
                </c:pt>
                <c:pt idx="57">
                  <c:v>91.635687732342006</c:v>
                </c:pt>
                <c:pt idx="58">
                  <c:v>92.007434944237914</c:v>
                </c:pt>
                <c:pt idx="59">
                  <c:v>92.441140024783138</c:v>
                </c:pt>
                <c:pt idx="60">
                  <c:v>92.936802973977692</c:v>
                </c:pt>
                <c:pt idx="61">
                  <c:v>92.06939281288723</c:v>
                </c:pt>
                <c:pt idx="62">
                  <c:v>92.936802973977692</c:v>
                </c:pt>
                <c:pt idx="63">
                  <c:v>93.928128872366784</c:v>
                </c:pt>
                <c:pt idx="64">
                  <c:v>93.432465923172245</c:v>
                </c:pt>
                <c:pt idx="65">
                  <c:v>92.998760842627007</c:v>
                </c:pt>
                <c:pt idx="66">
                  <c:v>93.3085501858736</c:v>
                </c:pt>
                <c:pt idx="67">
                  <c:v>93.928128872366784</c:v>
                </c:pt>
                <c:pt idx="68">
                  <c:v>92.874845105328376</c:v>
                </c:pt>
                <c:pt idx="69">
                  <c:v>92.441140024783138</c:v>
                </c:pt>
                <c:pt idx="70">
                  <c:v>92.379182156133822</c:v>
                </c:pt>
                <c:pt idx="71">
                  <c:v>93.680297397769507</c:v>
                </c:pt>
                <c:pt idx="72">
                  <c:v>93.060718711276323</c:v>
                </c:pt>
                <c:pt idx="73">
                  <c:v>92.193308550185876</c:v>
                </c:pt>
                <c:pt idx="74">
                  <c:v>93.370508054522915</c:v>
                </c:pt>
                <c:pt idx="75">
                  <c:v>92.936802973977692</c:v>
                </c:pt>
                <c:pt idx="76">
                  <c:v>91.883519206939297</c:v>
                </c:pt>
                <c:pt idx="77">
                  <c:v>92.627013630731099</c:v>
                </c:pt>
                <c:pt idx="78">
                  <c:v>93.618339529120192</c:v>
                </c:pt>
                <c:pt idx="79">
                  <c:v>94.485749690210653</c:v>
                </c:pt>
                <c:pt idx="80">
                  <c:v>94.795539033457246</c:v>
                </c:pt>
                <c:pt idx="81">
                  <c:v>92.503097893432468</c:v>
                </c:pt>
                <c:pt idx="82">
                  <c:v>93.246592317224284</c:v>
                </c:pt>
                <c:pt idx="83">
                  <c:v>94.114002478314745</c:v>
                </c:pt>
                <c:pt idx="84">
                  <c:v>96.468401486988839</c:v>
                </c:pt>
                <c:pt idx="85">
                  <c:v>96.6542750929368</c:v>
                </c:pt>
                <c:pt idx="86">
                  <c:v>96.964064436183392</c:v>
                </c:pt>
                <c:pt idx="87">
                  <c:v>96.902106567534076</c:v>
                </c:pt>
                <c:pt idx="88">
                  <c:v>95.786864931846338</c:v>
                </c:pt>
                <c:pt idx="89">
                  <c:v>96.406443618339523</c:v>
                </c:pt>
                <c:pt idx="90">
                  <c:v>96.902106567534076</c:v>
                </c:pt>
                <c:pt idx="91">
                  <c:v>93.618339529120192</c:v>
                </c:pt>
                <c:pt idx="92">
                  <c:v>94.423791821561338</c:v>
                </c:pt>
                <c:pt idx="93">
                  <c:v>94.299876084262692</c:v>
                </c:pt>
                <c:pt idx="94">
                  <c:v>95.229244114002469</c:v>
                </c:pt>
                <c:pt idx="95">
                  <c:v>95.229244114002469</c:v>
                </c:pt>
                <c:pt idx="96">
                  <c:v>93.866171003717469</c:v>
                </c:pt>
                <c:pt idx="97">
                  <c:v>93.866171003717469</c:v>
                </c:pt>
                <c:pt idx="98">
                  <c:v>92.131350681536546</c:v>
                </c:pt>
                <c:pt idx="99">
                  <c:v>91.821561338289953</c:v>
                </c:pt>
                <c:pt idx="100">
                  <c:v>92.193308550185876</c:v>
                </c:pt>
                <c:pt idx="101">
                  <c:v>92.627013630731099</c:v>
                </c:pt>
                <c:pt idx="102">
                  <c:v>92.06939281288723</c:v>
                </c:pt>
                <c:pt idx="103">
                  <c:v>91.573729863692691</c:v>
                </c:pt>
                <c:pt idx="104">
                  <c:v>92.75092936802973</c:v>
                </c:pt>
                <c:pt idx="105">
                  <c:v>92.75092936802973</c:v>
                </c:pt>
                <c:pt idx="106">
                  <c:v>93.3085501858736</c:v>
                </c:pt>
                <c:pt idx="107">
                  <c:v>92.565055762081784</c:v>
                </c:pt>
                <c:pt idx="108">
                  <c:v>91.759603469640638</c:v>
                </c:pt>
                <c:pt idx="109">
                  <c:v>91.325898389095414</c:v>
                </c:pt>
                <c:pt idx="110">
                  <c:v>91.759603469640638</c:v>
                </c:pt>
                <c:pt idx="111">
                  <c:v>92.131350681536546</c:v>
                </c:pt>
                <c:pt idx="112">
                  <c:v>89.653035935563807</c:v>
                </c:pt>
                <c:pt idx="113">
                  <c:v>90.706319702602229</c:v>
                </c:pt>
                <c:pt idx="114">
                  <c:v>90.334572490706321</c:v>
                </c:pt>
                <c:pt idx="115">
                  <c:v>91.38785625774473</c:v>
                </c:pt>
                <c:pt idx="116">
                  <c:v>92.379182156133822</c:v>
                </c:pt>
                <c:pt idx="117">
                  <c:v>93.122676579925653</c:v>
                </c:pt>
                <c:pt idx="118">
                  <c:v>91.821561338289953</c:v>
                </c:pt>
                <c:pt idx="119">
                  <c:v>91.201982651796769</c:v>
                </c:pt>
                <c:pt idx="120">
                  <c:v>89.714993804213137</c:v>
                </c:pt>
                <c:pt idx="121">
                  <c:v>90.210656753407676</c:v>
                </c:pt>
                <c:pt idx="122">
                  <c:v>90.458488228004953</c:v>
                </c:pt>
                <c:pt idx="123">
                  <c:v>91.016109045848822</c:v>
                </c:pt>
                <c:pt idx="124">
                  <c:v>90.830235439900861</c:v>
                </c:pt>
                <c:pt idx="125">
                  <c:v>90.210656753407676</c:v>
                </c:pt>
                <c:pt idx="126">
                  <c:v>90.768277571251545</c:v>
                </c:pt>
                <c:pt idx="127">
                  <c:v>92.007434944237914</c:v>
                </c:pt>
                <c:pt idx="128">
                  <c:v>92.81288723667906</c:v>
                </c:pt>
                <c:pt idx="129">
                  <c:v>92.441140024783138</c:v>
                </c:pt>
                <c:pt idx="130">
                  <c:v>91.821561338289953</c:v>
                </c:pt>
                <c:pt idx="131">
                  <c:v>92.441140024783138</c:v>
                </c:pt>
                <c:pt idx="132">
                  <c:v>92.06939281288723</c:v>
                </c:pt>
                <c:pt idx="133">
                  <c:v>93.184634448574968</c:v>
                </c:pt>
                <c:pt idx="134">
                  <c:v>92.441140024783138</c:v>
                </c:pt>
                <c:pt idx="135">
                  <c:v>91.573729863692691</c:v>
                </c:pt>
                <c:pt idx="136">
                  <c:v>89.095415117719952</c:v>
                </c:pt>
                <c:pt idx="137">
                  <c:v>87.298636926889714</c:v>
                </c:pt>
                <c:pt idx="138">
                  <c:v>87.360594795539029</c:v>
                </c:pt>
                <c:pt idx="139">
                  <c:v>87.48451053283766</c:v>
                </c:pt>
                <c:pt idx="140">
                  <c:v>87.236679058240398</c:v>
                </c:pt>
                <c:pt idx="141">
                  <c:v>87.174721189591068</c:v>
                </c:pt>
                <c:pt idx="142">
                  <c:v>87.732342007434937</c:v>
                </c:pt>
                <c:pt idx="143">
                  <c:v>89.962825278810399</c:v>
                </c:pt>
                <c:pt idx="144">
                  <c:v>87.360594795539029</c:v>
                </c:pt>
                <c:pt idx="145">
                  <c:v>86.431226765799252</c:v>
                </c:pt>
                <c:pt idx="146">
                  <c:v>86.617100371747213</c:v>
                </c:pt>
                <c:pt idx="147">
                  <c:v>86.555142503097883</c:v>
                </c:pt>
                <c:pt idx="148">
                  <c:v>86.741016109045844</c:v>
                </c:pt>
                <c:pt idx="149">
                  <c:v>86.80297397769516</c:v>
                </c:pt>
                <c:pt idx="150">
                  <c:v>86.679058240396529</c:v>
                </c:pt>
                <c:pt idx="151">
                  <c:v>87.360594795539029</c:v>
                </c:pt>
                <c:pt idx="152">
                  <c:v>88.351920693928122</c:v>
                </c:pt>
                <c:pt idx="153">
                  <c:v>88.289962825278806</c:v>
                </c:pt>
                <c:pt idx="154">
                  <c:v>88.971499380421307</c:v>
                </c:pt>
                <c:pt idx="155">
                  <c:v>89.033457249070622</c:v>
                </c:pt>
                <c:pt idx="156">
                  <c:v>89.033457249070622</c:v>
                </c:pt>
                <c:pt idx="157">
                  <c:v>89.962825278810399</c:v>
                </c:pt>
                <c:pt idx="158">
                  <c:v>89.776951672862452</c:v>
                </c:pt>
                <c:pt idx="159">
                  <c:v>88.228004956629491</c:v>
                </c:pt>
                <c:pt idx="160">
                  <c:v>87.54646840148699</c:v>
                </c:pt>
                <c:pt idx="161">
                  <c:v>87.422552664188345</c:v>
                </c:pt>
                <c:pt idx="162">
                  <c:v>87.794299876084253</c:v>
                </c:pt>
                <c:pt idx="163">
                  <c:v>88.289962825278806</c:v>
                </c:pt>
                <c:pt idx="164">
                  <c:v>88.413878562577437</c:v>
                </c:pt>
                <c:pt idx="165">
                  <c:v>90.706319702602229</c:v>
                </c:pt>
                <c:pt idx="166">
                  <c:v>92.007434944237914</c:v>
                </c:pt>
                <c:pt idx="167">
                  <c:v>89.838909541511768</c:v>
                </c:pt>
                <c:pt idx="168">
                  <c:v>89.033457249070622</c:v>
                </c:pt>
                <c:pt idx="169">
                  <c:v>86.493184634448568</c:v>
                </c:pt>
                <c:pt idx="170">
                  <c:v>86.926889714993806</c:v>
                </c:pt>
                <c:pt idx="171">
                  <c:v>86.245353159851291</c:v>
                </c:pt>
                <c:pt idx="172">
                  <c:v>85.192069392812883</c:v>
                </c:pt>
                <c:pt idx="173">
                  <c:v>85.315985130111514</c:v>
                </c:pt>
                <c:pt idx="174">
                  <c:v>83.395291201982644</c:v>
                </c:pt>
                <c:pt idx="175">
                  <c:v>82.651796778190828</c:v>
                </c:pt>
                <c:pt idx="176">
                  <c:v>82.651796778190828</c:v>
                </c:pt>
                <c:pt idx="177">
                  <c:v>83.333333333333329</c:v>
                </c:pt>
                <c:pt idx="178">
                  <c:v>83.952912019826513</c:v>
                </c:pt>
                <c:pt idx="179">
                  <c:v>84.014869888475829</c:v>
                </c:pt>
                <c:pt idx="180">
                  <c:v>83.643122676579921</c:v>
                </c:pt>
                <c:pt idx="181">
                  <c:v>83.333333333333329</c:v>
                </c:pt>
                <c:pt idx="182">
                  <c:v>84.20074349442379</c:v>
                </c:pt>
                <c:pt idx="183">
                  <c:v>83.890954151177198</c:v>
                </c:pt>
                <c:pt idx="184">
                  <c:v>84.448574969021067</c:v>
                </c:pt>
                <c:pt idx="185">
                  <c:v>84.448574969021067</c:v>
                </c:pt>
                <c:pt idx="186">
                  <c:v>84.572490706319698</c:v>
                </c:pt>
                <c:pt idx="187">
                  <c:v>84.634448574969014</c:v>
                </c:pt>
                <c:pt idx="188">
                  <c:v>85.192069392812883</c:v>
                </c:pt>
                <c:pt idx="189">
                  <c:v>85.625774473358106</c:v>
                </c:pt>
                <c:pt idx="190">
                  <c:v>85.501858736059475</c:v>
                </c:pt>
                <c:pt idx="191">
                  <c:v>86.183395291201975</c:v>
                </c:pt>
                <c:pt idx="192">
                  <c:v>85.749690210656766</c:v>
                </c:pt>
                <c:pt idx="193">
                  <c:v>86.059479553903344</c:v>
                </c:pt>
                <c:pt idx="194">
                  <c:v>87.298636926889714</c:v>
                </c:pt>
                <c:pt idx="195">
                  <c:v>87.48451053283766</c:v>
                </c:pt>
                <c:pt idx="196">
                  <c:v>86.926889714993806</c:v>
                </c:pt>
                <c:pt idx="197">
                  <c:v>86.617100371747213</c:v>
                </c:pt>
                <c:pt idx="198">
                  <c:v>87.54646840148699</c:v>
                </c:pt>
                <c:pt idx="199">
                  <c:v>88.537794299876083</c:v>
                </c:pt>
                <c:pt idx="200">
                  <c:v>90.14869888475836</c:v>
                </c:pt>
                <c:pt idx="201">
                  <c:v>90.582403965303584</c:v>
                </c:pt>
                <c:pt idx="202">
                  <c:v>88.909541511771991</c:v>
                </c:pt>
                <c:pt idx="203">
                  <c:v>87.48451053283766</c:v>
                </c:pt>
                <c:pt idx="204">
                  <c:v>88.971499380421307</c:v>
                </c:pt>
                <c:pt idx="205">
                  <c:v>87.856257744733597</c:v>
                </c:pt>
                <c:pt idx="206">
                  <c:v>86.741016109045844</c:v>
                </c:pt>
                <c:pt idx="207">
                  <c:v>85.377942998760844</c:v>
                </c:pt>
                <c:pt idx="208">
                  <c:v>85.501858736059475</c:v>
                </c:pt>
                <c:pt idx="209">
                  <c:v>84.572490706319698</c:v>
                </c:pt>
                <c:pt idx="210">
                  <c:v>85.315985130111514</c:v>
                </c:pt>
                <c:pt idx="211">
                  <c:v>85.377942998760844</c:v>
                </c:pt>
                <c:pt idx="212">
                  <c:v>86.555142503097883</c:v>
                </c:pt>
                <c:pt idx="213">
                  <c:v>86.245353159851291</c:v>
                </c:pt>
                <c:pt idx="214">
                  <c:v>85.130111524163567</c:v>
                </c:pt>
                <c:pt idx="215">
                  <c:v>85.749690210656766</c:v>
                </c:pt>
                <c:pt idx="216">
                  <c:v>86.307311028500621</c:v>
                </c:pt>
                <c:pt idx="217">
                  <c:v>86.12143742255266</c:v>
                </c:pt>
                <c:pt idx="218">
                  <c:v>85.997521685254029</c:v>
                </c:pt>
                <c:pt idx="219">
                  <c:v>85.501858736059475</c:v>
                </c:pt>
                <c:pt idx="220">
                  <c:v>86.059479553903344</c:v>
                </c:pt>
                <c:pt idx="221">
                  <c:v>87.732342007434937</c:v>
                </c:pt>
                <c:pt idx="222">
                  <c:v>87.732342007434937</c:v>
                </c:pt>
                <c:pt idx="223">
                  <c:v>83.023543990086736</c:v>
                </c:pt>
                <c:pt idx="224">
                  <c:v>83.45724907063196</c:v>
                </c:pt>
                <c:pt idx="225">
                  <c:v>84.262701363073106</c:v>
                </c:pt>
                <c:pt idx="226">
                  <c:v>84.88228004956629</c:v>
                </c:pt>
                <c:pt idx="227">
                  <c:v>85.254027261462198</c:v>
                </c:pt>
                <c:pt idx="228">
                  <c:v>84.696406443618329</c:v>
                </c:pt>
                <c:pt idx="229">
                  <c:v>84.138785625774489</c:v>
                </c:pt>
                <c:pt idx="230">
                  <c:v>82.589838909541513</c:v>
                </c:pt>
                <c:pt idx="231">
                  <c:v>84.262701363073106</c:v>
                </c:pt>
                <c:pt idx="232">
                  <c:v>85.873605947955383</c:v>
                </c:pt>
                <c:pt idx="233">
                  <c:v>87.856257744733597</c:v>
                </c:pt>
                <c:pt idx="234">
                  <c:v>88.78562577447336</c:v>
                </c:pt>
                <c:pt idx="235">
                  <c:v>85.935563816604699</c:v>
                </c:pt>
                <c:pt idx="236">
                  <c:v>84.634448574969014</c:v>
                </c:pt>
                <c:pt idx="237">
                  <c:v>84.758364312267659</c:v>
                </c:pt>
                <c:pt idx="238">
                  <c:v>86.12143742255266</c:v>
                </c:pt>
                <c:pt idx="239">
                  <c:v>83.581164807930605</c:v>
                </c:pt>
                <c:pt idx="240">
                  <c:v>78.066914498141259</c:v>
                </c:pt>
                <c:pt idx="241">
                  <c:v>77.695167286245365</c:v>
                </c:pt>
                <c:pt idx="242">
                  <c:v>76.084262701363073</c:v>
                </c:pt>
                <c:pt idx="243">
                  <c:v>75.030978934324651</c:v>
                </c:pt>
                <c:pt idx="244">
                  <c:v>74.411400247831466</c:v>
                </c:pt>
                <c:pt idx="245">
                  <c:v>73.234200743494426</c:v>
                </c:pt>
                <c:pt idx="246">
                  <c:v>73.172242874845097</c:v>
                </c:pt>
                <c:pt idx="247">
                  <c:v>74.535315985130097</c:v>
                </c:pt>
                <c:pt idx="248">
                  <c:v>74.34944237918215</c:v>
                </c:pt>
                <c:pt idx="249">
                  <c:v>75.340768277571243</c:v>
                </c:pt>
                <c:pt idx="250">
                  <c:v>76.765799256505574</c:v>
                </c:pt>
                <c:pt idx="251">
                  <c:v>75.836431226765797</c:v>
                </c:pt>
                <c:pt idx="252">
                  <c:v>75.774473358116481</c:v>
                </c:pt>
                <c:pt idx="253">
                  <c:v>75.712515489467165</c:v>
                </c:pt>
                <c:pt idx="254">
                  <c:v>76.022304832713743</c:v>
                </c:pt>
                <c:pt idx="255">
                  <c:v>75.030978934324651</c:v>
                </c:pt>
                <c:pt idx="256">
                  <c:v>75.836431226765797</c:v>
                </c:pt>
                <c:pt idx="257">
                  <c:v>76.022304832713743</c:v>
                </c:pt>
                <c:pt idx="258">
                  <c:v>76.517967781908297</c:v>
                </c:pt>
                <c:pt idx="259">
                  <c:v>76.208178438661704</c:v>
                </c:pt>
                <c:pt idx="260">
                  <c:v>77.447335811648074</c:v>
                </c:pt>
                <c:pt idx="261">
                  <c:v>78.314745972738535</c:v>
                </c:pt>
                <c:pt idx="262">
                  <c:v>77.447335811648074</c:v>
                </c:pt>
                <c:pt idx="263">
                  <c:v>78.376703841387851</c:v>
                </c:pt>
                <c:pt idx="264">
                  <c:v>78.066914498141259</c:v>
                </c:pt>
                <c:pt idx="265">
                  <c:v>77.137546468401482</c:v>
                </c:pt>
                <c:pt idx="266">
                  <c:v>77.50929368029739</c:v>
                </c:pt>
                <c:pt idx="267">
                  <c:v>78.004956629491957</c:v>
                </c:pt>
                <c:pt idx="268">
                  <c:v>77.819083023543982</c:v>
                </c:pt>
                <c:pt idx="269">
                  <c:v>78.252788104089205</c:v>
                </c:pt>
                <c:pt idx="270">
                  <c:v>78.438661710037167</c:v>
                </c:pt>
                <c:pt idx="271">
                  <c:v>79.244114002478312</c:v>
                </c:pt>
                <c:pt idx="272">
                  <c:v>80.731102850061959</c:v>
                </c:pt>
                <c:pt idx="273">
                  <c:v>80.297397769516721</c:v>
                </c:pt>
                <c:pt idx="274">
                  <c:v>80.731102850061959</c:v>
                </c:pt>
                <c:pt idx="275">
                  <c:v>79.677819083023536</c:v>
                </c:pt>
                <c:pt idx="276">
                  <c:v>78.810408921933089</c:v>
                </c:pt>
                <c:pt idx="277">
                  <c:v>77.881040892193312</c:v>
                </c:pt>
                <c:pt idx="278">
                  <c:v>77.942998760842613</c:v>
                </c:pt>
                <c:pt idx="279">
                  <c:v>78.066914498141259</c:v>
                </c:pt>
                <c:pt idx="280">
                  <c:v>77.695167286245365</c:v>
                </c:pt>
                <c:pt idx="281">
                  <c:v>77.942998760842613</c:v>
                </c:pt>
                <c:pt idx="282">
                  <c:v>78.066914498141259</c:v>
                </c:pt>
                <c:pt idx="283">
                  <c:v>79.677819083023536</c:v>
                </c:pt>
                <c:pt idx="284">
                  <c:v>79.368029739776944</c:v>
                </c:pt>
                <c:pt idx="285">
                  <c:v>75.712515489467165</c:v>
                </c:pt>
                <c:pt idx="286">
                  <c:v>76.456009913258981</c:v>
                </c:pt>
                <c:pt idx="287">
                  <c:v>76.146220570012389</c:v>
                </c:pt>
                <c:pt idx="288">
                  <c:v>75.340768277571243</c:v>
                </c:pt>
                <c:pt idx="289">
                  <c:v>76.827757125154889</c:v>
                </c:pt>
                <c:pt idx="290">
                  <c:v>77.50929368029739</c:v>
                </c:pt>
                <c:pt idx="291">
                  <c:v>77.881040892193312</c:v>
                </c:pt>
                <c:pt idx="292">
                  <c:v>76.146220570012389</c:v>
                </c:pt>
                <c:pt idx="293">
                  <c:v>74.721189591078058</c:v>
                </c:pt>
                <c:pt idx="294">
                  <c:v>76.332094175960336</c:v>
                </c:pt>
                <c:pt idx="295">
                  <c:v>77.323420074349443</c:v>
                </c:pt>
                <c:pt idx="296">
                  <c:v>78.500619578686496</c:v>
                </c:pt>
                <c:pt idx="297">
                  <c:v>77.633209417596021</c:v>
                </c:pt>
                <c:pt idx="298">
                  <c:v>78.128872366790574</c:v>
                </c:pt>
                <c:pt idx="299">
                  <c:v>78.128872366790574</c:v>
                </c:pt>
                <c:pt idx="300">
                  <c:v>76.641883519206942</c:v>
                </c:pt>
                <c:pt idx="301">
                  <c:v>75.464684014869889</c:v>
                </c:pt>
                <c:pt idx="302">
                  <c:v>76.084262701363073</c:v>
                </c:pt>
                <c:pt idx="303">
                  <c:v>75.526641883519204</c:v>
                </c:pt>
                <c:pt idx="304">
                  <c:v>76.022304832713743</c:v>
                </c:pt>
                <c:pt idx="305">
                  <c:v>76.146220570012389</c:v>
                </c:pt>
                <c:pt idx="306">
                  <c:v>75.154894671623296</c:v>
                </c:pt>
                <c:pt idx="307">
                  <c:v>74.535315985130097</c:v>
                </c:pt>
                <c:pt idx="308">
                  <c:v>74.721189591078058</c:v>
                </c:pt>
                <c:pt idx="309">
                  <c:v>73.420074349442373</c:v>
                </c:pt>
                <c:pt idx="310">
                  <c:v>72.118959107806688</c:v>
                </c:pt>
                <c:pt idx="311">
                  <c:v>72.552664188351912</c:v>
                </c:pt>
                <c:pt idx="312">
                  <c:v>72.98636926889715</c:v>
                </c:pt>
                <c:pt idx="313">
                  <c:v>73.172242874845097</c:v>
                </c:pt>
                <c:pt idx="314">
                  <c:v>73.791821561338296</c:v>
                </c:pt>
                <c:pt idx="315">
                  <c:v>75.588599752168534</c:v>
                </c:pt>
                <c:pt idx="316">
                  <c:v>74.783147459727388</c:v>
                </c:pt>
                <c:pt idx="317">
                  <c:v>75.588599752168534</c:v>
                </c:pt>
                <c:pt idx="318">
                  <c:v>75.836431226765797</c:v>
                </c:pt>
                <c:pt idx="319">
                  <c:v>77.01363073110285</c:v>
                </c:pt>
                <c:pt idx="320">
                  <c:v>77.757125154894666</c:v>
                </c:pt>
                <c:pt idx="321">
                  <c:v>77.881040892193312</c:v>
                </c:pt>
                <c:pt idx="322">
                  <c:v>78.376703841387851</c:v>
                </c:pt>
                <c:pt idx="323">
                  <c:v>78.624535315985128</c:v>
                </c:pt>
                <c:pt idx="324">
                  <c:v>80.731102850061959</c:v>
                </c:pt>
                <c:pt idx="325">
                  <c:v>81.412639405204459</c:v>
                </c:pt>
                <c:pt idx="326">
                  <c:v>82.403965303593552</c:v>
                </c:pt>
                <c:pt idx="327">
                  <c:v>80.297397769516721</c:v>
                </c:pt>
                <c:pt idx="328">
                  <c:v>80.111524163568788</c:v>
                </c:pt>
                <c:pt idx="329">
                  <c:v>78.500619578686496</c:v>
                </c:pt>
                <c:pt idx="330">
                  <c:v>78.872366790582404</c:v>
                </c:pt>
                <c:pt idx="331">
                  <c:v>79.058240396530351</c:v>
                </c:pt>
                <c:pt idx="332">
                  <c:v>79.244114002478312</c:v>
                </c:pt>
                <c:pt idx="333">
                  <c:v>79.306071871127628</c:v>
                </c:pt>
                <c:pt idx="334">
                  <c:v>80.421313506815366</c:v>
                </c:pt>
                <c:pt idx="335">
                  <c:v>81.412639405204459</c:v>
                </c:pt>
                <c:pt idx="336">
                  <c:v>81.784386617100367</c:v>
                </c:pt>
                <c:pt idx="337">
                  <c:v>82.21809169764559</c:v>
                </c:pt>
                <c:pt idx="338">
                  <c:v>81.53655514250309</c:v>
                </c:pt>
                <c:pt idx="339">
                  <c:v>80.669144981412629</c:v>
                </c:pt>
                <c:pt idx="340">
                  <c:v>83.147459727385368</c:v>
                </c:pt>
                <c:pt idx="341">
                  <c:v>84.572490706319698</c:v>
                </c:pt>
                <c:pt idx="342">
                  <c:v>85.873605947955383</c:v>
                </c:pt>
                <c:pt idx="343">
                  <c:v>84.944237918215606</c:v>
                </c:pt>
                <c:pt idx="344">
                  <c:v>81.970260223048328</c:v>
                </c:pt>
                <c:pt idx="345">
                  <c:v>82.094175960346959</c:v>
                </c:pt>
                <c:pt idx="346">
                  <c:v>80.669144981412629</c:v>
                </c:pt>
                <c:pt idx="347">
                  <c:v>81.660470879801736</c:v>
                </c:pt>
                <c:pt idx="348">
                  <c:v>80.85501858736059</c:v>
                </c:pt>
                <c:pt idx="349">
                  <c:v>75.960346964064428</c:v>
                </c:pt>
                <c:pt idx="350">
                  <c:v>71.809169764560096</c:v>
                </c:pt>
                <c:pt idx="351">
                  <c:v>70.631970260223042</c:v>
                </c:pt>
                <c:pt idx="352">
                  <c:v>72.862453531598504</c:v>
                </c:pt>
                <c:pt idx="353">
                  <c:v>74.907063197026019</c:v>
                </c:pt>
                <c:pt idx="354">
                  <c:v>73.358116480793058</c:v>
                </c:pt>
                <c:pt idx="355">
                  <c:v>75.526641883519204</c:v>
                </c:pt>
                <c:pt idx="356">
                  <c:v>84.076827757125145</c:v>
                </c:pt>
                <c:pt idx="357">
                  <c:v>85.315985130111514</c:v>
                </c:pt>
                <c:pt idx="358">
                  <c:v>85.625774473358106</c:v>
                </c:pt>
                <c:pt idx="359">
                  <c:v>82.589838909541513</c:v>
                </c:pt>
                <c:pt idx="360">
                  <c:v>81.970260223048328</c:v>
                </c:pt>
                <c:pt idx="361">
                  <c:v>82.21809169764559</c:v>
                </c:pt>
                <c:pt idx="362">
                  <c:v>83.395291201982644</c:v>
                </c:pt>
                <c:pt idx="363">
                  <c:v>83.705080545229237</c:v>
                </c:pt>
                <c:pt idx="364">
                  <c:v>85.439900867410159</c:v>
                </c:pt>
                <c:pt idx="365">
                  <c:v>84.820322180916975</c:v>
                </c:pt>
                <c:pt idx="366">
                  <c:v>84.758364312267659</c:v>
                </c:pt>
                <c:pt idx="367">
                  <c:v>85.192069392812883</c:v>
                </c:pt>
                <c:pt idx="368">
                  <c:v>84.014869888475829</c:v>
                </c:pt>
                <c:pt idx="369">
                  <c:v>83.395291201982644</c:v>
                </c:pt>
                <c:pt idx="370">
                  <c:v>86.245353159851291</c:v>
                </c:pt>
                <c:pt idx="371">
                  <c:v>84.634448574969014</c:v>
                </c:pt>
                <c:pt idx="372">
                  <c:v>83.023543990086736</c:v>
                </c:pt>
                <c:pt idx="373">
                  <c:v>82.403965303593552</c:v>
                </c:pt>
                <c:pt idx="374">
                  <c:v>83.890954151177198</c:v>
                </c:pt>
                <c:pt idx="375">
                  <c:v>83.333333333333329</c:v>
                </c:pt>
                <c:pt idx="376">
                  <c:v>83.333333333333329</c:v>
                </c:pt>
                <c:pt idx="377">
                  <c:v>86.245353159851291</c:v>
                </c:pt>
                <c:pt idx="378">
                  <c:v>87.236679058240398</c:v>
                </c:pt>
                <c:pt idx="379">
                  <c:v>85.501858736059475</c:v>
                </c:pt>
                <c:pt idx="380">
                  <c:v>85.254027261462198</c:v>
                </c:pt>
                <c:pt idx="381">
                  <c:v>85.501858736059475</c:v>
                </c:pt>
                <c:pt idx="382">
                  <c:v>83.643122676579921</c:v>
                </c:pt>
                <c:pt idx="383">
                  <c:v>82.651796778190828</c:v>
                </c:pt>
                <c:pt idx="384">
                  <c:v>83.023543990086736</c:v>
                </c:pt>
                <c:pt idx="385">
                  <c:v>80.669144981412629</c:v>
                </c:pt>
                <c:pt idx="386">
                  <c:v>78.624535315985128</c:v>
                </c:pt>
                <c:pt idx="387">
                  <c:v>79.925650557620827</c:v>
                </c:pt>
                <c:pt idx="388">
                  <c:v>81.598513011152406</c:v>
                </c:pt>
                <c:pt idx="389">
                  <c:v>81.412639405204459</c:v>
                </c:pt>
                <c:pt idx="390">
                  <c:v>79.925650557620827</c:v>
                </c:pt>
                <c:pt idx="391">
                  <c:v>82.403965303593552</c:v>
                </c:pt>
                <c:pt idx="392">
                  <c:v>81.660470879801736</c:v>
                </c:pt>
                <c:pt idx="393">
                  <c:v>82.899628252788105</c:v>
                </c:pt>
                <c:pt idx="394">
                  <c:v>79.801734820322196</c:v>
                </c:pt>
                <c:pt idx="395">
                  <c:v>78.996282527881036</c:v>
                </c:pt>
                <c:pt idx="396">
                  <c:v>82.713754646840144</c:v>
                </c:pt>
                <c:pt idx="397">
                  <c:v>82.651796778190828</c:v>
                </c:pt>
                <c:pt idx="398">
                  <c:v>87.54646840148699</c:v>
                </c:pt>
                <c:pt idx="399">
                  <c:v>90.396530359355637</c:v>
                </c:pt>
                <c:pt idx="400">
                  <c:v>88.166047087980175</c:v>
                </c:pt>
                <c:pt idx="401">
                  <c:v>90.830235439900861</c:v>
                </c:pt>
                <c:pt idx="402">
                  <c:v>93.618339529120192</c:v>
                </c:pt>
                <c:pt idx="403">
                  <c:v>95.41511771995043</c:v>
                </c:pt>
                <c:pt idx="404">
                  <c:v>94.175960346964061</c:v>
                </c:pt>
                <c:pt idx="405">
                  <c:v>91.449814126394045</c:v>
                </c:pt>
                <c:pt idx="406">
                  <c:v>91.511771995043361</c:v>
                </c:pt>
                <c:pt idx="407">
                  <c:v>92.379182156133822</c:v>
                </c:pt>
                <c:pt idx="408">
                  <c:v>91.573729863692691</c:v>
                </c:pt>
                <c:pt idx="409">
                  <c:v>88.78562577447336</c:v>
                </c:pt>
                <c:pt idx="410">
                  <c:v>88.475836431226767</c:v>
                </c:pt>
                <c:pt idx="411">
                  <c:v>89.46716232961586</c:v>
                </c:pt>
                <c:pt idx="412">
                  <c:v>91.759603469640638</c:v>
                </c:pt>
                <c:pt idx="413">
                  <c:v>91.821561338289953</c:v>
                </c:pt>
                <c:pt idx="414">
                  <c:v>92.936802973977692</c:v>
                </c:pt>
                <c:pt idx="415">
                  <c:v>93.060718711276323</c:v>
                </c:pt>
                <c:pt idx="416">
                  <c:v>94.73358116480793</c:v>
                </c:pt>
                <c:pt idx="417">
                  <c:v>96.530359355638168</c:v>
                </c:pt>
                <c:pt idx="418">
                  <c:v>96.716232961586115</c:v>
                </c:pt>
                <c:pt idx="419">
                  <c:v>96.716232961586115</c:v>
                </c:pt>
                <c:pt idx="420">
                  <c:v>97.955390334572485</c:v>
                </c:pt>
                <c:pt idx="421">
                  <c:v>97.521685254027261</c:v>
                </c:pt>
                <c:pt idx="422">
                  <c:v>97.583643122676577</c:v>
                </c:pt>
                <c:pt idx="423">
                  <c:v>98.0173482032218</c:v>
                </c:pt>
                <c:pt idx="424">
                  <c:v>97.645600991325892</c:v>
                </c:pt>
                <c:pt idx="425">
                  <c:v>98.07930607187113</c:v>
                </c:pt>
                <c:pt idx="426">
                  <c:v>99.938042131350684</c:v>
                </c:pt>
                <c:pt idx="427">
                  <c:v>99.566294919454762</c:v>
                </c:pt>
                <c:pt idx="428">
                  <c:v>96.406443618339523</c:v>
                </c:pt>
                <c:pt idx="429">
                  <c:v>96.902106567534076</c:v>
                </c:pt>
                <c:pt idx="430">
                  <c:v>96.840148698884761</c:v>
                </c:pt>
                <c:pt idx="431">
                  <c:v>97.893432465923169</c:v>
                </c:pt>
                <c:pt idx="432">
                  <c:v>98.265179677819077</c:v>
                </c:pt>
                <c:pt idx="433">
                  <c:v>99.132589838909539</c:v>
                </c:pt>
                <c:pt idx="434">
                  <c:v>101.11524163568772</c:v>
                </c:pt>
                <c:pt idx="435">
                  <c:v>101.67286245353159</c:v>
                </c:pt>
                <c:pt idx="436">
                  <c:v>102.47831474597274</c:v>
                </c:pt>
                <c:pt idx="437">
                  <c:v>103.46964064436183</c:v>
                </c:pt>
                <c:pt idx="438">
                  <c:v>106.00991325898389</c:v>
                </c:pt>
                <c:pt idx="439">
                  <c:v>106.87732342007435</c:v>
                </c:pt>
                <c:pt idx="440">
                  <c:v>105.01858736059479</c:v>
                </c:pt>
                <c:pt idx="441">
                  <c:v>103.46964064436183</c:v>
                </c:pt>
                <c:pt idx="442">
                  <c:v>103.15985130111525</c:v>
                </c:pt>
                <c:pt idx="443">
                  <c:v>102.66418835192069</c:v>
                </c:pt>
                <c:pt idx="444">
                  <c:v>101.23915737298637</c:v>
                </c:pt>
                <c:pt idx="445">
                  <c:v>100.86741016109046</c:v>
                </c:pt>
                <c:pt idx="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D3-EE44-83FE-1D7D94DA9956}"/>
            </c:ext>
          </c:extLst>
        </c:ser>
        <c:ser>
          <c:idx val="5"/>
          <c:order val="5"/>
          <c:tx>
            <c:strRef>
              <c:f>'Combined Graph'!$G$1</c:f>
              <c:strCache>
                <c:ptCount val="1"/>
                <c:pt idx="0">
                  <c:v>Price(SUPR)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'Combined Graph'!$A$2:$A$448</c:f>
              <c:numCache>
                <c:formatCode>mmm\ dd\,\ yyyy</c:formatCode>
                <c:ptCount val="447"/>
                <c:pt idx="0">
                  <c:v>44498</c:v>
                </c:pt>
                <c:pt idx="1">
                  <c:v>44497</c:v>
                </c:pt>
                <c:pt idx="2">
                  <c:v>44496</c:v>
                </c:pt>
                <c:pt idx="3">
                  <c:v>44495</c:v>
                </c:pt>
                <c:pt idx="4">
                  <c:v>44494</c:v>
                </c:pt>
                <c:pt idx="5">
                  <c:v>44491</c:v>
                </c:pt>
                <c:pt idx="6">
                  <c:v>44490</c:v>
                </c:pt>
                <c:pt idx="7">
                  <c:v>44489</c:v>
                </c:pt>
                <c:pt idx="8">
                  <c:v>44488</c:v>
                </c:pt>
                <c:pt idx="9">
                  <c:v>44487</c:v>
                </c:pt>
                <c:pt idx="10">
                  <c:v>44483</c:v>
                </c:pt>
                <c:pt idx="11">
                  <c:v>44482</c:v>
                </c:pt>
                <c:pt idx="12">
                  <c:v>44481</c:v>
                </c:pt>
                <c:pt idx="13">
                  <c:v>44480</c:v>
                </c:pt>
                <c:pt idx="14">
                  <c:v>44477</c:v>
                </c:pt>
                <c:pt idx="15">
                  <c:v>44476</c:v>
                </c:pt>
                <c:pt idx="16">
                  <c:v>44475</c:v>
                </c:pt>
                <c:pt idx="17">
                  <c:v>44474</c:v>
                </c:pt>
                <c:pt idx="18">
                  <c:v>44473</c:v>
                </c:pt>
                <c:pt idx="19">
                  <c:v>44470</c:v>
                </c:pt>
                <c:pt idx="20">
                  <c:v>44469</c:v>
                </c:pt>
                <c:pt idx="21">
                  <c:v>44468</c:v>
                </c:pt>
                <c:pt idx="22">
                  <c:v>44467</c:v>
                </c:pt>
                <c:pt idx="23">
                  <c:v>44466</c:v>
                </c:pt>
                <c:pt idx="24">
                  <c:v>44463</c:v>
                </c:pt>
                <c:pt idx="25">
                  <c:v>44462</c:v>
                </c:pt>
                <c:pt idx="26">
                  <c:v>44461</c:v>
                </c:pt>
                <c:pt idx="27">
                  <c:v>44460</c:v>
                </c:pt>
                <c:pt idx="28">
                  <c:v>44459</c:v>
                </c:pt>
                <c:pt idx="29">
                  <c:v>44456</c:v>
                </c:pt>
                <c:pt idx="30">
                  <c:v>44455</c:v>
                </c:pt>
                <c:pt idx="31">
                  <c:v>44454</c:v>
                </c:pt>
                <c:pt idx="32">
                  <c:v>44453</c:v>
                </c:pt>
                <c:pt idx="33">
                  <c:v>44452</c:v>
                </c:pt>
                <c:pt idx="34">
                  <c:v>44448</c:v>
                </c:pt>
                <c:pt idx="35">
                  <c:v>44447</c:v>
                </c:pt>
                <c:pt idx="36">
                  <c:v>44446</c:v>
                </c:pt>
                <c:pt idx="37">
                  <c:v>44445</c:v>
                </c:pt>
                <c:pt idx="38">
                  <c:v>44442</c:v>
                </c:pt>
                <c:pt idx="39">
                  <c:v>44441</c:v>
                </c:pt>
                <c:pt idx="40">
                  <c:v>44440</c:v>
                </c:pt>
                <c:pt idx="41">
                  <c:v>44439</c:v>
                </c:pt>
                <c:pt idx="42">
                  <c:v>44438</c:v>
                </c:pt>
                <c:pt idx="43">
                  <c:v>44435</c:v>
                </c:pt>
                <c:pt idx="44">
                  <c:v>44434</c:v>
                </c:pt>
                <c:pt idx="45">
                  <c:v>44433</c:v>
                </c:pt>
                <c:pt idx="46">
                  <c:v>44432</c:v>
                </c:pt>
                <c:pt idx="47">
                  <c:v>44431</c:v>
                </c:pt>
                <c:pt idx="48">
                  <c:v>44428</c:v>
                </c:pt>
                <c:pt idx="49">
                  <c:v>44427</c:v>
                </c:pt>
                <c:pt idx="50">
                  <c:v>44426</c:v>
                </c:pt>
                <c:pt idx="51">
                  <c:v>44425</c:v>
                </c:pt>
                <c:pt idx="52">
                  <c:v>44424</c:v>
                </c:pt>
                <c:pt idx="53">
                  <c:v>44421</c:v>
                </c:pt>
                <c:pt idx="54">
                  <c:v>44420</c:v>
                </c:pt>
                <c:pt idx="55">
                  <c:v>44419</c:v>
                </c:pt>
                <c:pt idx="56">
                  <c:v>44418</c:v>
                </c:pt>
                <c:pt idx="57">
                  <c:v>44414</c:v>
                </c:pt>
                <c:pt idx="58">
                  <c:v>44413</c:v>
                </c:pt>
                <c:pt idx="59">
                  <c:v>44412</c:v>
                </c:pt>
                <c:pt idx="60">
                  <c:v>44411</c:v>
                </c:pt>
                <c:pt idx="61">
                  <c:v>44410</c:v>
                </c:pt>
                <c:pt idx="62">
                  <c:v>44407</c:v>
                </c:pt>
                <c:pt idx="63">
                  <c:v>44406</c:v>
                </c:pt>
                <c:pt idx="64">
                  <c:v>44405</c:v>
                </c:pt>
                <c:pt idx="65">
                  <c:v>44404</c:v>
                </c:pt>
                <c:pt idx="66">
                  <c:v>44403</c:v>
                </c:pt>
                <c:pt idx="67">
                  <c:v>44400</c:v>
                </c:pt>
                <c:pt idx="68">
                  <c:v>44399</c:v>
                </c:pt>
                <c:pt idx="69">
                  <c:v>44398</c:v>
                </c:pt>
                <c:pt idx="70">
                  <c:v>44396</c:v>
                </c:pt>
                <c:pt idx="71">
                  <c:v>44393</c:v>
                </c:pt>
                <c:pt idx="72">
                  <c:v>44392</c:v>
                </c:pt>
                <c:pt idx="73">
                  <c:v>44391</c:v>
                </c:pt>
                <c:pt idx="74">
                  <c:v>44390</c:v>
                </c:pt>
                <c:pt idx="75">
                  <c:v>44389</c:v>
                </c:pt>
                <c:pt idx="76">
                  <c:v>44386</c:v>
                </c:pt>
                <c:pt idx="77">
                  <c:v>44385</c:v>
                </c:pt>
                <c:pt idx="78">
                  <c:v>44384</c:v>
                </c:pt>
                <c:pt idx="79">
                  <c:v>44383</c:v>
                </c:pt>
                <c:pt idx="80">
                  <c:v>44382</c:v>
                </c:pt>
                <c:pt idx="81">
                  <c:v>44379</c:v>
                </c:pt>
                <c:pt idx="82">
                  <c:v>44378</c:v>
                </c:pt>
                <c:pt idx="83">
                  <c:v>44377</c:v>
                </c:pt>
                <c:pt idx="84">
                  <c:v>44376</c:v>
                </c:pt>
                <c:pt idx="85">
                  <c:v>44375</c:v>
                </c:pt>
                <c:pt idx="86">
                  <c:v>44372</c:v>
                </c:pt>
                <c:pt idx="87">
                  <c:v>44371</c:v>
                </c:pt>
                <c:pt idx="88">
                  <c:v>44370</c:v>
                </c:pt>
                <c:pt idx="89">
                  <c:v>44369</c:v>
                </c:pt>
                <c:pt idx="90">
                  <c:v>44368</c:v>
                </c:pt>
                <c:pt idx="91">
                  <c:v>44365</c:v>
                </c:pt>
                <c:pt idx="92">
                  <c:v>44364</c:v>
                </c:pt>
                <c:pt idx="93">
                  <c:v>44363</c:v>
                </c:pt>
                <c:pt idx="94">
                  <c:v>44362</c:v>
                </c:pt>
                <c:pt idx="95">
                  <c:v>44361</c:v>
                </c:pt>
                <c:pt idx="96">
                  <c:v>44358</c:v>
                </c:pt>
                <c:pt idx="97">
                  <c:v>44357</c:v>
                </c:pt>
                <c:pt idx="98">
                  <c:v>44356</c:v>
                </c:pt>
                <c:pt idx="99">
                  <c:v>44355</c:v>
                </c:pt>
                <c:pt idx="100">
                  <c:v>44354</c:v>
                </c:pt>
                <c:pt idx="101">
                  <c:v>44351</c:v>
                </c:pt>
                <c:pt idx="102">
                  <c:v>44350</c:v>
                </c:pt>
                <c:pt idx="103">
                  <c:v>44349</c:v>
                </c:pt>
                <c:pt idx="104">
                  <c:v>44348</c:v>
                </c:pt>
                <c:pt idx="105">
                  <c:v>44347</c:v>
                </c:pt>
                <c:pt idx="106">
                  <c:v>44344</c:v>
                </c:pt>
                <c:pt idx="107">
                  <c:v>44343</c:v>
                </c:pt>
                <c:pt idx="108">
                  <c:v>44341</c:v>
                </c:pt>
                <c:pt idx="109">
                  <c:v>44340</c:v>
                </c:pt>
                <c:pt idx="110">
                  <c:v>44337</c:v>
                </c:pt>
                <c:pt idx="111">
                  <c:v>44336</c:v>
                </c:pt>
                <c:pt idx="112">
                  <c:v>44335</c:v>
                </c:pt>
                <c:pt idx="113">
                  <c:v>44334</c:v>
                </c:pt>
                <c:pt idx="114">
                  <c:v>44333</c:v>
                </c:pt>
                <c:pt idx="115">
                  <c:v>44330</c:v>
                </c:pt>
                <c:pt idx="116">
                  <c:v>44328</c:v>
                </c:pt>
                <c:pt idx="117">
                  <c:v>44327</c:v>
                </c:pt>
                <c:pt idx="118">
                  <c:v>44326</c:v>
                </c:pt>
                <c:pt idx="119">
                  <c:v>44323</c:v>
                </c:pt>
                <c:pt idx="120">
                  <c:v>44322</c:v>
                </c:pt>
                <c:pt idx="121">
                  <c:v>44321</c:v>
                </c:pt>
                <c:pt idx="122">
                  <c:v>44320</c:v>
                </c:pt>
                <c:pt idx="123">
                  <c:v>44319</c:v>
                </c:pt>
                <c:pt idx="124">
                  <c:v>44316</c:v>
                </c:pt>
                <c:pt idx="125">
                  <c:v>44315</c:v>
                </c:pt>
                <c:pt idx="126">
                  <c:v>44314</c:v>
                </c:pt>
                <c:pt idx="127">
                  <c:v>44313</c:v>
                </c:pt>
                <c:pt idx="128">
                  <c:v>44312</c:v>
                </c:pt>
                <c:pt idx="129">
                  <c:v>44309</c:v>
                </c:pt>
                <c:pt idx="130">
                  <c:v>44308</c:v>
                </c:pt>
                <c:pt idx="131">
                  <c:v>44306</c:v>
                </c:pt>
                <c:pt idx="132">
                  <c:v>44305</c:v>
                </c:pt>
                <c:pt idx="133">
                  <c:v>44302</c:v>
                </c:pt>
                <c:pt idx="134">
                  <c:v>44301</c:v>
                </c:pt>
                <c:pt idx="135">
                  <c:v>44299</c:v>
                </c:pt>
                <c:pt idx="136">
                  <c:v>44298</c:v>
                </c:pt>
                <c:pt idx="137">
                  <c:v>44295</c:v>
                </c:pt>
                <c:pt idx="138">
                  <c:v>44294</c:v>
                </c:pt>
                <c:pt idx="139">
                  <c:v>44293</c:v>
                </c:pt>
                <c:pt idx="140">
                  <c:v>44292</c:v>
                </c:pt>
                <c:pt idx="141">
                  <c:v>44291</c:v>
                </c:pt>
                <c:pt idx="142">
                  <c:v>44287</c:v>
                </c:pt>
                <c:pt idx="143">
                  <c:v>44286</c:v>
                </c:pt>
                <c:pt idx="144">
                  <c:v>44285</c:v>
                </c:pt>
                <c:pt idx="145">
                  <c:v>44281</c:v>
                </c:pt>
                <c:pt idx="146">
                  <c:v>44280</c:v>
                </c:pt>
                <c:pt idx="147">
                  <c:v>44279</c:v>
                </c:pt>
                <c:pt idx="148">
                  <c:v>44278</c:v>
                </c:pt>
                <c:pt idx="149">
                  <c:v>44277</c:v>
                </c:pt>
                <c:pt idx="150">
                  <c:v>44274</c:v>
                </c:pt>
                <c:pt idx="151">
                  <c:v>44273</c:v>
                </c:pt>
                <c:pt idx="152">
                  <c:v>44272</c:v>
                </c:pt>
                <c:pt idx="153">
                  <c:v>44271</c:v>
                </c:pt>
                <c:pt idx="154">
                  <c:v>44270</c:v>
                </c:pt>
                <c:pt idx="155">
                  <c:v>44267</c:v>
                </c:pt>
                <c:pt idx="156">
                  <c:v>44265</c:v>
                </c:pt>
                <c:pt idx="157">
                  <c:v>44264</c:v>
                </c:pt>
                <c:pt idx="158">
                  <c:v>44263</c:v>
                </c:pt>
                <c:pt idx="159">
                  <c:v>44260</c:v>
                </c:pt>
                <c:pt idx="160">
                  <c:v>44259</c:v>
                </c:pt>
                <c:pt idx="161">
                  <c:v>44258</c:v>
                </c:pt>
                <c:pt idx="162">
                  <c:v>44257</c:v>
                </c:pt>
                <c:pt idx="163">
                  <c:v>44256</c:v>
                </c:pt>
                <c:pt idx="164">
                  <c:v>44253</c:v>
                </c:pt>
                <c:pt idx="165">
                  <c:v>44252</c:v>
                </c:pt>
                <c:pt idx="166">
                  <c:v>44251</c:v>
                </c:pt>
                <c:pt idx="167">
                  <c:v>44250</c:v>
                </c:pt>
                <c:pt idx="168">
                  <c:v>44249</c:v>
                </c:pt>
                <c:pt idx="169">
                  <c:v>44246</c:v>
                </c:pt>
                <c:pt idx="170">
                  <c:v>44245</c:v>
                </c:pt>
                <c:pt idx="171">
                  <c:v>44244</c:v>
                </c:pt>
                <c:pt idx="172">
                  <c:v>44243</c:v>
                </c:pt>
                <c:pt idx="173">
                  <c:v>44242</c:v>
                </c:pt>
                <c:pt idx="174">
                  <c:v>44238</c:v>
                </c:pt>
                <c:pt idx="175">
                  <c:v>44237</c:v>
                </c:pt>
                <c:pt idx="176">
                  <c:v>44236</c:v>
                </c:pt>
                <c:pt idx="177">
                  <c:v>44235</c:v>
                </c:pt>
                <c:pt idx="178">
                  <c:v>44232</c:v>
                </c:pt>
                <c:pt idx="179">
                  <c:v>44231</c:v>
                </c:pt>
                <c:pt idx="180">
                  <c:v>44230</c:v>
                </c:pt>
                <c:pt idx="181">
                  <c:v>44229</c:v>
                </c:pt>
                <c:pt idx="182">
                  <c:v>44228</c:v>
                </c:pt>
                <c:pt idx="183">
                  <c:v>44225</c:v>
                </c:pt>
                <c:pt idx="184">
                  <c:v>44224</c:v>
                </c:pt>
                <c:pt idx="185">
                  <c:v>44223</c:v>
                </c:pt>
                <c:pt idx="186">
                  <c:v>44221</c:v>
                </c:pt>
                <c:pt idx="187">
                  <c:v>44218</c:v>
                </c:pt>
                <c:pt idx="188">
                  <c:v>44217</c:v>
                </c:pt>
                <c:pt idx="189">
                  <c:v>44216</c:v>
                </c:pt>
                <c:pt idx="190">
                  <c:v>44215</c:v>
                </c:pt>
                <c:pt idx="191">
                  <c:v>44214</c:v>
                </c:pt>
                <c:pt idx="192">
                  <c:v>44211</c:v>
                </c:pt>
                <c:pt idx="193">
                  <c:v>44210</c:v>
                </c:pt>
                <c:pt idx="194">
                  <c:v>44209</c:v>
                </c:pt>
                <c:pt idx="195">
                  <c:v>44208</c:v>
                </c:pt>
                <c:pt idx="196">
                  <c:v>44207</c:v>
                </c:pt>
                <c:pt idx="197">
                  <c:v>44204</c:v>
                </c:pt>
                <c:pt idx="198">
                  <c:v>44203</c:v>
                </c:pt>
                <c:pt idx="199">
                  <c:v>44202</c:v>
                </c:pt>
                <c:pt idx="200">
                  <c:v>44201</c:v>
                </c:pt>
                <c:pt idx="201">
                  <c:v>44200</c:v>
                </c:pt>
                <c:pt idx="202">
                  <c:v>44196</c:v>
                </c:pt>
                <c:pt idx="203">
                  <c:v>44195</c:v>
                </c:pt>
                <c:pt idx="204">
                  <c:v>44194</c:v>
                </c:pt>
                <c:pt idx="205">
                  <c:v>44193</c:v>
                </c:pt>
                <c:pt idx="206">
                  <c:v>44189</c:v>
                </c:pt>
                <c:pt idx="207">
                  <c:v>44188</c:v>
                </c:pt>
                <c:pt idx="208">
                  <c:v>44187</c:v>
                </c:pt>
                <c:pt idx="209">
                  <c:v>44186</c:v>
                </c:pt>
                <c:pt idx="210">
                  <c:v>44183</c:v>
                </c:pt>
                <c:pt idx="211">
                  <c:v>44182</c:v>
                </c:pt>
                <c:pt idx="212">
                  <c:v>44181</c:v>
                </c:pt>
                <c:pt idx="213">
                  <c:v>44180</c:v>
                </c:pt>
                <c:pt idx="214">
                  <c:v>44179</c:v>
                </c:pt>
                <c:pt idx="215">
                  <c:v>44176</c:v>
                </c:pt>
                <c:pt idx="216">
                  <c:v>44175</c:v>
                </c:pt>
                <c:pt idx="217">
                  <c:v>44174</c:v>
                </c:pt>
                <c:pt idx="218">
                  <c:v>44173</c:v>
                </c:pt>
                <c:pt idx="219">
                  <c:v>44172</c:v>
                </c:pt>
                <c:pt idx="220">
                  <c:v>44169</c:v>
                </c:pt>
                <c:pt idx="221">
                  <c:v>44168</c:v>
                </c:pt>
                <c:pt idx="222">
                  <c:v>44167</c:v>
                </c:pt>
                <c:pt idx="223">
                  <c:v>44166</c:v>
                </c:pt>
                <c:pt idx="224">
                  <c:v>44162</c:v>
                </c:pt>
                <c:pt idx="225">
                  <c:v>44161</c:v>
                </c:pt>
                <c:pt idx="226">
                  <c:v>44160</c:v>
                </c:pt>
                <c:pt idx="227">
                  <c:v>44159</c:v>
                </c:pt>
                <c:pt idx="228">
                  <c:v>44158</c:v>
                </c:pt>
                <c:pt idx="229">
                  <c:v>44155</c:v>
                </c:pt>
                <c:pt idx="230">
                  <c:v>44154</c:v>
                </c:pt>
                <c:pt idx="231">
                  <c:v>44153</c:v>
                </c:pt>
                <c:pt idx="232">
                  <c:v>44152</c:v>
                </c:pt>
                <c:pt idx="233">
                  <c:v>44151</c:v>
                </c:pt>
                <c:pt idx="234">
                  <c:v>44148</c:v>
                </c:pt>
                <c:pt idx="235">
                  <c:v>44147</c:v>
                </c:pt>
                <c:pt idx="236">
                  <c:v>44146</c:v>
                </c:pt>
                <c:pt idx="237">
                  <c:v>44145</c:v>
                </c:pt>
                <c:pt idx="238">
                  <c:v>44144</c:v>
                </c:pt>
                <c:pt idx="239">
                  <c:v>44141</c:v>
                </c:pt>
                <c:pt idx="240">
                  <c:v>44140</c:v>
                </c:pt>
                <c:pt idx="241">
                  <c:v>44139</c:v>
                </c:pt>
                <c:pt idx="242">
                  <c:v>44138</c:v>
                </c:pt>
                <c:pt idx="243">
                  <c:v>44137</c:v>
                </c:pt>
                <c:pt idx="244">
                  <c:v>44134</c:v>
                </c:pt>
                <c:pt idx="245">
                  <c:v>44133</c:v>
                </c:pt>
                <c:pt idx="246">
                  <c:v>44132</c:v>
                </c:pt>
                <c:pt idx="247">
                  <c:v>44131</c:v>
                </c:pt>
                <c:pt idx="248">
                  <c:v>44130</c:v>
                </c:pt>
                <c:pt idx="249">
                  <c:v>44127</c:v>
                </c:pt>
                <c:pt idx="250">
                  <c:v>44126</c:v>
                </c:pt>
                <c:pt idx="251">
                  <c:v>44125</c:v>
                </c:pt>
                <c:pt idx="252">
                  <c:v>44124</c:v>
                </c:pt>
                <c:pt idx="253">
                  <c:v>44123</c:v>
                </c:pt>
                <c:pt idx="254">
                  <c:v>44120</c:v>
                </c:pt>
                <c:pt idx="255">
                  <c:v>44119</c:v>
                </c:pt>
                <c:pt idx="256">
                  <c:v>44118</c:v>
                </c:pt>
                <c:pt idx="257">
                  <c:v>44117</c:v>
                </c:pt>
                <c:pt idx="258">
                  <c:v>44116</c:v>
                </c:pt>
                <c:pt idx="259">
                  <c:v>44113</c:v>
                </c:pt>
                <c:pt idx="260">
                  <c:v>44112</c:v>
                </c:pt>
                <c:pt idx="261">
                  <c:v>44111</c:v>
                </c:pt>
                <c:pt idx="262">
                  <c:v>44110</c:v>
                </c:pt>
                <c:pt idx="263">
                  <c:v>44109</c:v>
                </c:pt>
                <c:pt idx="264">
                  <c:v>44105</c:v>
                </c:pt>
                <c:pt idx="265">
                  <c:v>44104</c:v>
                </c:pt>
                <c:pt idx="266">
                  <c:v>44103</c:v>
                </c:pt>
                <c:pt idx="267">
                  <c:v>44102</c:v>
                </c:pt>
                <c:pt idx="268">
                  <c:v>44099</c:v>
                </c:pt>
                <c:pt idx="269">
                  <c:v>44098</c:v>
                </c:pt>
                <c:pt idx="270">
                  <c:v>44097</c:v>
                </c:pt>
                <c:pt idx="271">
                  <c:v>44096</c:v>
                </c:pt>
                <c:pt idx="272">
                  <c:v>44095</c:v>
                </c:pt>
                <c:pt idx="273">
                  <c:v>44092</c:v>
                </c:pt>
                <c:pt idx="274">
                  <c:v>44091</c:v>
                </c:pt>
                <c:pt idx="275">
                  <c:v>44090</c:v>
                </c:pt>
                <c:pt idx="276">
                  <c:v>44089</c:v>
                </c:pt>
                <c:pt idx="277">
                  <c:v>44088</c:v>
                </c:pt>
                <c:pt idx="278">
                  <c:v>44085</c:v>
                </c:pt>
                <c:pt idx="279">
                  <c:v>44084</c:v>
                </c:pt>
                <c:pt idx="280">
                  <c:v>44083</c:v>
                </c:pt>
                <c:pt idx="281">
                  <c:v>44082</c:v>
                </c:pt>
                <c:pt idx="282">
                  <c:v>44081</c:v>
                </c:pt>
                <c:pt idx="283">
                  <c:v>44078</c:v>
                </c:pt>
                <c:pt idx="284">
                  <c:v>44077</c:v>
                </c:pt>
                <c:pt idx="285">
                  <c:v>44076</c:v>
                </c:pt>
                <c:pt idx="286">
                  <c:v>44075</c:v>
                </c:pt>
                <c:pt idx="287">
                  <c:v>44074</c:v>
                </c:pt>
                <c:pt idx="288">
                  <c:v>44071</c:v>
                </c:pt>
                <c:pt idx="289">
                  <c:v>44070</c:v>
                </c:pt>
                <c:pt idx="290">
                  <c:v>44069</c:v>
                </c:pt>
                <c:pt idx="291">
                  <c:v>44068</c:v>
                </c:pt>
                <c:pt idx="292">
                  <c:v>44067</c:v>
                </c:pt>
                <c:pt idx="293">
                  <c:v>44064</c:v>
                </c:pt>
                <c:pt idx="294">
                  <c:v>44063</c:v>
                </c:pt>
                <c:pt idx="295">
                  <c:v>44062</c:v>
                </c:pt>
                <c:pt idx="296">
                  <c:v>44061</c:v>
                </c:pt>
                <c:pt idx="297">
                  <c:v>44060</c:v>
                </c:pt>
                <c:pt idx="298">
                  <c:v>44057</c:v>
                </c:pt>
                <c:pt idx="299">
                  <c:v>44056</c:v>
                </c:pt>
                <c:pt idx="300">
                  <c:v>44055</c:v>
                </c:pt>
                <c:pt idx="301">
                  <c:v>44054</c:v>
                </c:pt>
                <c:pt idx="302">
                  <c:v>44050</c:v>
                </c:pt>
                <c:pt idx="303">
                  <c:v>44049</c:v>
                </c:pt>
                <c:pt idx="304">
                  <c:v>44048</c:v>
                </c:pt>
                <c:pt idx="305">
                  <c:v>44047</c:v>
                </c:pt>
                <c:pt idx="306">
                  <c:v>44046</c:v>
                </c:pt>
                <c:pt idx="307">
                  <c:v>44042</c:v>
                </c:pt>
                <c:pt idx="308">
                  <c:v>44041</c:v>
                </c:pt>
                <c:pt idx="309">
                  <c:v>44040</c:v>
                </c:pt>
                <c:pt idx="310">
                  <c:v>44039</c:v>
                </c:pt>
                <c:pt idx="311">
                  <c:v>44036</c:v>
                </c:pt>
                <c:pt idx="312">
                  <c:v>44035</c:v>
                </c:pt>
                <c:pt idx="313">
                  <c:v>44034</c:v>
                </c:pt>
                <c:pt idx="314">
                  <c:v>44033</c:v>
                </c:pt>
                <c:pt idx="315">
                  <c:v>44032</c:v>
                </c:pt>
                <c:pt idx="316">
                  <c:v>44029</c:v>
                </c:pt>
                <c:pt idx="317">
                  <c:v>44028</c:v>
                </c:pt>
                <c:pt idx="318">
                  <c:v>44027</c:v>
                </c:pt>
                <c:pt idx="319">
                  <c:v>44026</c:v>
                </c:pt>
                <c:pt idx="320">
                  <c:v>44025</c:v>
                </c:pt>
                <c:pt idx="321">
                  <c:v>44021</c:v>
                </c:pt>
                <c:pt idx="322">
                  <c:v>44020</c:v>
                </c:pt>
                <c:pt idx="323">
                  <c:v>44019</c:v>
                </c:pt>
                <c:pt idx="324">
                  <c:v>44018</c:v>
                </c:pt>
                <c:pt idx="325">
                  <c:v>44015</c:v>
                </c:pt>
                <c:pt idx="326">
                  <c:v>44014</c:v>
                </c:pt>
                <c:pt idx="327">
                  <c:v>44013</c:v>
                </c:pt>
                <c:pt idx="328">
                  <c:v>44012</c:v>
                </c:pt>
                <c:pt idx="329">
                  <c:v>44011</c:v>
                </c:pt>
                <c:pt idx="330">
                  <c:v>44008</c:v>
                </c:pt>
                <c:pt idx="331">
                  <c:v>44007</c:v>
                </c:pt>
                <c:pt idx="332">
                  <c:v>44006</c:v>
                </c:pt>
                <c:pt idx="333">
                  <c:v>44005</c:v>
                </c:pt>
                <c:pt idx="334">
                  <c:v>44004</c:v>
                </c:pt>
                <c:pt idx="335">
                  <c:v>44001</c:v>
                </c:pt>
                <c:pt idx="336">
                  <c:v>44000</c:v>
                </c:pt>
                <c:pt idx="337">
                  <c:v>43999</c:v>
                </c:pt>
                <c:pt idx="338">
                  <c:v>43998</c:v>
                </c:pt>
                <c:pt idx="339">
                  <c:v>43997</c:v>
                </c:pt>
                <c:pt idx="340">
                  <c:v>43994</c:v>
                </c:pt>
                <c:pt idx="341">
                  <c:v>43993</c:v>
                </c:pt>
                <c:pt idx="342">
                  <c:v>43992</c:v>
                </c:pt>
                <c:pt idx="343">
                  <c:v>43991</c:v>
                </c:pt>
                <c:pt idx="344">
                  <c:v>43990</c:v>
                </c:pt>
                <c:pt idx="345">
                  <c:v>43987</c:v>
                </c:pt>
                <c:pt idx="346">
                  <c:v>43986</c:v>
                </c:pt>
                <c:pt idx="347">
                  <c:v>43985</c:v>
                </c:pt>
                <c:pt idx="348">
                  <c:v>43984</c:v>
                </c:pt>
                <c:pt idx="349">
                  <c:v>43983</c:v>
                </c:pt>
                <c:pt idx="350">
                  <c:v>43980</c:v>
                </c:pt>
                <c:pt idx="351">
                  <c:v>43979</c:v>
                </c:pt>
                <c:pt idx="352">
                  <c:v>43978</c:v>
                </c:pt>
                <c:pt idx="353">
                  <c:v>43977</c:v>
                </c:pt>
                <c:pt idx="354">
                  <c:v>43973</c:v>
                </c:pt>
                <c:pt idx="355">
                  <c:v>43972</c:v>
                </c:pt>
                <c:pt idx="356">
                  <c:v>43971</c:v>
                </c:pt>
                <c:pt idx="357">
                  <c:v>43970</c:v>
                </c:pt>
                <c:pt idx="358">
                  <c:v>43969</c:v>
                </c:pt>
                <c:pt idx="359">
                  <c:v>43966</c:v>
                </c:pt>
                <c:pt idx="360">
                  <c:v>43965</c:v>
                </c:pt>
                <c:pt idx="361">
                  <c:v>43964</c:v>
                </c:pt>
                <c:pt idx="362">
                  <c:v>43963</c:v>
                </c:pt>
                <c:pt idx="363">
                  <c:v>43962</c:v>
                </c:pt>
                <c:pt idx="364">
                  <c:v>43959</c:v>
                </c:pt>
                <c:pt idx="365">
                  <c:v>43957</c:v>
                </c:pt>
                <c:pt idx="366">
                  <c:v>43956</c:v>
                </c:pt>
                <c:pt idx="367">
                  <c:v>43955</c:v>
                </c:pt>
                <c:pt idx="368">
                  <c:v>43951</c:v>
                </c:pt>
                <c:pt idx="369">
                  <c:v>43950</c:v>
                </c:pt>
                <c:pt idx="370">
                  <c:v>43949</c:v>
                </c:pt>
                <c:pt idx="371">
                  <c:v>43948</c:v>
                </c:pt>
                <c:pt idx="372">
                  <c:v>43945</c:v>
                </c:pt>
                <c:pt idx="373">
                  <c:v>43944</c:v>
                </c:pt>
                <c:pt idx="374">
                  <c:v>43943</c:v>
                </c:pt>
                <c:pt idx="375">
                  <c:v>43942</c:v>
                </c:pt>
                <c:pt idx="376">
                  <c:v>43941</c:v>
                </c:pt>
                <c:pt idx="377">
                  <c:v>43938</c:v>
                </c:pt>
                <c:pt idx="378">
                  <c:v>43937</c:v>
                </c:pt>
                <c:pt idx="379">
                  <c:v>43936</c:v>
                </c:pt>
                <c:pt idx="380">
                  <c:v>43934</c:v>
                </c:pt>
                <c:pt idx="381">
                  <c:v>43930</c:v>
                </c:pt>
                <c:pt idx="382">
                  <c:v>43929</c:v>
                </c:pt>
                <c:pt idx="383">
                  <c:v>43928</c:v>
                </c:pt>
                <c:pt idx="384">
                  <c:v>43924</c:v>
                </c:pt>
                <c:pt idx="385">
                  <c:v>43923</c:v>
                </c:pt>
                <c:pt idx="386">
                  <c:v>43922</c:v>
                </c:pt>
                <c:pt idx="387">
                  <c:v>43920</c:v>
                </c:pt>
                <c:pt idx="388">
                  <c:v>43917</c:v>
                </c:pt>
                <c:pt idx="389">
                  <c:v>43916</c:v>
                </c:pt>
                <c:pt idx="390">
                  <c:v>43915</c:v>
                </c:pt>
                <c:pt idx="391">
                  <c:v>43914</c:v>
                </c:pt>
                <c:pt idx="392">
                  <c:v>43913</c:v>
                </c:pt>
                <c:pt idx="393">
                  <c:v>43910</c:v>
                </c:pt>
                <c:pt idx="394">
                  <c:v>43909</c:v>
                </c:pt>
                <c:pt idx="395">
                  <c:v>43908</c:v>
                </c:pt>
                <c:pt idx="396">
                  <c:v>43907</c:v>
                </c:pt>
                <c:pt idx="397">
                  <c:v>43906</c:v>
                </c:pt>
                <c:pt idx="398">
                  <c:v>43903</c:v>
                </c:pt>
                <c:pt idx="399">
                  <c:v>43902</c:v>
                </c:pt>
                <c:pt idx="400">
                  <c:v>43901</c:v>
                </c:pt>
                <c:pt idx="401">
                  <c:v>43899</c:v>
                </c:pt>
                <c:pt idx="402">
                  <c:v>43896</c:v>
                </c:pt>
                <c:pt idx="403">
                  <c:v>43895</c:v>
                </c:pt>
                <c:pt idx="404">
                  <c:v>43894</c:v>
                </c:pt>
                <c:pt idx="405">
                  <c:v>43893</c:v>
                </c:pt>
                <c:pt idx="406">
                  <c:v>43892</c:v>
                </c:pt>
                <c:pt idx="407">
                  <c:v>43889</c:v>
                </c:pt>
                <c:pt idx="408">
                  <c:v>43888</c:v>
                </c:pt>
                <c:pt idx="409">
                  <c:v>43887</c:v>
                </c:pt>
                <c:pt idx="410">
                  <c:v>43886</c:v>
                </c:pt>
                <c:pt idx="411">
                  <c:v>43885</c:v>
                </c:pt>
                <c:pt idx="412">
                  <c:v>43881</c:v>
                </c:pt>
                <c:pt idx="413">
                  <c:v>43880</c:v>
                </c:pt>
                <c:pt idx="414">
                  <c:v>43879</c:v>
                </c:pt>
                <c:pt idx="415">
                  <c:v>43878</c:v>
                </c:pt>
                <c:pt idx="416">
                  <c:v>43875</c:v>
                </c:pt>
                <c:pt idx="417">
                  <c:v>43874</c:v>
                </c:pt>
                <c:pt idx="418">
                  <c:v>43873</c:v>
                </c:pt>
                <c:pt idx="419">
                  <c:v>43872</c:v>
                </c:pt>
                <c:pt idx="420">
                  <c:v>43871</c:v>
                </c:pt>
                <c:pt idx="421">
                  <c:v>43868</c:v>
                </c:pt>
                <c:pt idx="422">
                  <c:v>43867</c:v>
                </c:pt>
                <c:pt idx="423">
                  <c:v>43866</c:v>
                </c:pt>
                <c:pt idx="424">
                  <c:v>43865</c:v>
                </c:pt>
                <c:pt idx="425">
                  <c:v>43864</c:v>
                </c:pt>
                <c:pt idx="426">
                  <c:v>43861</c:v>
                </c:pt>
                <c:pt idx="427">
                  <c:v>43860</c:v>
                </c:pt>
                <c:pt idx="428">
                  <c:v>43859</c:v>
                </c:pt>
                <c:pt idx="429">
                  <c:v>43858</c:v>
                </c:pt>
                <c:pt idx="430">
                  <c:v>43854</c:v>
                </c:pt>
                <c:pt idx="431">
                  <c:v>43853</c:v>
                </c:pt>
                <c:pt idx="432">
                  <c:v>43852</c:v>
                </c:pt>
                <c:pt idx="433">
                  <c:v>43851</c:v>
                </c:pt>
                <c:pt idx="434">
                  <c:v>43850</c:v>
                </c:pt>
                <c:pt idx="435">
                  <c:v>43847</c:v>
                </c:pt>
                <c:pt idx="436">
                  <c:v>43846</c:v>
                </c:pt>
                <c:pt idx="437">
                  <c:v>43845</c:v>
                </c:pt>
                <c:pt idx="438">
                  <c:v>43844</c:v>
                </c:pt>
                <c:pt idx="439">
                  <c:v>43843</c:v>
                </c:pt>
                <c:pt idx="440">
                  <c:v>43840</c:v>
                </c:pt>
                <c:pt idx="441">
                  <c:v>43839</c:v>
                </c:pt>
                <c:pt idx="442">
                  <c:v>43838</c:v>
                </c:pt>
                <c:pt idx="443">
                  <c:v>43837</c:v>
                </c:pt>
                <c:pt idx="444">
                  <c:v>43836</c:v>
                </c:pt>
                <c:pt idx="445">
                  <c:v>43833</c:v>
                </c:pt>
                <c:pt idx="446">
                  <c:v>43832</c:v>
                </c:pt>
              </c:numCache>
            </c:numRef>
          </c:cat>
          <c:val>
            <c:numRef>
              <c:f>'Combined Graph'!$G$2:$G$448</c:f>
              <c:numCache>
                <c:formatCode>0.00</c:formatCode>
                <c:ptCount val="447"/>
                <c:pt idx="0">
                  <c:v>109.76744186046513</c:v>
                </c:pt>
                <c:pt idx="1">
                  <c:v>111.16279069767442</c:v>
                </c:pt>
                <c:pt idx="2">
                  <c:v>110.23255813953487</c:v>
                </c:pt>
                <c:pt idx="3">
                  <c:v>109.76744186046513</c:v>
                </c:pt>
                <c:pt idx="4">
                  <c:v>110.69767441860465</c:v>
                </c:pt>
                <c:pt idx="5">
                  <c:v>111.16279069767442</c:v>
                </c:pt>
                <c:pt idx="6">
                  <c:v>110.69767441860465</c:v>
                </c:pt>
                <c:pt idx="7">
                  <c:v>109.30232558139534</c:v>
                </c:pt>
                <c:pt idx="8">
                  <c:v>107.44186046511628</c:v>
                </c:pt>
                <c:pt idx="9">
                  <c:v>108.37209302325581</c:v>
                </c:pt>
                <c:pt idx="10">
                  <c:v>108.83720930232559</c:v>
                </c:pt>
                <c:pt idx="11">
                  <c:v>108.83720930232559</c:v>
                </c:pt>
                <c:pt idx="12">
                  <c:v>108.83720930232559</c:v>
                </c:pt>
                <c:pt idx="13">
                  <c:v>108.37209302325581</c:v>
                </c:pt>
                <c:pt idx="14">
                  <c:v>108.37209302325581</c:v>
                </c:pt>
                <c:pt idx="15">
                  <c:v>107.90697674418605</c:v>
                </c:pt>
                <c:pt idx="16">
                  <c:v>107.90697674418605</c:v>
                </c:pt>
                <c:pt idx="17">
                  <c:v>108.37209302325581</c:v>
                </c:pt>
                <c:pt idx="18">
                  <c:v>108.83720930232559</c:v>
                </c:pt>
                <c:pt idx="19">
                  <c:v>108.37209302325581</c:v>
                </c:pt>
                <c:pt idx="20">
                  <c:v>108.37209302325581</c:v>
                </c:pt>
                <c:pt idx="21">
                  <c:v>108.37209302325581</c:v>
                </c:pt>
                <c:pt idx="22">
                  <c:v>111.62790697674419</c:v>
                </c:pt>
                <c:pt idx="23">
                  <c:v>111.86046511627907</c:v>
                </c:pt>
                <c:pt idx="24">
                  <c:v>112.09302325581396</c:v>
                </c:pt>
                <c:pt idx="25">
                  <c:v>111.3953488372093</c:v>
                </c:pt>
                <c:pt idx="26">
                  <c:v>111.3953488372093</c:v>
                </c:pt>
                <c:pt idx="27">
                  <c:v>110.23255813953487</c:v>
                </c:pt>
                <c:pt idx="28">
                  <c:v>108.83720930232559</c:v>
                </c:pt>
                <c:pt idx="29">
                  <c:v>111.62790697674419</c:v>
                </c:pt>
                <c:pt idx="30">
                  <c:v>112.55813953488372</c:v>
                </c:pt>
                <c:pt idx="31">
                  <c:v>111.62790697674419</c:v>
                </c:pt>
                <c:pt idx="32">
                  <c:v>111.16279069767442</c:v>
                </c:pt>
                <c:pt idx="33">
                  <c:v>110.69767441860465</c:v>
                </c:pt>
                <c:pt idx="34">
                  <c:v>110.46511627906976</c:v>
                </c:pt>
                <c:pt idx="35">
                  <c:v>109.76744186046513</c:v>
                </c:pt>
                <c:pt idx="36">
                  <c:v>109.30232558139534</c:v>
                </c:pt>
                <c:pt idx="37">
                  <c:v>109.30232558139534</c:v>
                </c:pt>
                <c:pt idx="38">
                  <c:v>109.53488372093022</c:v>
                </c:pt>
                <c:pt idx="39">
                  <c:v>109.76744186046513</c:v>
                </c:pt>
                <c:pt idx="40">
                  <c:v>110.23255813953487</c:v>
                </c:pt>
                <c:pt idx="41">
                  <c:v>111.16279069767442</c:v>
                </c:pt>
                <c:pt idx="42">
                  <c:v>111.16279069767442</c:v>
                </c:pt>
                <c:pt idx="43">
                  <c:v>112.09302325581396</c:v>
                </c:pt>
                <c:pt idx="44">
                  <c:v>112.55813953488372</c:v>
                </c:pt>
                <c:pt idx="45">
                  <c:v>112.55813953488372</c:v>
                </c:pt>
                <c:pt idx="46">
                  <c:v>112.55813953488372</c:v>
                </c:pt>
                <c:pt idx="47">
                  <c:v>113.0232558139535</c:v>
                </c:pt>
                <c:pt idx="48">
                  <c:v>113.48837209302324</c:v>
                </c:pt>
                <c:pt idx="49">
                  <c:v>113.48837209302324</c:v>
                </c:pt>
                <c:pt idx="50">
                  <c:v>113.48837209302324</c:v>
                </c:pt>
                <c:pt idx="51">
                  <c:v>113.72093023255813</c:v>
                </c:pt>
                <c:pt idx="52">
                  <c:v>113.48837209302324</c:v>
                </c:pt>
                <c:pt idx="53">
                  <c:v>113.95348837209302</c:v>
                </c:pt>
                <c:pt idx="54">
                  <c:v>113.95348837209302</c:v>
                </c:pt>
                <c:pt idx="55">
                  <c:v>113.48837209302324</c:v>
                </c:pt>
                <c:pt idx="56">
                  <c:v>113.95348837209302</c:v>
                </c:pt>
                <c:pt idx="57">
                  <c:v>113.72093023255813</c:v>
                </c:pt>
                <c:pt idx="58">
                  <c:v>116.27906976744187</c:v>
                </c:pt>
                <c:pt idx="59">
                  <c:v>112.55813953488372</c:v>
                </c:pt>
                <c:pt idx="60">
                  <c:v>113.0232558139535</c:v>
                </c:pt>
                <c:pt idx="61">
                  <c:v>112.32558139534883</c:v>
                </c:pt>
                <c:pt idx="62">
                  <c:v>112.55813953488372</c:v>
                </c:pt>
                <c:pt idx="63">
                  <c:v>112.55813953488372</c:v>
                </c:pt>
                <c:pt idx="64">
                  <c:v>111.62790697674419</c:v>
                </c:pt>
                <c:pt idx="65">
                  <c:v>111.62790697674419</c:v>
                </c:pt>
                <c:pt idx="66">
                  <c:v>112.09302325581396</c:v>
                </c:pt>
                <c:pt idx="67">
                  <c:v>111.86046511627907</c:v>
                </c:pt>
                <c:pt idx="68">
                  <c:v>112.09302325581396</c:v>
                </c:pt>
                <c:pt idx="69">
                  <c:v>110.69767441860465</c:v>
                </c:pt>
                <c:pt idx="70">
                  <c:v>109.53488372093022</c:v>
                </c:pt>
                <c:pt idx="71">
                  <c:v>109.06976744186045</c:v>
                </c:pt>
                <c:pt idx="72">
                  <c:v>109.06976744186045</c:v>
                </c:pt>
                <c:pt idx="73">
                  <c:v>109.30232558139534</c:v>
                </c:pt>
                <c:pt idx="74">
                  <c:v>108.37209302325581</c:v>
                </c:pt>
                <c:pt idx="75">
                  <c:v>108.37209302325581</c:v>
                </c:pt>
                <c:pt idx="76">
                  <c:v>108.83720930232559</c:v>
                </c:pt>
                <c:pt idx="77">
                  <c:v>110.23255813953487</c:v>
                </c:pt>
                <c:pt idx="78">
                  <c:v>110.23255813953487</c:v>
                </c:pt>
                <c:pt idx="79">
                  <c:v>110.23255813953487</c:v>
                </c:pt>
                <c:pt idx="80">
                  <c:v>110.23255813953487</c:v>
                </c:pt>
                <c:pt idx="81">
                  <c:v>109.76744186046513</c:v>
                </c:pt>
                <c:pt idx="82">
                  <c:v>110.00000000000001</c:v>
                </c:pt>
                <c:pt idx="83">
                  <c:v>110.23255813953487</c:v>
                </c:pt>
                <c:pt idx="84">
                  <c:v>110.23255813953487</c:v>
                </c:pt>
                <c:pt idx="85">
                  <c:v>109.76744186046513</c:v>
                </c:pt>
                <c:pt idx="86">
                  <c:v>109.76744186046513</c:v>
                </c:pt>
                <c:pt idx="87">
                  <c:v>109.30232558139534</c:v>
                </c:pt>
                <c:pt idx="88">
                  <c:v>109.30232558139534</c:v>
                </c:pt>
                <c:pt idx="89">
                  <c:v>109.30232558139534</c:v>
                </c:pt>
                <c:pt idx="90">
                  <c:v>109.76744186046513</c:v>
                </c:pt>
                <c:pt idx="91">
                  <c:v>110.00000000000001</c:v>
                </c:pt>
                <c:pt idx="92">
                  <c:v>110.23255813953487</c:v>
                </c:pt>
                <c:pt idx="93">
                  <c:v>110.23255813953487</c:v>
                </c:pt>
                <c:pt idx="94">
                  <c:v>109.76744186046513</c:v>
                </c:pt>
                <c:pt idx="95">
                  <c:v>114.88372093023256</c:v>
                </c:pt>
                <c:pt idx="96">
                  <c:v>109.76744186046513</c:v>
                </c:pt>
                <c:pt idx="97">
                  <c:v>110.23255813953487</c:v>
                </c:pt>
                <c:pt idx="98">
                  <c:v>110.23255813953487</c:v>
                </c:pt>
                <c:pt idx="99">
                  <c:v>109.76744186046513</c:v>
                </c:pt>
                <c:pt idx="100">
                  <c:v>109.06976744186045</c:v>
                </c:pt>
                <c:pt idx="101">
                  <c:v>108.83720930232559</c:v>
                </c:pt>
                <c:pt idx="102">
                  <c:v>108.6046511627907</c:v>
                </c:pt>
                <c:pt idx="103">
                  <c:v>108.37209302325581</c:v>
                </c:pt>
                <c:pt idx="104">
                  <c:v>108.83720930232559</c:v>
                </c:pt>
                <c:pt idx="105">
                  <c:v>107.90697674418605</c:v>
                </c:pt>
                <c:pt idx="106">
                  <c:v>107.67441860465117</c:v>
                </c:pt>
                <c:pt idx="107">
                  <c:v>107.44186046511628</c:v>
                </c:pt>
                <c:pt idx="108">
                  <c:v>106.74418604651163</c:v>
                </c:pt>
                <c:pt idx="109">
                  <c:v>106.51162790697674</c:v>
                </c:pt>
                <c:pt idx="110">
                  <c:v>106.51162790697674</c:v>
                </c:pt>
                <c:pt idx="111">
                  <c:v>106.51162790697674</c:v>
                </c:pt>
                <c:pt idx="112">
                  <c:v>106.51162790697674</c:v>
                </c:pt>
                <c:pt idx="113">
                  <c:v>106.51162790697674</c:v>
                </c:pt>
                <c:pt idx="114">
                  <c:v>106.27906976744185</c:v>
                </c:pt>
                <c:pt idx="115">
                  <c:v>106.51162790697674</c:v>
                </c:pt>
                <c:pt idx="116">
                  <c:v>106.51162790697674</c:v>
                </c:pt>
                <c:pt idx="117">
                  <c:v>106.04651162790697</c:v>
                </c:pt>
                <c:pt idx="118">
                  <c:v>106.51162790697674</c:v>
                </c:pt>
                <c:pt idx="119">
                  <c:v>106.27906976744185</c:v>
                </c:pt>
                <c:pt idx="120">
                  <c:v>106.51162790697674</c:v>
                </c:pt>
                <c:pt idx="121">
                  <c:v>106.04651162790697</c:v>
                </c:pt>
                <c:pt idx="122">
                  <c:v>106.04651162790697</c:v>
                </c:pt>
                <c:pt idx="123">
                  <c:v>105.81395348837211</c:v>
                </c:pt>
                <c:pt idx="124">
                  <c:v>106.04651162790697</c:v>
                </c:pt>
                <c:pt idx="125">
                  <c:v>105.81395348837211</c:v>
                </c:pt>
                <c:pt idx="126">
                  <c:v>106.04651162790697</c:v>
                </c:pt>
                <c:pt idx="127">
                  <c:v>105.81395348837211</c:v>
                </c:pt>
                <c:pt idx="128">
                  <c:v>106.04651162790697</c:v>
                </c:pt>
                <c:pt idx="129">
                  <c:v>105.58139534883722</c:v>
                </c:pt>
                <c:pt idx="130">
                  <c:v>105.58139534883722</c:v>
                </c:pt>
                <c:pt idx="131">
                  <c:v>104.65116279069768</c:v>
                </c:pt>
                <c:pt idx="132">
                  <c:v>104.65116279069768</c:v>
                </c:pt>
                <c:pt idx="133">
                  <c:v>105.11627906976744</c:v>
                </c:pt>
                <c:pt idx="134">
                  <c:v>106.04651162790697</c:v>
                </c:pt>
                <c:pt idx="135">
                  <c:v>106.04651162790697</c:v>
                </c:pt>
                <c:pt idx="136">
                  <c:v>105.81395348837211</c:v>
                </c:pt>
                <c:pt idx="137">
                  <c:v>104.65116279069768</c:v>
                </c:pt>
                <c:pt idx="138">
                  <c:v>104.18604651162791</c:v>
                </c:pt>
                <c:pt idx="139">
                  <c:v>104.18604651162791</c:v>
                </c:pt>
                <c:pt idx="140">
                  <c:v>103.72093023255815</c:v>
                </c:pt>
                <c:pt idx="141">
                  <c:v>103.72093023255815</c:v>
                </c:pt>
                <c:pt idx="142">
                  <c:v>105.11627906976744</c:v>
                </c:pt>
                <c:pt idx="143">
                  <c:v>104.41860465116279</c:v>
                </c:pt>
                <c:pt idx="144">
                  <c:v>104.65116279069768</c:v>
                </c:pt>
                <c:pt idx="145">
                  <c:v>104.18604651162791</c:v>
                </c:pt>
                <c:pt idx="146">
                  <c:v>103.02325581395348</c:v>
                </c:pt>
                <c:pt idx="147">
                  <c:v>102.7906976744186</c:v>
                </c:pt>
                <c:pt idx="148">
                  <c:v>101.86046511627906</c:v>
                </c:pt>
                <c:pt idx="149">
                  <c:v>101.39534883720931</c:v>
                </c:pt>
                <c:pt idx="150">
                  <c:v>101.39534883720931</c:v>
                </c:pt>
                <c:pt idx="151">
                  <c:v>101.39534883720931</c:v>
                </c:pt>
                <c:pt idx="152">
                  <c:v>100.93023255813954</c:v>
                </c:pt>
                <c:pt idx="153">
                  <c:v>100.93023255813954</c:v>
                </c:pt>
                <c:pt idx="154">
                  <c:v>100.93023255813954</c:v>
                </c:pt>
                <c:pt idx="155">
                  <c:v>100.46511627906978</c:v>
                </c:pt>
                <c:pt idx="156">
                  <c:v>100</c:v>
                </c:pt>
                <c:pt idx="157">
                  <c:v>99.534883720930239</c:v>
                </c:pt>
                <c:pt idx="158">
                  <c:v>99.534883720930239</c:v>
                </c:pt>
                <c:pt idx="159">
                  <c:v>99.069767441860463</c:v>
                </c:pt>
                <c:pt idx="160">
                  <c:v>99.069767441860463</c:v>
                </c:pt>
                <c:pt idx="161">
                  <c:v>99.534883720930239</c:v>
                </c:pt>
                <c:pt idx="162">
                  <c:v>100</c:v>
                </c:pt>
                <c:pt idx="163">
                  <c:v>100.46511627906978</c:v>
                </c:pt>
                <c:pt idx="164">
                  <c:v>100.69767441860465</c:v>
                </c:pt>
                <c:pt idx="165">
                  <c:v>100.93023255813954</c:v>
                </c:pt>
                <c:pt idx="166">
                  <c:v>100.93023255813954</c:v>
                </c:pt>
                <c:pt idx="167">
                  <c:v>100.46511627906978</c:v>
                </c:pt>
                <c:pt idx="168">
                  <c:v>100.46511627906978</c:v>
                </c:pt>
                <c:pt idx="169">
                  <c:v>100</c:v>
                </c:pt>
                <c:pt idx="170">
                  <c:v>100</c:v>
                </c:pt>
                <c:pt idx="171">
                  <c:v>99.534883720930239</c:v>
                </c:pt>
                <c:pt idx="172">
                  <c:v>101.86046511627906</c:v>
                </c:pt>
                <c:pt idx="173">
                  <c:v>101.86046511627906</c:v>
                </c:pt>
                <c:pt idx="174">
                  <c:v>101.86046511627906</c:v>
                </c:pt>
                <c:pt idx="175">
                  <c:v>101.86046511627906</c:v>
                </c:pt>
                <c:pt idx="176">
                  <c:v>101.86046511627906</c:v>
                </c:pt>
                <c:pt idx="177">
                  <c:v>101.86046511627906</c:v>
                </c:pt>
                <c:pt idx="178">
                  <c:v>101.86046511627906</c:v>
                </c:pt>
                <c:pt idx="179">
                  <c:v>101.39534883720931</c:v>
                </c:pt>
                <c:pt idx="180">
                  <c:v>101.39534883720931</c:v>
                </c:pt>
                <c:pt idx="181">
                  <c:v>101.62790697674417</c:v>
                </c:pt>
                <c:pt idx="182">
                  <c:v>101.39534883720931</c:v>
                </c:pt>
                <c:pt idx="183">
                  <c:v>100.93023255813954</c:v>
                </c:pt>
                <c:pt idx="184">
                  <c:v>101.39534883720931</c:v>
                </c:pt>
                <c:pt idx="185">
                  <c:v>101.39534883720931</c:v>
                </c:pt>
                <c:pt idx="186">
                  <c:v>101.39534883720931</c:v>
                </c:pt>
                <c:pt idx="187">
                  <c:v>101.39534883720931</c:v>
                </c:pt>
                <c:pt idx="188">
                  <c:v>100.93023255813954</c:v>
                </c:pt>
                <c:pt idx="189">
                  <c:v>101.39534883720931</c:v>
                </c:pt>
                <c:pt idx="190">
                  <c:v>100.93023255813954</c:v>
                </c:pt>
                <c:pt idx="191">
                  <c:v>100.23255813953489</c:v>
                </c:pt>
                <c:pt idx="192">
                  <c:v>100.23255813953489</c:v>
                </c:pt>
                <c:pt idx="193">
                  <c:v>100</c:v>
                </c:pt>
                <c:pt idx="194">
                  <c:v>100</c:v>
                </c:pt>
                <c:pt idx="195">
                  <c:v>99.534883720930239</c:v>
                </c:pt>
                <c:pt idx="196">
                  <c:v>100</c:v>
                </c:pt>
                <c:pt idx="197">
                  <c:v>99.534883720930239</c:v>
                </c:pt>
                <c:pt idx="198">
                  <c:v>99.534883720930239</c:v>
                </c:pt>
                <c:pt idx="199">
                  <c:v>99.534883720930239</c:v>
                </c:pt>
                <c:pt idx="200">
                  <c:v>99.069767441860463</c:v>
                </c:pt>
                <c:pt idx="201">
                  <c:v>99.069767441860463</c:v>
                </c:pt>
                <c:pt idx="202">
                  <c:v>100.46511627906978</c:v>
                </c:pt>
                <c:pt idx="203">
                  <c:v>100.23255813953489</c:v>
                </c:pt>
                <c:pt idx="204">
                  <c:v>100.46511627906978</c:v>
                </c:pt>
                <c:pt idx="205">
                  <c:v>100</c:v>
                </c:pt>
                <c:pt idx="206">
                  <c:v>100</c:v>
                </c:pt>
                <c:pt idx="207">
                  <c:v>100.23255813953489</c:v>
                </c:pt>
                <c:pt idx="208">
                  <c:v>99.534883720930239</c:v>
                </c:pt>
                <c:pt idx="209">
                  <c:v>100.46511627906978</c:v>
                </c:pt>
                <c:pt idx="210">
                  <c:v>100.46511627906978</c:v>
                </c:pt>
                <c:pt idx="211">
                  <c:v>100.23255813953489</c:v>
                </c:pt>
                <c:pt idx="212">
                  <c:v>100.93023255813954</c:v>
                </c:pt>
                <c:pt idx="213">
                  <c:v>100</c:v>
                </c:pt>
                <c:pt idx="214">
                  <c:v>99.302325581395351</c:v>
                </c:pt>
                <c:pt idx="215">
                  <c:v>99.069767441860463</c:v>
                </c:pt>
                <c:pt idx="216">
                  <c:v>99.069767441860463</c:v>
                </c:pt>
                <c:pt idx="217">
                  <c:v>99.069767441860463</c:v>
                </c:pt>
                <c:pt idx="218">
                  <c:v>99.069767441860463</c:v>
                </c:pt>
                <c:pt idx="219">
                  <c:v>98.604651162790702</c:v>
                </c:pt>
                <c:pt idx="220">
                  <c:v>98.604651162790702</c:v>
                </c:pt>
                <c:pt idx="221">
                  <c:v>98.604651162790702</c:v>
                </c:pt>
                <c:pt idx="222">
                  <c:v>98.139534883720927</c:v>
                </c:pt>
                <c:pt idx="223">
                  <c:v>98.604651162790702</c:v>
                </c:pt>
                <c:pt idx="224">
                  <c:v>98.372093023255815</c:v>
                </c:pt>
                <c:pt idx="225">
                  <c:v>98.604651162790702</c:v>
                </c:pt>
                <c:pt idx="226">
                  <c:v>98.604651162790702</c:v>
                </c:pt>
                <c:pt idx="227">
                  <c:v>98.372093023255815</c:v>
                </c:pt>
                <c:pt idx="228">
                  <c:v>98.139534883720927</c:v>
                </c:pt>
                <c:pt idx="229">
                  <c:v>98.139534883720927</c:v>
                </c:pt>
                <c:pt idx="230">
                  <c:v>97.674418604651152</c:v>
                </c:pt>
                <c:pt idx="231">
                  <c:v>98.604651162790702</c:v>
                </c:pt>
                <c:pt idx="232">
                  <c:v>98.837209302325576</c:v>
                </c:pt>
                <c:pt idx="233">
                  <c:v>99.069767441860463</c:v>
                </c:pt>
                <c:pt idx="234">
                  <c:v>99.534883720930239</c:v>
                </c:pt>
                <c:pt idx="235">
                  <c:v>99.534883720930239</c:v>
                </c:pt>
                <c:pt idx="236">
                  <c:v>99.534883720930239</c:v>
                </c:pt>
                <c:pt idx="237">
                  <c:v>99.534883720930239</c:v>
                </c:pt>
                <c:pt idx="238">
                  <c:v>99.534883720930239</c:v>
                </c:pt>
                <c:pt idx="239">
                  <c:v>97.674418604651152</c:v>
                </c:pt>
                <c:pt idx="240">
                  <c:v>99.302325581395351</c:v>
                </c:pt>
                <c:pt idx="241">
                  <c:v>98.837209302325576</c:v>
                </c:pt>
                <c:pt idx="242">
                  <c:v>98.372093023255815</c:v>
                </c:pt>
                <c:pt idx="243">
                  <c:v>97.906976744186053</c:v>
                </c:pt>
                <c:pt idx="244">
                  <c:v>98.139534883720927</c:v>
                </c:pt>
                <c:pt idx="245">
                  <c:v>97.441860465116278</c:v>
                </c:pt>
                <c:pt idx="246">
                  <c:v>97.20930232558139</c:v>
                </c:pt>
                <c:pt idx="247">
                  <c:v>96.744186046511629</c:v>
                </c:pt>
                <c:pt idx="248">
                  <c:v>97.674418604651152</c:v>
                </c:pt>
                <c:pt idx="249">
                  <c:v>97.674418604651152</c:v>
                </c:pt>
                <c:pt idx="250">
                  <c:v>97.20930232558139</c:v>
                </c:pt>
                <c:pt idx="251">
                  <c:v>97.20930232558139</c:v>
                </c:pt>
                <c:pt idx="252">
                  <c:v>97.20930232558139</c:v>
                </c:pt>
                <c:pt idx="253">
                  <c:v>97.20930232558139</c:v>
                </c:pt>
                <c:pt idx="254">
                  <c:v>97.906976744186053</c:v>
                </c:pt>
                <c:pt idx="255">
                  <c:v>97.20930232558139</c:v>
                </c:pt>
                <c:pt idx="256">
                  <c:v>97.20930232558139</c:v>
                </c:pt>
                <c:pt idx="257">
                  <c:v>96.046511627906966</c:v>
                </c:pt>
                <c:pt idx="258">
                  <c:v>95.813953488372093</c:v>
                </c:pt>
                <c:pt idx="259">
                  <c:v>95.813953488372093</c:v>
                </c:pt>
                <c:pt idx="260">
                  <c:v>95.813953488372093</c:v>
                </c:pt>
                <c:pt idx="261">
                  <c:v>95.348837209302332</c:v>
                </c:pt>
                <c:pt idx="262">
                  <c:v>95.813953488372093</c:v>
                </c:pt>
                <c:pt idx="263">
                  <c:v>96.744186046511629</c:v>
                </c:pt>
                <c:pt idx="264">
                  <c:v>96.976744186046517</c:v>
                </c:pt>
                <c:pt idx="265">
                  <c:v>96.744186046511629</c:v>
                </c:pt>
                <c:pt idx="266">
                  <c:v>96.976744186046517</c:v>
                </c:pt>
                <c:pt idx="267">
                  <c:v>96.744186046511629</c:v>
                </c:pt>
                <c:pt idx="268">
                  <c:v>97.20930232558139</c:v>
                </c:pt>
                <c:pt idx="269">
                  <c:v>97.441860465116278</c:v>
                </c:pt>
                <c:pt idx="270">
                  <c:v>97.674418604651152</c:v>
                </c:pt>
                <c:pt idx="271">
                  <c:v>97.674418604651152</c:v>
                </c:pt>
                <c:pt idx="272">
                  <c:v>98.139534883720927</c:v>
                </c:pt>
                <c:pt idx="273">
                  <c:v>98.139534883720927</c:v>
                </c:pt>
                <c:pt idx="274">
                  <c:v>98.604651162790702</c:v>
                </c:pt>
                <c:pt idx="275">
                  <c:v>98.139534883720927</c:v>
                </c:pt>
                <c:pt idx="276">
                  <c:v>97.441860465116278</c:v>
                </c:pt>
                <c:pt idx="277">
                  <c:v>97.441860465116278</c:v>
                </c:pt>
                <c:pt idx="278">
                  <c:v>97.906976744186053</c:v>
                </c:pt>
                <c:pt idx="279">
                  <c:v>99.069767441860463</c:v>
                </c:pt>
                <c:pt idx="280">
                  <c:v>98.604651162790702</c:v>
                </c:pt>
                <c:pt idx="281">
                  <c:v>98.604651162790702</c:v>
                </c:pt>
                <c:pt idx="282">
                  <c:v>98.139534883720927</c:v>
                </c:pt>
                <c:pt idx="283">
                  <c:v>99.069767441860463</c:v>
                </c:pt>
                <c:pt idx="284">
                  <c:v>99.767441860465112</c:v>
                </c:pt>
                <c:pt idx="285">
                  <c:v>99.534883720930239</c:v>
                </c:pt>
                <c:pt idx="286">
                  <c:v>100.23255813953489</c:v>
                </c:pt>
                <c:pt idx="287">
                  <c:v>101.39534883720931</c:v>
                </c:pt>
                <c:pt idx="288">
                  <c:v>101.86046511627906</c:v>
                </c:pt>
                <c:pt idx="289">
                  <c:v>101.62790697674417</c:v>
                </c:pt>
                <c:pt idx="290">
                  <c:v>100.46511627906978</c:v>
                </c:pt>
                <c:pt idx="291">
                  <c:v>101.39534883720931</c:v>
                </c:pt>
                <c:pt idx="292">
                  <c:v>103.25581395348837</c:v>
                </c:pt>
                <c:pt idx="293">
                  <c:v>103.25581395348837</c:v>
                </c:pt>
                <c:pt idx="294">
                  <c:v>103.48837209302326</c:v>
                </c:pt>
                <c:pt idx="295">
                  <c:v>103.48837209302326</c:v>
                </c:pt>
                <c:pt idx="296">
                  <c:v>103.48837209302326</c:v>
                </c:pt>
                <c:pt idx="297">
                  <c:v>103.72093023255815</c:v>
                </c:pt>
                <c:pt idx="298">
                  <c:v>103.72093023255815</c:v>
                </c:pt>
                <c:pt idx="299">
                  <c:v>103.25581395348837</c:v>
                </c:pt>
                <c:pt idx="300">
                  <c:v>103.02325581395348</c:v>
                </c:pt>
                <c:pt idx="301">
                  <c:v>103.25581395348837</c:v>
                </c:pt>
                <c:pt idx="302">
                  <c:v>102.7906976744186</c:v>
                </c:pt>
                <c:pt idx="303">
                  <c:v>102.7906976744186</c:v>
                </c:pt>
                <c:pt idx="304">
                  <c:v>102.32558139534885</c:v>
                </c:pt>
                <c:pt idx="305">
                  <c:v>102.32558139534885</c:v>
                </c:pt>
                <c:pt idx="306">
                  <c:v>102.32558139534885</c:v>
                </c:pt>
                <c:pt idx="307">
                  <c:v>102.32558139534885</c:v>
                </c:pt>
                <c:pt idx="308">
                  <c:v>102.32558139534885</c:v>
                </c:pt>
                <c:pt idx="309">
                  <c:v>102.32558139534885</c:v>
                </c:pt>
                <c:pt idx="310">
                  <c:v>102.32558139534885</c:v>
                </c:pt>
                <c:pt idx="311">
                  <c:v>102.32558139534885</c:v>
                </c:pt>
                <c:pt idx="312">
                  <c:v>102.32558139534885</c:v>
                </c:pt>
                <c:pt idx="313">
                  <c:v>102.32558139534885</c:v>
                </c:pt>
                <c:pt idx="314">
                  <c:v>102.32558139534885</c:v>
                </c:pt>
                <c:pt idx="315">
                  <c:v>102.32558139534885</c:v>
                </c:pt>
                <c:pt idx="316">
                  <c:v>102.32558139534885</c:v>
                </c:pt>
                <c:pt idx="317">
                  <c:v>102.32558139534885</c:v>
                </c:pt>
                <c:pt idx="318">
                  <c:v>102.32558139534885</c:v>
                </c:pt>
                <c:pt idx="319">
                  <c:v>102.09302325581395</c:v>
                </c:pt>
                <c:pt idx="320">
                  <c:v>101.86046511627906</c:v>
                </c:pt>
                <c:pt idx="321">
                  <c:v>101.86046511627906</c:v>
                </c:pt>
                <c:pt idx="322">
                  <c:v>101.86046511627906</c:v>
                </c:pt>
                <c:pt idx="323">
                  <c:v>102.55813953488374</c:v>
                </c:pt>
                <c:pt idx="324">
                  <c:v>102.55813953488374</c:v>
                </c:pt>
                <c:pt idx="325">
                  <c:v>102.55813953488374</c:v>
                </c:pt>
                <c:pt idx="326">
                  <c:v>102.55813953488374</c:v>
                </c:pt>
                <c:pt idx="327">
                  <c:v>102.09302325581395</c:v>
                </c:pt>
                <c:pt idx="328">
                  <c:v>102.09302325581395</c:v>
                </c:pt>
                <c:pt idx="329">
                  <c:v>101.86046511627906</c:v>
                </c:pt>
                <c:pt idx="330">
                  <c:v>101.86046511627906</c:v>
                </c:pt>
                <c:pt idx="331">
                  <c:v>101.62790697674417</c:v>
                </c:pt>
                <c:pt idx="332">
                  <c:v>101.86046511627906</c:v>
                </c:pt>
                <c:pt idx="333">
                  <c:v>102.55813953488374</c:v>
                </c:pt>
                <c:pt idx="334">
                  <c:v>102.7906976744186</c:v>
                </c:pt>
                <c:pt idx="335">
                  <c:v>103.25581395348837</c:v>
                </c:pt>
                <c:pt idx="336">
                  <c:v>103.72093023255815</c:v>
                </c:pt>
                <c:pt idx="337">
                  <c:v>104.88372093023256</c:v>
                </c:pt>
                <c:pt idx="338">
                  <c:v>104.41860465116279</c:v>
                </c:pt>
                <c:pt idx="339">
                  <c:v>104.41860465116279</c:v>
                </c:pt>
                <c:pt idx="340">
                  <c:v>103.95348837209302</c:v>
                </c:pt>
                <c:pt idx="341">
                  <c:v>103.72093023255815</c:v>
                </c:pt>
                <c:pt idx="342">
                  <c:v>103.72093023255815</c:v>
                </c:pt>
                <c:pt idx="343">
                  <c:v>103.25581395348837</c:v>
                </c:pt>
                <c:pt idx="344">
                  <c:v>103.48837209302326</c:v>
                </c:pt>
                <c:pt idx="345">
                  <c:v>103.48837209302326</c:v>
                </c:pt>
                <c:pt idx="346">
                  <c:v>103.48837209302326</c:v>
                </c:pt>
                <c:pt idx="347">
                  <c:v>103.48837209302326</c:v>
                </c:pt>
                <c:pt idx="348">
                  <c:v>103.48837209302326</c:v>
                </c:pt>
                <c:pt idx="349">
                  <c:v>103.25581395348837</c:v>
                </c:pt>
                <c:pt idx="350">
                  <c:v>102.7906976744186</c:v>
                </c:pt>
                <c:pt idx="351">
                  <c:v>101.62790697674417</c:v>
                </c:pt>
                <c:pt idx="352">
                  <c:v>101.62790697674417</c:v>
                </c:pt>
                <c:pt idx="353">
                  <c:v>101.62790697674417</c:v>
                </c:pt>
                <c:pt idx="354">
                  <c:v>101.86046511627906</c:v>
                </c:pt>
                <c:pt idx="355">
                  <c:v>101.16279069767442</c:v>
                </c:pt>
                <c:pt idx="356">
                  <c:v>100.93023255813954</c:v>
                </c:pt>
                <c:pt idx="357">
                  <c:v>100.23255813953489</c:v>
                </c:pt>
                <c:pt idx="358">
                  <c:v>100.23255813953489</c:v>
                </c:pt>
                <c:pt idx="359">
                  <c:v>100.23255813953489</c:v>
                </c:pt>
                <c:pt idx="360">
                  <c:v>100.23255813953489</c:v>
                </c:pt>
                <c:pt idx="361">
                  <c:v>100.46511627906978</c:v>
                </c:pt>
                <c:pt idx="362">
                  <c:v>100.69767441860465</c:v>
                </c:pt>
                <c:pt idx="363">
                  <c:v>100.93023255813954</c:v>
                </c:pt>
                <c:pt idx="364">
                  <c:v>101.16279069767442</c:v>
                </c:pt>
                <c:pt idx="365">
                  <c:v>101.86046511627906</c:v>
                </c:pt>
                <c:pt idx="366">
                  <c:v>101.39534883720931</c:v>
                </c:pt>
                <c:pt idx="367">
                  <c:v>101.39534883720931</c:v>
                </c:pt>
                <c:pt idx="368">
                  <c:v>100.93023255813954</c:v>
                </c:pt>
                <c:pt idx="369">
                  <c:v>100.93023255813954</c:v>
                </c:pt>
                <c:pt idx="370">
                  <c:v>100.93023255813954</c:v>
                </c:pt>
                <c:pt idx="371">
                  <c:v>101.16279069767442</c:v>
                </c:pt>
                <c:pt idx="372">
                  <c:v>101.16279069767442</c:v>
                </c:pt>
                <c:pt idx="373">
                  <c:v>100</c:v>
                </c:pt>
                <c:pt idx="374">
                  <c:v>100</c:v>
                </c:pt>
                <c:pt idx="375">
                  <c:v>100</c:v>
                </c:pt>
                <c:pt idx="376">
                  <c:v>99.767441860465112</c:v>
                </c:pt>
                <c:pt idx="377">
                  <c:v>98.837209302325576</c:v>
                </c:pt>
                <c:pt idx="378">
                  <c:v>98.604651162790702</c:v>
                </c:pt>
                <c:pt idx="379">
                  <c:v>98.604651162790702</c:v>
                </c:pt>
                <c:pt idx="380">
                  <c:v>98.837209302325576</c:v>
                </c:pt>
                <c:pt idx="381">
                  <c:v>99.302325581395351</c:v>
                </c:pt>
                <c:pt idx="382">
                  <c:v>99.302325581395351</c:v>
                </c:pt>
                <c:pt idx="383">
                  <c:v>99.302325581395351</c:v>
                </c:pt>
                <c:pt idx="384">
                  <c:v>99.302325581395351</c:v>
                </c:pt>
                <c:pt idx="385">
                  <c:v>99.302325581395351</c:v>
                </c:pt>
                <c:pt idx="386">
                  <c:v>99.302325581395351</c:v>
                </c:pt>
                <c:pt idx="387">
                  <c:v>99.069767441860463</c:v>
                </c:pt>
                <c:pt idx="388">
                  <c:v>99.069767441860463</c:v>
                </c:pt>
                <c:pt idx="389">
                  <c:v>99.069767441860463</c:v>
                </c:pt>
                <c:pt idx="390">
                  <c:v>99.069767441860463</c:v>
                </c:pt>
                <c:pt idx="391">
                  <c:v>99.302325581395351</c:v>
                </c:pt>
                <c:pt idx="392">
                  <c:v>100.69767441860465</c:v>
                </c:pt>
                <c:pt idx="393">
                  <c:v>99.767441860465112</c:v>
                </c:pt>
                <c:pt idx="394">
                  <c:v>99.069767441860463</c:v>
                </c:pt>
                <c:pt idx="395">
                  <c:v>99.069767441860463</c:v>
                </c:pt>
                <c:pt idx="396">
                  <c:v>99.069767441860463</c:v>
                </c:pt>
                <c:pt idx="397">
                  <c:v>100.69767441860465</c:v>
                </c:pt>
                <c:pt idx="398">
                  <c:v>100.93023255813954</c:v>
                </c:pt>
                <c:pt idx="399">
                  <c:v>101.39534883720931</c:v>
                </c:pt>
                <c:pt idx="400">
                  <c:v>101.86046511627906</c:v>
                </c:pt>
                <c:pt idx="401">
                  <c:v>99.069767441860463</c:v>
                </c:pt>
                <c:pt idx="402">
                  <c:v>99.302325581395351</c:v>
                </c:pt>
                <c:pt idx="403">
                  <c:v>99.302325581395351</c:v>
                </c:pt>
                <c:pt idx="404">
                  <c:v>99.534883720930239</c:v>
                </c:pt>
                <c:pt idx="405">
                  <c:v>99.534883720930239</c:v>
                </c:pt>
                <c:pt idx="406">
                  <c:v>99.534883720930239</c:v>
                </c:pt>
                <c:pt idx="407">
                  <c:v>101.62790697674417</c:v>
                </c:pt>
                <c:pt idx="408">
                  <c:v>101.62790697674417</c:v>
                </c:pt>
                <c:pt idx="409">
                  <c:v>101.39534883720931</c:v>
                </c:pt>
                <c:pt idx="410">
                  <c:v>101.16279069767442</c:v>
                </c:pt>
                <c:pt idx="411">
                  <c:v>101.16279069767442</c:v>
                </c:pt>
                <c:pt idx="412">
                  <c:v>101.86046511627906</c:v>
                </c:pt>
                <c:pt idx="413">
                  <c:v>101.86046511627906</c:v>
                </c:pt>
                <c:pt idx="414">
                  <c:v>97.674418604651152</c:v>
                </c:pt>
                <c:pt idx="415">
                  <c:v>96.279069767441854</c:v>
                </c:pt>
                <c:pt idx="416">
                  <c:v>92.558139534883722</c:v>
                </c:pt>
                <c:pt idx="417">
                  <c:v>91.395348837209298</c:v>
                </c:pt>
                <c:pt idx="418">
                  <c:v>88.139534883720927</c:v>
                </c:pt>
                <c:pt idx="419">
                  <c:v>84.883720930232556</c:v>
                </c:pt>
                <c:pt idx="420">
                  <c:v>85.581395348837205</c:v>
                </c:pt>
                <c:pt idx="421">
                  <c:v>84.186046511627907</c:v>
                </c:pt>
                <c:pt idx="422">
                  <c:v>85.116279069767444</c:v>
                </c:pt>
                <c:pt idx="423">
                  <c:v>86.279069767441868</c:v>
                </c:pt>
                <c:pt idx="424">
                  <c:v>87.906976744186053</c:v>
                </c:pt>
                <c:pt idx="425">
                  <c:v>93.95348837209302</c:v>
                </c:pt>
                <c:pt idx="426">
                  <c:v>96.279069767441854</c:v>
                </c:pt>
                <c:pt idx="427">
                  <c:v>97.20930232558139</c:v>
                </c:pt>
                <c:pt idx="428">
                  <c:v>96.744186046511629</c:v>
                </c:pt>
                <c:pt idx="429">
                  <c:v>96.744186046511629</c:v>
                </c:pt>
                <c:pt idx="430">
                  <c:v>97.20930232558139</c:v>
                </c:pt>
                <c:pt idx="431">
                  <c:v>97.20930232558139</c:v>
                </c:pt>
                <c:pt idx="432">
                  <c:v>97.674418604651152</c:v>
                </c:pt>
                <c:pt idx="433">
                  <c:v>97.674418604651152</c:v>
                </c:pt>
                <c:pt idx="434">
                  <c:v>97.20930232558139</c:v>
                </c:pt>
                <c:pt idx="435">
                  <c:v>97.674418604651152</c:v>
                </c:pt>
                <c:pt idx="436">
                  <c:v>99.534883720930239</c:v>
                </c:pt>
                <c:pt idx="437">
                  <c:v>99.534883720930239</c:v>
                </c:pt>
                <c:pt idx="438">
                  <c:v>100</c:v>
                </c:pt>
                <c:pt idx="439">
                  <c:v>100</c:v>
                </c:pt>
                <c:pt idx="440">
                  <c:v>100</c:v>
                </c:pt>
                <c:pt idx="441">
                  <c:v>100</c:v>
                </c:pt>
                <c:pt idx="442">
                  <c:v>100</c:v>
                </c:pt>
                <c:pt idx="443">
                  <c:v>99.534883720930239</c:v>
                </c:pt>
                <c:pt idx="444">
                  <c:v>100</c:v>
                </c:pt>
                <c:pt idx="445">
                  <c:v>100</c:v>
                </c:pt>
                <c:pt idx="44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D3-EE44-83FE-1D7D94DA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824992"/>
        <c:axId val="284821328"/>
      </c:lineChart>
      <c:dateAx>
        <c:axId val="284824992"/>
        <c:scaling>
          <c:orientation val="minMax"/>
        </c:scaling>
        <c:delete val="0"/>
        <c:axPos val="b"/>
        <c:numFmt formatCode="mmm\ dd\,\ 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21328"/>
        <c:crosses val="autoZero"/>
        <c:auto val="1"/>
        <c:lblOffset val="100"/>
        <c:baseTimeUnit val="days"/>
        <c:majorUnit val="4"/>
        <c:majorTimeUnit val="months"/>
        <c:minorUnit val="4"/>
        <c:minorTimeUnit val="months"/>
      </c:dateAx>
      <c:valAx>
        <c:axId val="284821328"/>
        <c:scaling>
          <c:orientation val="minMax"/>
          <c:max val="200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4824992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Ratios'!$B$4</c:f>
              <c:strCache>
                <c:ptCount val="1"/>
                <c:pt idx="0">
                  <c:v>Covariance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Ratios'!$C$4:$H$4</c:f>
              <c:numCache>
                <c:formatCode>0.000000</c:formatCode>
                <c:ptCount val="6"/>
                <c:pt idx="0">
                  <c:v>9.9741011906707912E-5</c:v>
                </c:pt>
                <c:pt idx="1">
                  <c:v>8.7810562042400496E-5</c:v>
                </c:pt>
                <c:pt idx="2">
                  <c:v>1.6695145742179549E-6</c:v>
                </c:pt>
                <c:pt idx="3">
                  <c:v>2.7220838592116711E-5</c:v>
                </c:pt>
                <c:pt idx="4">
                  <c:v>2.1619059042054734E-5</c:v>
                </c:pt>
                <c:pt idx="5">
                  <c:v>-3.1770522795355974E-6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8-BC4A-979D-21DF89145DA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Ratios'!$B$5</c:f>
              <c:strCache>
                <c:ptCount val="1"/>
                <c:pt idx="0">
                  <c:v>Beta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Ratios'!$C$5:$H$5</c:f>
              <c:numCache>
                <c:formatCode>0.000</c:formatCode>
                <c:ptCount val="6"/>
                <c:pt idx="0">
                  <c:v>0.19000716791071132</c:v>
                </c:pt>
                <c:pt idx="1">
                  <c:v>0.19502542912429721</c:v>
                </c:pt>
                <c:pt idx="2">
                  <c:v>4.0449879748906126E-3</c:v>
                </c:pt>
                <c:pt idx="3">
                  <c:v>5.529489835880097E-2</c:v>
                </c:pt>
                <c:pt idx="4">
                  <c:v>5.0697303659521957E-2</c:v>
                </c:pt>
                <c:pt idx="5">
                  <c:v>-7.1805924960561341E-3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4-BA4E-9151-567388FF1B3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Ratios'!$B$6</c:f>
              <c:strCache>
                <c:ptCount val="1"/>
                <c:pt idx="0">
                  <c:v>Standard Deviation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Ratios'!$C$6:$H$6</c:f>
              <c:numCache>
                <c:formatCode>0.00%</c:formatCode>
                <c:ptCount val="6"/>
                <c:pt idx="0">
                  <c:v>1.8131571653156275E-2</c:v>
                </c:pt>
                <c:pt idx="1">
                  <c:v>1.9570358660378099E-2</c:v>
                </c:pt>
                <c:pt idx="2">
                  <c:v>1.1130650790754999E-2</c:v>
                </c:pt>
                <c:pt idx="3">
                  <c:v>1.5066344275300843E-2</c:v>
                </c:pt>
                <c:pt idx="4">
                  <c:v>9.0827632280190765E-3</c:v>
                </c:pt>
                <c:pt idx="5">
                  <c:v>1.5735289889693783E-2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E-8C42-864C-65457C3203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Ratios'!$B$7</c:f>
              <c:strCache>
                <c:ptCount val="1"/>
                <c:pt idx="0">
                  <c:v>Cost of Equity using CAPM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Ratios'!$C$7:$H$7</c:f>
              <c:numCache>
                <c:formatCode>0.00%</c:formatCode>
                <c:ptCount val="6"/>
                <c:pt idx="0">
                  <c:v>9.9136366994962366E-2</c:v>
                </c:pt>
                <c:pt idx="1">
                  <c:v>9.4542652025055879E-2</c:v>
                </c:pt>
                <c:pt idx="2">
                  <c:v>4.4262517235797584E-2</c:v>
                </c:pt>
                <c:pt idx="3">
                  <c:v>6.0045498927138757E-2</c:v>
                </c:pt>
                <c:pt idx="4">
                  <c:v>5.8711366791909705E-2</c:v>
                </c:pt>
                <c:pt idx="5">
                  <c:v>4.1916332381261148E-2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E-F548-AAA1-C70B077306D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Ratios'!$B$8</c:f>
              <c:strCache>
                <c:ptCount val="1"/>
                <c:pt idx="0">
                  <c:v>Alpha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Ratios'!$C$8:$H$8</c:f>
              <c:numCache>
                <c:formatCode>0.00%</c:formatCode>
                <c:ptCount val="6"/>
                <c:pt idx="0">
                  <c:v>-9.0644858503453885E-2</c:v>
                </c:pt>
                <c:pt idx="1">
                  <c:v>-4.0745290016816545E-2</c:v>
                </c:pt>
                <c:pt idx="2">
                  <c:v>1.1137656150409035E-2</c:v>
                </c:pt>
                <c:pt idx="3">
                  <c:v>-0.15029067147086211</c:v>
                </c:pt>
                <c:pt idx="4">
                  <c:v>-2.3031899228089445E-2</c:v>
                </c:pt>
                <c:pt idx="5">
                  <c:v>4.2686592440915258E-3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6-C540-AD48-2E016CD336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Ratios'!$B$9</c:f>
              <c:strCache>
                <c:ptCount val="1"/>
                <c:pt idx="0">
                  <c:v>Risk Adjusted Returns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Ratios'!$C$9:$H$9</c:f>
              <c:numCache>
                <c:formatCode>0.000</c:formatCode>
                <c:ptCount val="6"/>
                <c:pt idx="0">
                  <c:v>-3.5508491508491516E-2</c:v>
                </c:pt>
                <c:pt idx="1">
                  <c:v>9.7973620082393367E-3</c:v>
                </c:pt>
                <c:pt idx="2">
                  <c:v>1.1400173386206622E-2</c:v>
                </c:pt>
                <c:pt idx="3">
                  <c:v>-0.13424517254372337</c:v>
                </c:pt>
                <c:pt idx="4">
                  <c:v>-8.3205324361797367E-3</c:v>
                </c:pt>
                <c:pt idx="5">
                  <c:v>2.1849916253526766E-3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B3-3442-8FC2-CC1D6E7652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Ratios'!$B$10</c:f>
              <c:strCache>
                <c:ptCount val="1"/>
                <c:pt idx="0">
                  <c:v>Sharpe Ratio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Ratios'!$C$10:$H$10</c:f>
              <c:numCache>
                <c:formatCode>0.000</c:formatCode>
                <c:ptCount val="6"/>
                <c:pt idx="0">
                  <c:v>-1.9583791293850874</c:v>
                </c:pt>
                <c:pt idx="1">
                  <c:v>0.50062250663167207</c:v>
                </c:pt>
                <c:pt idx="2">
                  <c:v>1.0242144507556994</c:v>
                </c:pt>
                <c:pt idx="3">
                  <c:v>-8.9102684825674316</c:v>
                </c:pt>
                <c:pt idx="4">
                  <c:v>-0.91607941628512757</c:v>
                </c:pt>
                <c:pt idx="5">
                  <c:v>0.13885931817397218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9A-2449-91A2-D2D8CD2B4F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'Effective Ratios'!$B$11</c:f>
              <c:strCache>
                <c:ptCount val="1"/>
                <c:pt idx="0">
                  <c:v>Treynor Measure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'Effective Ratios'!$C$2:$H$2</c:f>
              <c:strCache>
                <c:ptCount val="6"/>
                <c:pt idx="0">
                  <c:v>AimsAPAC</c:v>
                </c:pt>
                <c:pt idx="1">
                  <c:v>EmbassyOP</c:v>
                </c:pt>
                <c:pt idx="2">
                  <c:v>Fortune</c:v>
                </c:pt>
                <c:pt idx="3">
                  <c:v>Link</c:v>
                </c:pt>
                <c:pt idx="4">
                  <c:v>MindspaceBP</c:v>
                </c:pt>
                <c:pt idx="5">
                  <c:v>SUPR</c:v>
                </c:pt>
              </c:strCache>
            </c:strRef>
          </c:cat>
          <c:val>
            <c:numRef>
              <c:f>'Effective Ratios'!$C$11:$H$11</c:f>
              <c:numCache>
                <c:formatCode>0.000</c:formatCode>
                <c:ptCount val="6"/>
                <c:pt idx="0">
                  <c:v>-0.18687974721657744</c:v>
                </c:pt>
                <c:pt idx="1">
                  <c:v>5.0236330986330513E-2</c:v>
                </c:pt>
                <c:pt idx="2">
                  <c:v>2.818345433156674</c:v>
                </c:pt>
                <c:pt idx="3">
                  <c:v>-2.4278039480717544</c:v>
                </c:pt>
                <c:pt idx="4">
                  <c:v>-0.16412179416995437</c:v>
                </c:pt>
                <c:pt idx="5">
                  <c:v>-0.30429127214122798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0-D84C-925C-751A090730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100"/>
        <c:axId val="738435632"/>
        <c:axId val="738437312"/>
      </c:barChart>
      <c:catAx>
        <c:axId val="7384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7312"/>
        <c:crosses val="autoZero"/>
        <c:auto val="1"/>
        <c:lblAlgn val="ctr"/>
        <c:lblOffset val="100"/>
        <c:noMultiLvlLbl val="0"/>
      </c:catAx>
      <c:valAx>
        <c:axId val="738437312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3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169390</xdr:colOff>
      <xdr:row>13</xdr:row>
      <xdr:rowOff>185058</xdr:rowOff>
    </xdr:from>
    <xdr:to>
      <xdr:col>3</xdr:col>
      <xdr:colOff>510212</xdr:colOff>
      <xdr:row>26</xdr:row>
      <xdr:rowOff>67294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BF920-F55B-9F4A-B062-9A4E5F5C3B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735538</xdr:colOff>
      <xdr:row>14</xdr:row>
      <xdr:rowOff>0</xdr:rowOff>
    </xdr:from>
    <xdr:to>
      <xdr:col>5</xdr:col>
      <xdr:colOff>1907632</xdr:colOff>
      <xdr:row>26</xdr:row>
      <xdr:rowOff>110836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9DC7BD-1B66-7941-B6C8-0EF6FE8AF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126028</xdr:colOff>
      <xdr:row>14</xdr:row>
      <xdr:rowOff>0</xdr:rowOff>
    </xdr:from>
    <xdr:to>
      <xdr:col>9</xdr:col>
      <xdr:colOff>466849</xdr:colOff>
      <xdr:row>26</xdr:row>
      <xdr:rowOff>110836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0884B-8821-B248-89D7-42BD068D55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202048</xdr:colOff>
      <xdr:row>27</xdr:row>
      <xdr:rowOff>161637</xdr:rowOff>
    </xdr:from>
    <xdr:to>
      <xdr:col>3</xdr:col>
      <xdr:colOff>542870</xdr:colOff>
      <xdr:row>40</xdr:row>
      <xdr:rowOff>53110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47BD03C-5927-B844-A315-4E364F62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735538</xdr:colOff>
      <xdr:row>27</xdr:row>
      <xdr:rowOff>161637</xdr:rowOff>
    </xdr:from>
    <xdr:to>
      <xdr:col>5</xdr:col>
      <xdr:colOff>1907632</xdr:colOff>
      <xdr:row>40</xdr:row>
      <xdr:rowOff>53110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B5C47BA-3842-C744-86D3-7E4083392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126028</xdr:colOff>
      <xdr:row>27</xdr:row>
      <xdr:rowOff>161637</xdr:rowOff>
    </xdr:from>
    <xdr:to>
      <xdr:col>9</xdr:col>
      <xdr:colOff>466849</xdr:colOff>
      <xdr:row>40</xdr:row>
      <xdr:rowOff>53110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2A4AC72-1DD3-504F-BB8D-9CDBFAD34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202048</xdr:colOff>
      <xdr:row>41</xdr:row>
      <xdr:rowOff>103911</xdr:rowOff>
    </xdr:from>
    <xdr:to>
      <xdr:col>3</xdr:col>
      <xdr:colOff>542870</xdr:colOff>
      <xdr:row>53</xdr:row>
      <xdr:rowOff>214747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F0BB52-2A6C-CF43-8668-92D7EE56A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735538</xdr:colOff>
      <xdr:row>41</xdr:row>
      <xdr:rowOff>103911</xdr:rowOff>
    </xdr:from>
    <xdr:to>
      <xdr:col>5</xdr:col>
      <xdr:colOff>1907632</xdr:colOff>
      <xdr:row>53</xdr:row>
      <xdr:rowOff>214747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3289C8A-42DD-4F42-B4E9-98C888437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126028</xdr:colOff>
      <xdr:row>41</xdr:row>
      <xdr:rowOff>103911</xdr:rowOff>
    </xdr:from>
    <xdr:to>
      <xdr:col>9</xdr:col>
      <xdr:colOff>466849</xdr:colOff>
      <xdr:row>53</xdr:row>
      <xdr:rowOff>214747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4D69456-FC83-764B-AFDC-1AA811857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2</xdr:row>
      <xdr:rowOff>101600</xdr:rowOff>
    </xdr:from>
    <xdr:to>
      <xdr:col>24</xdr:col>
      <xdr:colOff>596900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641A91-37C5-B143-8AE8-685DF9514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FDF97-8DF9-C749-A927-99CC6EC10E76}">
  <sheetPr>
    <tabColor theme="9"/>
  </sheetPr>
  <dimension ref="A1:K2715"/>
  <sheetViews>
    <sheetView workbookViewId="0">
      <selection activeCell="I12" sqref="I12"/>
    </sheetView>
  </sheetViews>
  <sheetFormatPr defaultColWidth="10.796875" defaultRowHeight="17.399999999999999"/>
  <cols>
    <col min="1" max="1" width="13.5" style="24" bestFit="1" customWidth="1"/>
    <col min="2" max="2" width="15" style="24" customWidth="1"/>
    <col min="3" max="3" width="31" style="27" bestFit="1" customWidth="1"/>
    <col min="4" max="4" width="10.796875" style="24"/>
    <col min="5" max="5" width="32.19921875" style="24" customWidth="1"/>
    <col min="6" max="6" width="15.69921875" style="24" customWidth="1"/>
    <col min="7" max="7" width="22.296875" style="24" customWidth="1"/>
    <col min="8" max="8" width="14.19921875" style="24" customWidth="1"/>
    <col min="9" max="9" width="13.69921875" style="24" customWidth="1"/>
    <col min="10" max="16384" width="10.796875" style="24"/>
  </cols>
  <sheetData>
    <row r="1" spans="1:11">
      <c r="A1" s="10" t="s">
        <v>0</v>
      </c>
      <c r="B1" s="10" t="s">
        <v>1</v>
      </c>
      <c r="C1" s="57" t="s">
        <v>2</v>
      </c>
    </row>
    <row r="2" spans="1:11">
      <c r="A2" s="29">
        <v>44522</v>
      </c>
      <c r="B2" s="56">
        <v>3950.55</v>
      </c>
      <c r="C2" s="5">
        <f>(B2-B3)/(B3)</f>
        <v>-4.447760760828539E-2</v>
      </c>
      <c r="E2" s="3"/>
      <c r="F2" s="3"/>
      <c r="G2" s="3"/>
      <c r="H2" s="3"/>
    </row>
    <row r="3" spans="1:11">
      <c r="A3" s="29">
        <v>44518</v>
      </c>
      <c r="B3" s="56">
        <v>4134.4399999999996</v>
      </c>
      <c r="C3" s="5">
        <f t="shared" ref="C3:C66" si="0">(B3-B4)/(B4)</f>
        <v>-1.5670458495426622E-2</v>
      </c>
      <c r="E3" s="10" t="s">
        <v>3</v>
      </c>
      <c r="F3" s="13">
        <f>_xlfn.VAR.S(C2:C2697)</f>
        <v>4.1278560704228502E-4</v>
      </c>
      <c r="G3" s="14" t="s">
        <v>4</v>
      </c>
      <c r="H3" s="6">
        <v>4.3999999999999997E-2</v>
      </c>
    </row>
    <row r="4" spans="1:11">
      <c r="A4" s="29">
        <v>44517</v>
      </c>
      <c r="B4" s="56">
        <v>4200.26</v>
      </c>
      <c r="C4" s="5">
        <f t="shared" si="0"/>
        <v>-1.7914928639569005E-2</v>
      </c>
      <c r="E4" s="10" t="s">
        <v>5</v>
      </c>
      <c r="F4" s="16">
        <f>_xlfn.STDEV.S(C2:C2697)</f>
        <v>2.0317125954285094E-2</v>
      </c>
      <c r="G4" s="3"/>
      <c r="H4" s="3"/>
    </row>
    <row r="5" spans="1:11">
      <c r="A5" s="29">
        <v>44516</v>
      </c>
      <c r="B5" s="56">
        <v>4276.88</v>
      </c>
      <c r="C5" s="5">
        <f t="shared" si="0"/>
        <v>-8.8067339068525659E-3</v>
      </c>
      <c r="E5" s="3"/>
      <c r="F5" s="3"/>
      <c r="G5" s="3"/>
      <c r="H5" s="3"/>
    </row>
    <row r="6" spans="1:11">
      <c r="A6" s="29">
        <v>44515</v>
      </c>
      <c r="B6" s="56">
        <v>4314.88</v>
      </c>
      <c r="C6" s="5">
        <f t="shared" si="0"/>
        <v>9.6735804542640838E-4</v>
      </c>
      <c r="E6" s="10" t="s">
        <v>6</v>
      </c>
      <c r="F6" s="6">
        <f>(C2715-H3)</f>
        <v>6.4899385962868011E-2</v>
      </c>
      <c r="G6" s="3"/>
      <c r="H6" s="3"/>
    </row>
    <row r="7" spans="1:11">
      <c r="A7" s="29">
        <v>44512</v>
      </c>
      <c r="B7" s="56">
        <v>4310.71</v>
      </c>
      <c r="C7" s="5">
        <f t="shared" si="0"/>
        <v>1.5862280246971863E-2</v>
      </c>
      <c r="E7" s="10" t="s">
        <v>7</v>
      </c>
      <c r="F7" s="58">
        <f>F6/F4</f>
        <v>3.1943192215717922</v>
      </c>
      <c r="G7" s="3"/>
      <c r="H7" s="3"/>
    </row>
    <row r="8" spans="1:11">
      <c r="A8" s="29">
        <v>44511</v>
      </c>
      <c r="B8" s="56">
        <v>4243.3999999999996</v>
      </c>
      <c r="C8" s="5">
        <f t="shared" si="0"/>
        <v>-2.5110850736324623E-2</v>
      </c>
      <c r="E8" s="3"/>
      <c r="F8" s="3"/>
      <c r="G8" s="3"/>
      <c r="H8" s="3"/>
    </row>
    <row r="9" spans="1:11">
      <c r="A9" s="29">
        <v>44510</v>
      </c>
      <c r="B9" s="56">
        <v>4352.7</v>
      </c>
      <c r="C9" s="5">
        <f t="shared" si="0"/>
        <v>-1.6365657880464277E-2</v>
      </c>
      <c r="E9" s="3"/>
      <c r="F9" s="3"/>
      <c r="G9" s="3"/>
      <c r="H9" s="3"/>
    </row>
    <row r="10" spans="1:11">
      <c r="A10" s="29">
        <v>44509</v>
      </c>
      <c r="B10" s="56">
        <v>4425.12</v>
      </c>
      <c r="C10" s="5">
        <f t="shared" si="0"/>
        <v>2.5542553215538669E-4</v>
      </c>
      <c r="E10" s="10" t="s">
        <v>8</v>
      </c>
      <c r="F10" s="10" t="s">
        <v>9</v>
      </c>
      <c r="G10" s="10" t="s">
        <v>10</v>
      </c>
      <c r="H10" s="10" t="s">
        <v>11</v>
      </c>
    </row>
    <row r="11" spans="1:11">
      <c r="A11" s="29">
        <v>44508</v>
      </c>
      <c r="B11" s="56">
        <v>4423.99</v>
      </c>
      <c r="C11" s="5">
        <f t="shared" si="0"/>
        <v>1.3479490968237093E-2</v>
      </c>
      <c r="E11" s="20" t="s">
        <v>12</v>
      </c>
      <c r="F11" s="56">
        <f>B220</f>
        <v>2501.08</v>
      </c>
      <c r="G11" s="6">
        <f t="shared" ref="G11:G20" si="1">(F11-F12)/F12</f>
        <v>9.890245081239725E-2</v>
      </c>
      <c r="H11" s="6">
        <v>-1.3684991826800608E-2</v>
      </c>
      <c r="K11" s="25"/>
    </row>
    <row r="12" spans="1:11">
      <c r="A12" s="29">
        <v>44504</v>
      </c>
      <c r="B12" s="56">
        <v>4365.1499999999996</v>
      </c>
      <c r="C12" s="5">
        <f t="shared" si="0"/>
        <v>3.0630862489716779E-3</v>
      </c>
      <c r="E12" s="20" t="s">
        <v>13</v>
      </c>
      <c r="F12" s="56">
        <f>B472</f>
        <v>2275.98</v>
      </c>
      <c r="G12" s="6">
        <f t="shared" si="1"/>
        <v>0.23863531230101934</v>
      </c>
      <c r="H12" s="6">
        <v>-2.5459937954372514E-2</v>
      </c>
      <c r="K12" s="25"/>
    </row>
    <row r="13" spans="1:11">
      <c r="A13" s="29">
        <v>44503</v>
      </c>
      <c r="B13" s="56">
        <v>4351.82</v>
      </c>
      <c r="C13" s="5">
        <f t="shared" si="0"/>
        <v>2.0476022980419676E-2</v>
      </c>
      <c r="E13" s="20" t="s">
        <v>14</v>
      </c>
      <c r="F13" s="56">
        <f>B717</f>
        <v>1837.49</v>
      </c>
      <c r="G13" s="6">
        <f t="shared" si="1"/>
        <v>-0.29806245081635296</v>
      </c>
      <c r="H13" s="6">
        <v>-5.4238290347511375E-2</v>
      </c>
      <c r="K13" s="25"/>
    </row>
    <row r="14" spans="1:11">
      <c r="A14" s="29">
        <v>44502</v>
      </c>
      <c r="B14" s="56">
        <v>4264.5</v>
      </c>
      <c r="C14" s="5">
        <f t="shared" si="0"/>
        <v>3.3284631208612254E-2</v>
      </c>
      <c r="E14" s="20" t="s">
        <v>15</v>
      </c>
      <c r="F14" s="56">
        <f>B963</f>
        <v>2617.7399999999998</v>
      </c>
      <c r="G14" s="6">
        <f t="shared" si="1"/>
        <v>0.98534731860480973</v>
      </c>
      <c r="H14" s="6">
        <v>-1.3085943740346995E-2</v>
      </c>
      <c r="K14" s="25"/>
    </row>
    <row r="15" spans="1:11">
      <c r="A15" s="29">
        <v>44501</v>
      </c>
      <c r="B15" s="56">
        <v>4127.13</v>
      </c>
      <c r="C15" s="5">
        <f t="shared" si="0"/>
        <v>3.5593484021197982E-2</v>
      </c>
      <c r="E15" s="20" t="s">
        <v>16</v>
      </c>
      <c r="F15" s="56">
        <f>B1211</f>
        <v>1318.53</v>
      </c>
      <c r="G15" s="6">
        <f t="shared" si="1"/>
        <v>-3.8348491368307376E-2</v>
      </c>
      <c r="H15" s="6">
        <v>-0.1216118370211895</v>
      </c>
      <c r="K15" s="25"/>
    </row>
    <row r="16" spans="1:11">
      <c r="A16" s="29">
        <v>44498</v>
      </c>
      <c r="B16" s="56">
        <v>3985.28</v>
      </c>
      <c r="C16" s="5">
        <f t="shared" si="0"/>
        <v>5.2846256492270509E-3</v>
      </c>
      <c r="E16" s="20" t="s">
        <v>17</v>
      </c>
      <c r="F16" s="56">
        <f>B1458</f>
        <v>1371.11</v>
      </c>
      <c r="G16" s="6">
        <f t="shared" si="1"/>
        <v>-0.11981383405552887</v>
      </c>
      <c r="H16" s="6">
        <v>-0.13737860362256038</v>
      </c>
      <c r="K16" s="25"/>
    </row>
    <row r="17" spans="1:11">
      <c r="A17" s="29">
        <v>44497</v>
      </c>
      <c r="B17" s="56">
        <v>3964.33</v>
      </c>
      <c r="C17" s="5">
        <f t="shared" si="0"/>
        <v>-3.7545703062408571E-2</v>
      </c>
      <c r="E17" s="20" t="s">
        <v>18</v>
      </c>
      <c r="F17" s="56">
        <f>B1706</f>
        <v>1557.75</v>
      </c>
      <c r="G17" s="6">
        <f t="shared" si="1"/>
        <v>5.6252076566833273E-2</v>
      </c>
      <c r="H17" s="6">
        <v>-0.14171475192223115</v>
      </c>
      <c r="K17" s="25"/>
    </row>
    <row r="18" spans="1:11">
      <c r="A18" s="29">
        <v>44496</v>
      </c>
      <c r="B18" s="56">
        <v>4118.9799999999996</v>
      </c>
      <c r="C18" s="5">
        <f t="shared" si="0"/>
        <v>1.6901627663221861E-3</v>
      </c>
      <c r="E18" s="20" t="s">
        <v>19</v>
      </c>
      <c r="F18" s="56">
        <f>B1950</f>
        <v>1474.79</v>
      </c>
      <c r="G18" s="6">
        <f t="shared" si="1"/>
        <v>-0.31997842064977816</v>
      </c>
      <c r="H18" s="6">
        <v>-0.19908516341028526</v>
      </c>
      <c r="K18" s="25"/>
    </row>
    <row r="19" spans="1:11">
      <c r="A19" s="29">
        <v>44495</v>
      </c>
      <c r="B19" s="56">
        <v>4112.03</v>
      </c>
      <c r="C19" s="5">
        <f t="shared" si="0"/>
        <v>3.4028128779820428E-2</v>
      </c>
      <c r="E19" s="20" t="s">
        <v>20</v>
      </c>
      <c r="F19" s="56">
        <f>B2200</f>
        <v>2168.7399999999998</v>
      </c>
      <c r="G19" s="6">
        <f t="shared" si="1"/>
        <v>0.58275617961947979</v>
      </c>
      <c r="H19" s="6">
        <v>-0.13080311547044376</v>
      </c>
      <c r="K19" s="25"/>
    </row>
    <row r="20" spans="1:11">
      <c r="A20" s="29">
        <v>44494</v>
      </c>
      <c r="B20" s="56">
        <v>3976.71</v>
      </c>
      <c r="C20" s="5">
        <f t="shared" si="0"/>
        <v>-2.5471432247313554E-2</v>
      </c>
      <c r="E20" s="20" t="s">
        <v>21</v>
      </c>
      <c r="F20" s="56">
        <f>B2451</f>
        <v>1370.23</v>
      </c>
      <c r="G20" s="6">
        <f t="shared" si="1"/>
        <v>-0.52266607213151306</v>
      </c>
      <c r="H20" s="6">
        <v>-0.52266607213151306</v>
      </c>
      <c r="K20" s="25"/>
    </row>
    <row r="21" spans="1:11">
      <c r="A21" s="29">
        <v>44491</v>
      </c>
      <c r="B21" s="56">
        <v>4080.65</v>
      </c>
      <c r="C21" s="5">
        <f t="shared" si="0"/>
        <v>2.447039802368968E-2</v>
      </c>
      <c r="E21" s="59" t="s">
        <v>22</v>
      </c>
      <c r="F21" s="56">
        <v>2870.59</v>
      </c>
      <c r="G21" s="20" t="s">
        <v>23</v>
      </c>
      <c r="H21" s="6" t="s">
        <v>23</v>
      </c>
    </row>
    <row r="22" spans="1:11">
      <c r="A22" s="29">
        <v>44490</v>
      </c>
      <c r="B22" s="56">
        <v>3983.18</v>
      </c>
      <c r="C22" s="5">
        <f t="shared" si="0"/>
        <v>-1.3326793791398566E-2</v>
      </c>
      <c r="F22" s="3"/>
      <c r="G22" s="3"/>
      <c r="H22" s="3"/>
    </row>
    <row r="23" spans="1:11">
      <c r="A23" s="29">
        <v>44489</v>
      </c>
      <c r="B23" s="56">
        <v>4036.98</v>
      </c>
      <c r="C23" s="5">
        <f t="shared" si="0"/>
        <v>-1.8783450729900442E-2</v>
      </c>
      <c r="E23" s="3"/>
      <c r="F23" s="3"/>
      <c r="G23" s="3"/>
      <c r="H23" s="3"/>
    </row>
    <row r="24" spans="1:11">
      <c r="A24" s="29">
        <v>44488</v>
      </c>
      <c r="B24" s="56">
        <v>4114.26</v>
      </c>
      <c r="C24" s="5">
        <f>(B24-B25)/(B25)</f>
        <v>-4.5625674155348496E-2</v>
      </c>
      <c r="E24" s="3"/>
      <c r="F24" s="3"/>
      <c r="G24" s="3"/>
      <c r="H24" s="3"/>
    </row>
    <row r="25" spans="1:11">
      <c r="A25" s="29">
        <v>44487</v>
      </c>
      <c r="B25" s="56">
        <v>4310.95</v>
      </c>
      <c r="C25" s="5">
        <f t="shared" si="0"/>
        <v>5.9902736810663656E-3</v>
      </c>
      <c r="E25" s="10" t="s">
        <v>24</v>
      </c>
      <c r="F25" s="10" t="s">
        <v>9</v>
      </c>
      <c r="G25" s="10" t="s">
        <v>25</v>
      </c>
      <c r="H25" s="10" t="s">
        <v>26</v>
      </c>
      <c r="I25" s="3"/>
    </row>
    <row r="26" spans="1:11">
      <c r="A26" s="29">
        <v>44483</v>
      </c>
      <c r="B26" s="56">
        <v>4285.28</v>
      </c>
      <c r="C26" s="5">
        <f t="shared" si="0"/>
        <v>1.1989580848787587E-2</v>
      </c>
      <c r="E26" s="20" t="s">
        <v>27</v>
      </c>
      <c r="F26" s="56">
        <v>4039.64</v>
      </c>
      <c r="G26" s="5">
        <f>(F26-F27)/F27</f>
        <v>0.47893609621263439</v>
      </c>
      <c r="H26" s="6">
        <v>7.9767154834786691E-3</v>
      </c>
      <c r="I26" s="3"/>
    </row>
    <row r="27" spans="1:11">
      <c r="A27" s="29">
        <v>44482</v>
      </c>
      <c r="B27" s="56">
        <v>4234.51</v>
      </c>
      <c r="C27" s="5">
        <f t="shared" si="0"/>
        <v>-1.4949833170237441E-3</v>
      </c>
      <c r="E27" s="20" t="s">
        <v>28</v>
      </c>
      <c r="F27" s="56">
        <v>2731.45</v>
      </c>
      <c r="G27" s="5">
        <f t="shared" ref="G27:G68" si="2">(F27-F28)/F28</f>
        <v>1.9897989664545795E-2</v>
      </c>
      <c r="H27" s="6">
        <v>-1.1822762703385115E-3</v>
      </c>
      <c r="I27" s="3"/>
    </row>
    <row r="28" spans="1:11">
      <c r="A28" s="29">
        <v>44481</v>
      </c>
      <c r="B28" s="56">
        <v>4240.8500000000004</v>
      </c>
      <c r="C28" s="5">
        <f t="shared" si="0"/>
        <v>7.3182202544394828E-3</v>
      </c>
      <c r="E28" s="20" t="s">
        <v>29</v>
      </c>
      <c r="F28" s="56">
        <v>2678.16</v>
      </c>
      <c r="G28" s="5">
        <f t="shared" si="2"/>
        <v>7.0801413789243026E-2</v>
      </c>
      <c r="H28" s="6">
        <v>-1.6909490245246017E-3</v>
      </c>
      <c r="I28" s="3"/>
    </row>
    <row r="29" spans="1:11">
      <c r="A29" s="29">
        <v>44480</v>
      </c>
      <c r="B29" s="56">
        <v>4210.04</v>
      </c>
      <c r="C29" s="5">
        <f t="shared" si="0"/>
        <v>1.6998939528996247E-2</v>
      </c>
      <c r="E29" s="20" t="s">
        <v>12</v>
      </c>
      <c r="F29" s="56">
        <v>2501.08</v>
      </c>
      <c r="G29" s="5">
        <f t="shared" si="2"/>
        <v>0.46924437081813319</v>
      </c>
      <c r="H29" s="6">
        <v>-3.4389468546616175E-3</v>
      </c>
      <c r="I29" s="3"/>
    </row>
    <row r="30" spans="1:11">
      <c r="A30" s="29">
        <v>44477</v>
      </c>
      <c r="B30" s="56">
        <v>4139.67</v>
      </c>
      <c r="C30" s="5">
        <f t="shared" si="0"/>
        <v>-2.5361457271406734E-2</v>
      </c>
      <c r="E30" s="20" t="s">
        <v>30</v>
      </c>
      <c r="F30" s="56">
        <v>1702.29</v>
      </c>
      <c r="G30" s="5">
        <f t="shared" si="2"/>
        <v>8.2255183068325508E-2</v>
      </c>
      <c r="H30" s="6">
        <v>-1.3309182149506604E-2</v>
      </c>
      <c r="I30" s="3"/>
    </row>
    <row r="31" spans="1:11">
      <c r="A31" s="29">
        <v>44476</v>
      </c>
      <c r="B31" s="56">
        <v>4247.3900000000003</v>
      </c>
      <c r="C31" s="5">
        <f t="shared" si="0"/>
        <v>6.0315344327446868E-2</v>
      </c>
      <c r="E31" s="20" t="s">
        <v>31</v>
      </c>
      <c r="F31" s="56">
        <v>1572.91</v>
      </c>
      <c r="G31" s="5">
        <f t="shared" si="2"/>
        <v>-0.41269005585924656</v>
      </c>
      <c r="H31" s="6">
        <v>-1.5706663777661056E-2</v>
      </c>
      <c r="I31" s="3"/>
    </row>
    <row r="32" spans="1:11">
      <c r="A32" s="29">
        <v>44475</v>
      </c>
      <c r="B32" s="56">
        <v>4005.78</v>
      </c>
      <c r="C32" s="5">
        <f t="shared" si="0"/>
        <v>-1.4192373475740963E-2</v>
      </c>
      <c r="E32" s="20" t="s">
        <v>32</v>
      </c>
      <c r="F32" s="56">
        <v>2678.16</v>
      </c>
      <c r="G32" s="5">
        <f t="shared" si="2"/>
        <v>0.24019893862354469</v>
      </c>
      <c r="H32" s="6">
        <v>-1.8735829721956421E-3</v>
      </c>
      <c r="I32" s="3"/>
    </row>
    <row r="33" spans="1:9">
      <c r="A33" s="29">
        <v>44474</v>
      </c>
      <c r="B33" s="56">
        <v>4063.45</v>
      </c>
      <c r="C33" s="5">
        <f t="shared" si="0"/>
        <v>-1.6275770575304906E-2</v>
      </c>
      <c r="E33" s="20" t="s">
        <v>13</v>
      </c>
      <c r="F33" s="56">
        <f>B493</f>
        <v>2159.46</v>
      </c>
      <c r="G33" s="5">
        <f t="shared" si="2"/>
        <v>0.13579870297222385</v>
      </c>
      <c r="H33" s="6">
        <v>-7.8760256515820748E-3</v>
      </c>
      <c r="I33" s="3"/>
    </row>
    <row r="34" spans="1:9">
      <c r="A34" s="29">
        <v>44473</v>
      </c>
      <c r="B34" s="56">
        <v>4130.68</v>
      </c>
      <c r="C34" s="5">
        <f t="shared" si="0"/>
        <v>2.2536661682724307E-2</v>
      </c>
      <c r="E34" s="20" t="s">
        <v>33</v>
      </c>
      <c r="F34" s="56">
        <v>1901.27</v>
      </c>
      <c r="G34" s="5">
        <f t="shared" si="2"/>
        <v>0.20875956030542109</v>
      </c>
      <c r="H34" s="6">
        <v>-1.170228928489836E-2</v>
      </c>
      <c r="I34" s="3"/>
    </row>
    <row r="35" spans="1:9">
      <c r="A35" s="29">
        <v>44470</v>
      </c>
      <c r="B35" s="56">
        <v>4039.64</v>
      </c>
      <c r="C35" s="5">
        <f t="shared" si="0"/>
        <v>-1.5627094111024878E-2</v>
      </c>
      <c r="E35" s="20" t="s">
        <v>34</v>
      </c>
      <c r="F35" s="56">
        <v>1572.91</v>
      </c>
      <c r="G35" s="5">
        <f t="shared" si="2"/>
        <v>-0.23692930155388126</v>
      </c>
      <c r="H35" s="6">
        <v>-1.7538212106564921E-2</v>
      </c>
      <c r="I35" s="3"/>
    </row>
    <row r="36" spans="1:9">
      <c r="A36" s="29">
        <v>44469</v>
      </c>
      <c r="B36" s="56">
        <v>4103.7700000000004</v>
      </c>
      <c r="C36" s="5">
        <f t="shared" si="0"/>
        <v>1.5407645676110464E-2</v>
      </c>
      <c r="E36" s="20" t="s">
        <v>35</v>
      </c>
      <c r="F36" s="56">
        <v>2061.29</v>
      </c>
      <c r="G36" s="5">
        <f t="shared" si="2"/>
        <v>0.16671949466248567</v>
      </c>
      <c r="H36" s="6">
        <v>-9.9857348968498405E-3</v>
      </c>
      <c r="I36" s="3"/>
    </row>
    <row r="37" spans="1:9">
      <c r="A37" s="29">
        <v>44468</v>
      </c>
      <c r="B37" s="56">
        <v>4041.5</v>
      </c>
      <c r="C37" s="5">
        <f t="shared" si="0"/>
        <v>1.2080355398847002E-2</v>
      </c>
      <c r="E37" s="20" t="s">
        <v>14</v>
      </c>
      <c r="F37" s="56">
        <f>B741</f>
        <v>1766.74</v>
      </c>
      <c r="G37" s="5">
        <f t="shared" si="2"/>
        <v>5.2627188827521237E-2</v>
      </c>
      <c r="H37" s="6">
        <v>-1.5053715915752663E-2</v>
      </c>
      <c r="I37" s="3"/>
    </row>
    <row r="38" spans="1:9">
      <c r="A38" s="29">
        <v>44467</v>
      </c>
      <c r="B38" s="56">
        <v>3993.26</v>
      </c>
      <c r="C38" s="5">
        <f t="shared" si="0"/>
        <v>-3.0230174804625733E-2</v>
      </c>
      <c r="E38" s="20" t="s">
        <v>36</v>
      </c>
      <c r="F38" s="56">
        <v>1678.41</v>
      </c>
      <c r="G38" s="5">
        <f t="shared" si="2"/>
        <v>-0.17988321809875149</v>
      </c>
      <c r="H38" s="6">
        <v>-1.7162966081652686E-2</v>
      </c>
      <c r="I38" s="3"/>
    </row>
    <row r="39" spans="1:9">
      <c r="A39" s="29">
        <v>44466</v>
      </c>
      <c r="B39" s="56">
        <v>4117.74</v>
      </c>
      <c r="C39" s="5">
        <f t="shared" si="0"/>
        <v>2.8802286593744782E-2</v>
      </c>
      <c r="E39" s="20" t="s">
        <v>37</v>
      </c>
      <c r="F39" s="56">
        <v>2046.55</v>
      </c>
      <c r="G39" s="5">
        <f t="shared" si="2"/>
        <v>-8.6920053360221627E-2</v>
      </c>
      <c r="H39" s="6">
        <v>-1.1215371323216483E-2</v>
      </c>
      <c r="I39" s="3"/>
    </row>
    <row r="40" spans="1:9">
      <c r="A40" s="29">
        <v>44463</v>
      </c>
      <c r="B40" s="56">
        <v>4002.46</v>
      </c>
      <c r="C40" s="5">
        <f t="shared" si="0"/>
        <v>1.6856744349116236E-2</v>
      </c>
      <c r="E40" s="20" t="s">
        <v>38</v>
      </c>
      <c r="F40" s="56">
        <v>2241.37</v>
      </c>
      <c r="G40" s="5">
        <f t="shared" si="2"/>
        <v>-5.8595981317832148E-2</v>
      </c>
      <c r="H40" s="6">
        <v>-8.4957843332562621E-3</v>
      </c>
      <c r="I40" s="3"/>
    </row>
    <row r="41" spans="1:9">
      <c r="A41" s="29">
        <v>44462</v>
      </c>
      <c r="B41" s="56">
        <v>3936.11</v>
      </c>
      <c r="C41" s="5">
        <f t="shared" si="0"/>
        <v>8.7064951420380787E-2</v>
      </c>
      <c r="E41" s="20" t="s">
        <v>15</v>
      </c>
      <c r="F41" s="56">
        <f>B990</f>
        <v>2380.88</v>
      </c>
      <c r="G41" s="5">
        <f t="shared" si="2"/>
        <v>0.14795974947083179</v>
      </c>
      <c r="H41" s="6">
        <v>-6.6580015016548533E-3</v>
      </c>
      <c r="I41" s="3"/>
    </row>
    <row r="42" spans="1:9">
      <c r="A42" s="29">
        <v>44461</v>
      </c>
      <c r="B42" s="56">
        <v>3620.86</v>
      </c>
      <c r="C42" s="5">
        <f t="shared" si="0"/>
        <v>8.3872396854523204E-2</v>
      </c>
      <c r="E42" s="20" t="s">
        <v>39</v>
      </c>
      <c r="F42" s="56">
        <v>2074.0100000000002</v>
      </c>
      <c r="G42" s="5">
        <f t="shared" si="2"/>
        <v>2.4113700922590194E-4</v>
      </c>
      <c r="H42" s="6">
        <v>-1.1966113171807846E-2</v>
      </c>
      <c r="I42" s="3"/>
    </row>
    <row r="43" spans="1:9">
      <c r="A43" s="29">
        <v>44460</v>
      </c>
      <c r="B43" s="56">
        <v>3340.67</v>
      </c>
      <c r="C43" s="5">
        <f t="shared" si="0"/>
        <v>3.4875111908280104E-2</v>
      </c>
      <c r="E43" s="20" t="s">
        <v>40</v>
      </c>
      <c r="F43" s="56">
        <v>2073.5100000000002</v>
      </c>
      <c r="G43" s="5">
        <f t="shared" si="2"/>
        <v>0.29131921306819963</v>
      </c>
      <c r="H43" s="6">
        <v>-1.2432635873124154E-2</v>
      </c>
      <c r="I43" s="3"/>
    </row>
    <row r="44" spans="1:9">
      <c r="A44" s="29">
        <v>44459</v>
      </c>
      <c r="B44" s="56">
        <v>3228.09</v>
      </c>
      <c r="C44" s="5">
        <f t="shared" si="0"/>
        <v>-2.1583366168581225E-2</v>
      </c>
      <c r="E44" s="20" t="s">
        <v>41</v>
      </c>
      <c r="F44" s="56">
        <v>1605.73</v>
      </c>
      <c r="G44" s="5">
        <f t="shared" si="2"/>
        <v>0.36035005676138182</v>
      </c>
      <c r="H44" s="6">
        <v>-2.2969651104014499E-2</v>
      </c>
      <c r="I44" s="3"/>
    </row>
    <row r="45" spans="1:9">
      <c r="A45" s="29">
        <v>44456</v>
      </c>
      <c r="B45" s="56">
        <v>3299.3</v>
      </c>
      <c r="C45" s="5">
        <f t="shared" si="0"/>
        <v>-2.0394953666726921E-2</v>
      </c>
      <c r="E45" s="20" t="s">
        <v>16</v>
      </c>
      <c r="F45" s="56">
        <f>B1241</f>
        <v>1180.3800000000001</v>
      </c>
      <c r="G45" s="5">
        <f t="shared" si="2"/>
        <v>-0.24220460308798508</v>
      </c>
      <c r="H45" s="6">
        <v>-3.6351215119036273E-2</v>
      </c>
      <c r="I45" s="3"/>
    </row>
    <row r="46" spans="1:9">
      <c r="A46" s="29">
        <v>44455</v>
      </c>
      <c r="B46" s="56">
        <v>3367.99</v>
      </c>
      <c r="C46" s="5">
        <f t="shared" si="0"/>
        <v>9.6292443717951762E-4</v>
      </c>
      <c r="E46" s="20" t="s">
        <v>42</v>
      </c>
      <c r="F46" s="56">
        <v>1557.65</v>
      </c>
      <c r="G46" s="5">
        <f t="shared" si="2"/>
        <v>9.8282646889121372E-3</v>
      </c>
      <c r="H46" s="6">
        <v>-2.6229831607867293E-2</v>
      </c>
      <c r="I46" s="3"/>
    </row>
    <row r="47" spans="1:9">
      <c r="A47" s="29">
        <v>44454</v>
      </c>
      <c r="B47" s="56">
        <v>3364.75</v>
      </c>
      <c r="C47" s="5">
        <f t="shared" si="0"/>
        <v>2.834372503904406E-3</v>
      </c>
      <c r="E47" s="20" t="s">
        <v>43</v>
      </c>
      <c r="F47" s="56">
        <v>1542.49</v>
      </c>
      <c r="G47" s="5">
        <f t="shared" si="2"/>
        <v>0.21951393061573013</v>
      </c>
      <c r="H47" s="6">
        <v>-2.7837890032133883E-2</v>
      </c>
      <c r="I47" s="3"/>
    </row>
    <row r="48" spans="1:9">
      <c r="A48" s="29">
        <v>44453</v>
      </c>
      <c r="B48" s="56">
        <v>3355.24</v>
      </c>
      <c r="C48" s="5">
        <f t="shared" si="0"/>
        <v>3.7154258978944776E-3</v>
      </c>
      <c r="E48" s="20" t="s">
        <v>44</v>
      </c>
      <c r="F48" s="56">
        <v>1264.8399999999999</v>
      </c>
      <c r="G48" s="5">
        <f t="shared" si="2"/>
        <v>-1.0258617316796531E-2</v>
      </c>
      <c r="H48" s="6">
        <v>-3.8275484537289239E-2</v>
      </c>
      <c r="I48" s="3"/>
    </row>
    <row r="49" spans="1:9">
      <c r="A49" s="29">
        <v>44452</v>
      </c>
      <c r="B49" s="56">
        <v>3342.82</v>
      </c>
      <c r="C49" s="5">
        <f t="shared" si="0"/>
        <v>6.2127879886099873E-3</v>
      </c>
      <c r="E49" s="20" t="s">
        <v>17</v>
      </c>
      <c r="F49" s="56">
        <f>B1488</f>
        <v>1277.95</v>
      </c>
      <c r="G49" s="5">
        <f t="shared" si="2"/>
        <v>-6.799932904994932E-2</v>
      </c>
      <c r="H49" s="6">
        <v>-3.9655320294105567E-2</v>
      </c>
      <c r="I49" s="3"/>
    </row>
    <row r="50" spans="1:9">
      <c r="A50" s="29">
        <v>44448</v>
      </c>
      <c r="B50" s="56">
        <v>3322.18</v>
      </c>
      <c r="C50" s="5">
        <f t="shared" si="0"/>
        <v>-5.707444818555979E-3</v>
      </c>
      <c r="E50" s="20" t="s">
        <v>45</v>
      </c>
      <c r="F50" s="56">
        <v>1371.19</v>
      </c>
      <c r="G50" s="5">
        <f t="shared" si="2"/>
        <v>-4.3947232642132988E-2</v>
      </c>
      <c r="H50" s="6">
        <v>-3.8139878279477624E-2</v>
      </c>
      <c r="I50" s="3"/>
    </row>
    <row r="51" spans="1:9">
      <c r="A51" s="29">
        <v>44447</v>
      </c>
      <c r="B51" s="56">
        <v>3341.25</v>
      </c>
      <c r="C51" s="5">
        <f t="shared" si="0"/>
        <v>-1.5956540837091325E-3</v>
      </c>
      <c r="E51" s="20" t="s">
        <v>46</v>
      </c>
      <c r="F51" s="56">
        <v>1434.22</v>
      </c>
      <c r="G51" s="5">
        <f t="shared" si="2"/>
        <v>-0.15210168489506354</v>
      </c>
      <c r="H51" s="6">
        <v>-3.7816215137293163E-2</v>
      </c>
      <c r="I51" s="3"/>
    </row>
    <row r="52" spans="1:9">
      <c r="A52" s="29">
        <v>44446</v>
      </c>
      <c r="B52" s="56">
        <v>3346.59</v>
      </c>
      <c r="C52" s="5">
        <f t="shared" si="0"/>
        <v>-2.2356797307719199E-2</v>
      </c>
      <c r="E52" s="20" t="s">
        <v>47</v>
      </c>
      <c r="F52" s="56">
        <v>1691.5</v>
      </c>
      <c r="G52" s="5">
        <f t="shared" si="2"/>
        <v>2.6177692844359567E-2</v>
      </c>
      <c r="H52" s="6">
        <v>-3.0632880898073367E-2</v>
      </c>
      <c r="I52" s="3"/>
    </row>
    <row r="53" spans="1:9">
      <c r="A53" s="29">
        <v>44445</v>
      </c>
      <c r="B53" s="56">
        <v>3423.12</v>
      </c>
      <c r="C53" s="5">
        <f t="shared" si="0"/>
        <v>2.9655319699325826E-2</v>
      </c>
      <c r="E53" s="20" t="s">
        <v>18</v>
      </c>
      <c r="F53" s="56">
        <f>B1736</f>
        <v>1648.35</v>
      </c>
      <c r="G53" s="5">
        <f t="shared" si="2"/>
        <v>4.9075889106692742E-2</v>
      </c>
      <c r="H53" s="6">
        <v>-3.4077257570142461E-2</v>
      </c>
      <c r="I53" s="3"/>
    </row>
    <row r="54" spans="1:9">
      <c r="A54" s="29">
        <v>44442</v>
      </c>
      <c r="B54" s="56">
        <v>3324.53</v>
      </c>
      <c r="C54" s="5">
        <f t="shared" si="0"/>
        <v>9.3970694502639295E-3</v>
      </c>
      <c r="E54" s="20" t="s">
        <v>48</v>
      </c>
      <c r="F54" s="56">
        <v>1571.24</v>
      </c>
      <c r="G54" s="5">
        <f t="shared" si="2"/>
        <v>-0.2512806339555031</v>
      </c>
      <c r="H54" s="6">
        <v>-3.938044331331636E-2</v>
      </c>
      <c r="I54" s="3"/>
    </row>
    <row r="55" spans="1:9">
      <c r="A55" s="29">
        <v>44441</v>
      </c>
      <c r="B55" s="56">
        <v>3293.58</v>
      </c>
      <c r="C55" s="5">
        <f t="shared" si="0"/>
        <v>1.2381274398303182E-2</v>
      </c>
      <c r="E55" s="20" t="s">
        <v>49</v>
      </c>
      <c r="F55" s="56">
        <v>2098.5700000000002</v>
      </c>
      <c r="G55" s="5">
        <f t="shared" si="2"/>
        <v>0.4414047475135997</v>
      </c>
      <c r="H55" s="6">
        <v>-2.2127334148885236E-2</v>
      </c>
      <c r="I55" s="3"/>
    </row>
    <row r="56" spans="1:9">
      <c r="A56" s="29">
        <v>44440</v>
      </c>
      <c r="B56" s="56">
        <v>3253.3</v>
      </c>
      <c r="C56" s="5">
        <f t="shared" si="0"/>
        <v>5.4561131676704601E-2</v>
      </c>
      <c r="E56" s="20" t="s">
        <v>50</v>
      </c>
      <c r="F56" s="56">
        <v>1455.92</v>
      </c>
      <c r="G56" s="5">
        <f t="shared" si="2"/>
        <v>7.3600224170605758E-2</v>
      </c>
      <c r="H56" s="6">
        <v>-5.0881392080778465E-2</v>
      </c>
      <c r="I56" s="3"/>
    </row>
    <row r="57" spans="1:9">
      <c r="A57" s="29">
        <v>44439</v>
      </c>
      <c r="B57" s="56">
        <v>3084.98</v>
      </c>
      <c r="C57" s="5">
        <f t="shared" si="0"/>
        <v>2.9976331053137434E-3</v>
      </c>
      <c r="E57" s="20" t="s">
        <v>19</v>
      </c>
      <c r="F57" s="56">
        <f>B1980</f>
        <v>1356.11</v>
      </c>
      <c r="G57" s="5">
        <f t="shared" si="2"/>
        <v>0.12838028989366126</v>
      </c>
      <c r="H57" s="6">
        <v>-6.0578895493270224E-2</v>
      </c>
      <c r="I57" s="3"/>
    </row>
    <row r="58" spans="1:9">
      <c r="A58" s="29">
        <v>44438</v>
      </c>
      <c r="B58" s="56">
        <v>3075.76</v>
      </c>
      <c r="C58" s="5">
        <f t="shared" si="0"/>
        <v>1.9398587446101293E-2</v>
      </c>
      <c r="E58" s="20" t="s">
        <v>51</v>
      </c>
      <c r="F58" s="56">
        <v>1201.82</v>
      </c>
      <c r="G58" s="5">
        <f t="shared" si="2"/>
        <v>-0.24440448647017404</v>
      </c>
      <c r="H58" s="6">
        <v>-7.6101233633598442E-2</v>
      </c>
      <c r="I58" s="3"/>
    </row>
    <row r="59" spans="1:9">
      <c r="A59" s="29">
        <v>44435</v>
      </c>
      <c r="B59" s="56">
        <v>3017.23</v>
      </c>
      <c r="C59" s="5">
        <f t="shared" si="0"/>
        <v>7.0760306138455947E-3</v>
      </c>
      <c r="E59" s="20" t="s">
        <v>52</v>
      </c>
      <c r="F59" s="56">
        <v>1590.56</v>
      </c>
      <c r="G59" s="5">
        <f t="shared" si="2"/>
        <v>-0.15201339240492837</v>
      </c>
      <c r="H59" s="6">
        <v>-5.7333900982261765E-2</v>
      </c>
      <c r="I59" s="3"/>
    </row>
    <row r="60" spans="1:9">
      <c r="A60" s="29">
        <v>44434</v>
      </c>
      <c r="B60" s="56">
        <v>2996.03</v>
      </c>
      <c r="C60" s="5">
        <f t="shared" si="0"/>
        <v>4.1021653668657102E-3</v>
      </c>
      <c r="E60" s="20" t="s">
        <v>53</v>
      </c>
      <c r="F60" s="56">
        <v>1875.69</v>
      </c>
      <c r="G60" s="5">
        <f t="shared" si="2"/>
        <v>-7.1669410288847648E-3</v>
      </c>
      <c r="H60" s="6">
        <v>-4.6181934196425356E-2</v>
      </c>
      <c r="I60" s="3"/>
    </row>
    <row r="61" spans="1:9">
      <c r="A61" s="29">
        <v>44433</v>
      </c>
      <c r="B61" s="56">
        <v>2983.79</v>
      </c>
      <c r="C61" s="5">
        <f t="shared" si="0"/>
        <v>-7.4149723227591958E-3</v>
      </c>
      <c r="E61" s="20" t="s">
        <v>20</v>
      </c>
      <c r="F61" s="56">
        <f>B2230</f>
        <v>1889.23</v>
      </c>
      <c r="G61" s="5">
        <f t="shared" si="2"/>
        <v>2.1315817926262335E-2</v>
      </c>
      <c r="H61" s="6">
        <v>-5.094974934833163E-2</v>
      </c>
      <c r="I61" s="3"/>
    </row>
    <row r="62" spans="1:9">
      <c r="A62" s="29">
        <v>44432</v>
      </c>
      <c r="B62" s="56">
        <v>3006.08</v>
      </c>
      <c r="C62" s="5">
        <f t="shared" si="0"/>
        <v>1.6965895674119512E-2</v>
      </c>
      <c r="E62" s="20" t="s">
        <v>54</v>
      </c>
      <c r="F62" s="56">
        <v>1849.8</v>
      </c>
      <c r="G62" s="5">
        <f t="shared" si="2"/>
        <v>8.3903176472656354E-2</v>
      </c>
      <c r="H62" s="6">
        <v>-6.0847260570562112E-2</v>
      </c>
      <c r="I62" s="3"/>
    </row>
    <row r="63" spans="1:9">
      <c r="A63" s="29">
        <v>44431</v>
      </c>
      <c r="B63" s="56">
        <v>2955.93</v>
      </c>
      <c r="C63" s="5">
        <f t="shared" si="0"/>
        <v>-8.5329898670745523E-3</v>
      </c>
      <c r="E63" s="20" t="s">
        <v>55</v>
      </c>
      <c r="F63" s="56">
        <v>1706.61</v>
      </c>
      <c r="G63" s="5">
        <f t="shared" si="2"/>
        <v>-5.4609210110847142E-2</v>
      </c>
      <c r="H63" s="6">
        <v>-8.3018614375493627E-2</v>
      </c>
      <c r="I63" s="3"/>
    </row>
    <row r="64" spans="1:9">
      <c r="A64" s="29">
        <v>44428</v>
      </c>
      <c r="B64" s="56">
        <v>2981.37</v>
      </c>
      <c r="C64" s="5">
        <f t="shared" si="0"/>
        <v>-3.5011684587349594E-2</v>
      </c>
      <c r="E64" s="20" t="s">
        <v>56</v>
      </c>
      <c r="F64" s="56">
        <v>1805.19</v>
      </c>
      <c r="G64" s="5">
        <f t="shared" si="2"/>
        <v>0.12328025537157693</v>
      </c>
      <c r="H64" s="6">
        <v>-8.8597217198456146E-2</v>
      </c>
      <c r="I64" s="3"/>
    </row>
    <row r="65" spans="1:9">
      <c r="A65" s="29">
        <v>44426</v>
      </c>
      <c r="B65" s="56">
        <v>3089.54</v>
      </c>
      <c r="C65" s="5">
        <f t="shared" si="0"/>
        <v>-6.7224999598128428E-3</v>
      </c>
      <c r="E65" s="20" t="s">
        <v>21</v>
      </c>
      <c r="F65" s="56">
        <f>B2481</f>
        <v>1607.07</v>
      </c>
      <c r="G65" s="5">
        <f t="shared" si="2"/>
        <v>-4.4582238445715378E-2</v>
      </c>
      <c r="H65" s="6">
        <v>-0.13500040008869663</v>
      </c>
      <c r="I65" s="3"/>
    </row>
    <row r="66" spans="1:9">
      <c r="A66" s="29">
        <v>44425</v>
      </c>
      <c r="B66" s="56">
        <v>3110.45</v>
      </c>
      <c r="C66" s="5">
        <f t="shared" si="0"/>
        <v>-8.1125294573470546E-3</v>
      </c>
      <c r="E66" s="20" t="s">
        <v>57</v>
      </c>
      <c r="F66" s="56">
        <v>1682.06</v>
      </c>
      <c r="G66" s="5">
        <f t="shared" si="2"/>
        <v>-0.19158936896236839</v>
      </c>
      <c r="H66" s="6">
        <v>-0.16319659527940911</v>
      </c>
      <c r="I66" s="3"/>
    </row>
    <row r="67" spans="1:9">
      <c r="A67" s="29">
        <v>44424</v>
      </c>
      <c r="B67" s="56">
        <v>3135.89</v>
      </c>
      <c r="C67" s="5">
        <f t="shared" ref="C67:C130" si="3">(B67-B68)/(B68)</f>
        <v>-3.7804300795161337E-3</v>
      </c>
      <c r="E67" s="59" t="s">
        <v>58</v>
      </c>
      <c r="F67" s="56">
        <v>2080.6999999999998</v>
      </c>
      <c r="G67" s="5">
        <f t="shared" si="2"/>
        <v>-0.13225346356273629</v>
      </c>
      <c r="H67" s="6">
        <v>-0.14862841790494663</v>
      </c>
      <c r="I67" s="3"/>
    </row>
    <row r="68" spans="1:9">
      <c r="A68" s="29">
        <v>44421</v>
      </c>
      <c r="B68" s="56">
        <v>3147.79</v>
      </c>
      <c r="C68" s="5">
        <f t="shared" si="3"/>
        <v>-7.9420357454640014E-3</v>
      </c>
      <c r="E68" s="59" t="s">
        <v>59</v>
      </c>
      <c r="F68" s="56">
        <v>2397.8200000000002</v>
      </c>
      <c r="G68" s="5">
        <f t="shared" si="2"/>
        <v>-0.16469436596657827</v>
      </c>
      <c r="H68" s="6">
        <v>-0.16469436596657827</v>
      </c>
      <c r="I68" s="3"/>
    </row>
    <row r="69" spans="1:9">
      <c r="A69" s="29">
        <v>44420</v>
      </c>
      <c r="B69" s="56">
        <v>3172.99</v>
      </c>
      <c r="C69" s="5">
        <f t="shared" si="3"/>
        <v>1.0490278817216158E-2</v>
      </c>
      <c r="E69" s="59" t="s">
        <v>22</v>
      </c>
      <c r="F69" s="56">
        <v>2870.59</v>
      </c>
      <c r="G69" s="5" t="s">
        <v>23</v>
      </c>
      <c r="H69" s="22" t="s">
        <v>23</v>
      </c>
      <c r="I69" s="3"/>
    </row>
    <row r="70" spans="1:9">
      <c r="A70" s="29">
        <v>44419</v>
      </c>
      <c r="B70" s="56">
        <v>3140.05</v>
      </c>
      <c r="C70" s="5">
        <f t="shared" si="3"/>
        <v>1.6396004988979995E-3</v>
      </c>
      <c r="E70" s="3"/>
      <c r="F70" s="3"/>
      <c r="G70" s="3"/>
      <c r="H70" s="3"/>
    </row>
    <row r="71" spans="1:9">
      <c r="A71" s="29">
        <v>44418</v>
      </c>
      <c r="B71" s="56">
        <v>3134.91</v>
      </c>
      <c r="C71" s="5">
        <f t="shared" si="3"/>
        <v>-1.8515677588015318E-2</v>
      </c>
      <c r="E71" s="3"/>
      <c r="F71" s="3"/>
      <c r="G71" s="3"/>
      <c r="H71" s="3"/>
    </row>
    <row r="72" spans="1:9">
      <c r="A72" s="29">
        <v>44417</v>
      </c>
      <c r="B72" s="56">
        <v>3194.05</v>
      </c>
      <c r="C72" s="5">
        <f t="shared" si="3"/>
        <v>-7.8124999999998872E-3</v>
      </c>
      <c r="E72" s="26"/>
      <c r="G72" s="3"/>
      <c r="H72" s="3"/>
    </row>
    <row r="73" spans="1:9">
      <c r="A73" s="29">
        <v>44414</v>
      </c>
      <c r="B73" s="56">
        <v>3219.2</v>
      </c>
      <c r="C73" s="5">
        <f t="shared" si="3"/>
        <v>-1.0061748136485601E-2</v>
      </c>
      <c r="E73" s="26"/>
      <c r="G73" s="3"/>
      <c r="H73" s="3"/>
    </row>
    <row r="74" spans="1:9">
      <c r="A74" s="29">
        <v>44413</v>
      </c>
      <c r="B74" s="56">
        <v>3251.92</v>
      </c>
      <c r="C74" s="5">
        <f t="shared" si="3"/>
        <v>-1.0609135356989614E-2</v>
      </c>
      <c r="E74" s="26"/>
      <c r="G74" s="3"/>
      <c r="H74" s="3"/>
    </row>
    <row r="75" spans="1:9">
      <c r="A75" s="29">
        <v>44412</v>
      </c>
      <c r="B75" s="56">
        <v>3286.79</v>
      </c>
      <c r="C75" s="5">
        <f t="shared" si="3"/>
        <v>-1.6887758917221277E-2</v>
      </c>
      <c r="E75" s="26"/>
      <c r="G75" s="3"/>
      <c r="H75" s="3"/>
    </row>
    <row r="76" spans="1:9">
      <c r="A76" s="29">
        <v>44411</v>
      </c>
      <c r="B76" s="56">
        <v>3343.25</v>
      </c>
      <c r="C76" s="5">
        <f t="shared" si="3"/>
        <v>1.5817997165942775E-3</v>
      </c>
      <c r="E76" s="26"/>
      <c r="G76" s="3"/>
      <c r="H76" s="3"/>
    </row>
    <row r="77" spans="1:9">
      <c r="A77" s="29">
        <v>44410</v>
      </c>
      <c r="B77" s="56">
        <v>3337.97</v>
      </c>
      <c r="C77" s="5">
        <f t="shared" si="3"/>
        <v>4.8848236140656143E-2</v>
      </c>
      <c r="E77" s="26"/>
      <c r="G77" s="3"/>
      <c r="H77" s="3"/>
    </row>
    <row r="78" spans="1:9">
      <c r="A78" s="29">
        <v>44407</v>
      </c>
      <c r="B78" s="56">
        <v>3182.51</v>
      </c>
      <c r="C78" s="5">
        <f t="shared" si="3"/>
        <v>4.104748383025783E-3</v>
      </c>
      <c r="E78" s="3"/>
      <c r="F78" s="3"/>
      <c r="G78" s="3"/>
      <c r="H78" s="3"/>
    </row>
    <row r="79" spans="1:9">
      <c r="A79" s="29">
        <v>44406</v>
      </c>
      <c r="B79" s="56">
        <v>3169.5</v>
      </c>
      <c r="C79" s="5">
        <f t="shared" si="3"/>
        <v>1.5761203979079017E-2</v>
      </c>
      <c r="E79" s="3"/>
      <c r="F79" s="3"/>
      <c r="G79" s="3"/>
      <c r="H79" s="3"/>
    </row>
    <row r="80" spans="1:9">
      <c r="A80" s="29">
        <v>44405</v>
      </c>
      <c r="B80" s="56">
        <v>3120.32</v>
      </c>
      <c r="C80" s="5">
        <f t="shared" si="3"/>
        <v>-7.3107880253237096E-3</v>
      </c>
      <c r="E80" s="3"/>
      <c r="F80" s="3"/>
      <c r="G80" s="3"/>
      <c r="H80" s="3"/>
    </row>
    <row r="81" spans="1:8">
      <c r="A81" s="29">
        <v>44404</v>
      </c>
      <c r="B81" s="56">
        <v>3143.3</v>
      </c>
      <c r="C81" s="5">
        <f t="shared" si="3"/>
        <v>-6.8311363320399535E-3</v>
      </c>
      <c r="E81" s="3"/>
      <c r="F81" s="3"/>
      <c r="G81" s="3"/>
      <c r="H81" s="3"/>
    </row>
    <row r="82" spans="1:8">
      <c r="A82" s="29">
        <v>44403</v>
      </c>
      <c r="B82" s="56">
        <v>3164.92</v>
      </c>
      <c r="C82" s="5">
        <f t="shared" si="3"/>
        <v>-7.6256412185974438E-3</v>
      </c>
      <c r="E82" s="3"/>
      <c r="F82" s="3"/>
      <c r="G82" s="3"/>
      <c r="H82" s="3"/>
    </row>
    <row r="83" spans="1:8">
      <c r="A83" s="29">
        <v>44400</v>
      </c>
      <c r="B83" s="56">
        <v>3189.24</v>
      </c>
      <c r="C83" s="5">
        <f t="shared" si="3"/>
        <v>1.4634580878329369E-2</v>
      </c>
      <c r="E83" s="3"/>
      <c r="F83" s="3"/>
      <c r="G83" s="3"/>
      <c r="H83" s="3"/>
    </row>
    <row r="84" spans="1:8">
      <c r="A84" s="29">
        <v>44399</v>
      </c>
      <c r="B84" s="56">
        <v>3143.24</v>
      </c>
      <c r="C84" s="5">
        <f t="shared" si="3"/>
        <v>1.5898256330699113E-2</v>
      </c>
      <c r="E84" s="3"/>
      <c r="F84" s="3"/>
      <c r="G84" s="3"/>
      <c r="H84" s="3"/>
    </row>
    <row r="85" spans="1:8">
      <c r="A85" s="29">
        <v>44397</v>
      </c>
      <c r="B85" s="56">
        <v>3094.05</v>
      </c>
      <c r="C85" s="5">
        <f t="shared" si="3"/>
        <v>-2.4115993956808222E-2</v>
      </c>
      <c r="E85" s="3"/>
      <c r="F85" s="3"/>
      <c r="G85" s="3"/>
      <c r="H85" s="3"/>
    </row>
    <row r="86" spans="1:8">
      <c r="A86" s="29">
        <v>44396</v>
      </c>
      <c r="B86" s="56">
        <v>3170.51</v>
      </c>
      <c r="C86" s="5">
        <f t="shared" si="3"/>
        <v>2.2634232696351368E-3</v>
      </c>
      <c r="E86" s="3"/>
      <c r="F86" s="3"/>
      <c r="G86" s="3"/>
      <c r="H86" s="3"/>
    </row>
    <row r="87" spans="1:8">
      <c r="A87" s="29">
        <v>44393</v>
      </c>
      <c r="B87" s="56">
        <v>3163.35</v>
      </c>
      <c r="C87" s="5">
        <f t="shared" si="3"/>
        <v>1.273866997912637E-2</v>
      </c>
      <c r="E87" s="3"/>
      <c r="F87" s="3"/>
      <c r="G87" s="3"/>
      <c r="H87" s="3"/>
    </row>
    <row r="88" spans="1:8">
      <c r="A88" s="29">
        <v>44392</v>
      </c>
      <c r="B88" s="56">
        <v>3123.56</v>
      </c>
      <c r="C88" s="5">
        <f t="shared" si="3"/>
        <v>4.011188438613434E-2</v>
      </c>
      <c r="E88" s="3"/>
      <c r="F88" s="3"/>
      <c r="G88" s="3"/>
      <c r="H88" s="3"/>
    </row>
    <row r="89" spans="1:8">
      <c r="A89" s="29">
        <v>44391</v>
      </c>
      <c r="B89" s="56">
        <v>3003.1</v>
      </c>
      <c r="C89" s="5">
        <f t="shared" si="3"/>
        <v>-1.0018163897029453E-2</v>
      </c>
      <c r="E89" s="3"/>
      <c r="F89" s="3"/>
      <c r="G89" s="3"/>
      <c r="H89" s="3"/>
    </row>
    <row r="90" spans="1:8">
      <c r="A90" s="29">
        <v>44390</v>
      </c>
      <c r="B90" s="56">
        <v>3033.49</v>
      </c>
      <c r="C90" s="5">
        <f t="shared" si="3"/>
        <v>5.179166694279938E-3</v>
      </c>
      <c r="E90" s="3"/>
      <c r="F90" s="3"/>
      <c r="G90" s="3"/>
      <c r="H90" s="3"/>
    </row>
    <row r="91" spans="1:8">
      <c r="A91" s="29">
        <v>44389</v>
      </c>
      <c r="B91" s="56">
        <v>3017.86</v>
      </c>
      <c r="C91" s="5">
        <f t="shared" si="3"/>
        <v>3.5599083085116688E-2</v>
      </c>
      <c r="E91" s="3"/>
      <c r="F91" s="3"/>
      <c r="G91" s="3"/>
      <c r="H91" s="3"/>
    </row>
    <row r="92" spans="1:8">
      <c r="A92" s="29">
        <v>44386</v>
      </c>
      <c r="B92" s="56">
        <v>2914.12</v>
      </c>
      <c r="C92" s="5">
        <f t="shared" si="3"/>
        <v>2.3823828044028918E-2</v>
      </c>
      <c r="E92" s="3"/>
      <c r="F92" s="3"/>
      <c r="G92" s="3"/>
      <c r="H92" s="3"/>
    </row>
    <row r="93" spans="1:8">
      <c r="A93" s="29">
        <v>44385</v>
      </c>
      <c r="B93" s="56">
        <v>2846.31</v>
      </c>
      <c r="C93" s="5">
        <f t="shared" si="3"/>
        <v>-6.3536171980549108E-3</v>
      </c>
      <c r="E93" s="3"/>
      <c r="F93" s="3"/>
      <c r="G93" s="3"/>
      <c r="H93" s="3"/>
    </row>
    <row r="94" spans="1:8">
      <c r="A94" s="29">
        <v>44384</v>
      </c>
      <c r="B94" s="56">
        <v>2864.51</v>
      </c>
      <c r="C94" s="5">
        <f t="shared" si="3"/>
        <v>1.913019347218186E-2</v>
      </c>
      <c r="E94" s="3"/>
      <c r="F94" s="3"/>
      <c r="G94" s="3"/>
      <c r="H94" s="3"/>
    </row>
    <row r="95" spans="1:8">
      <c r="A95" s="29">
        <v>44383</v>
      </c>
      <c r="B95" s="56">
        <v>2810.74</v>
      </c>
      <c r="C95" s="5">
        <f t="shared" si="3"/>
        <v>-4.5438930148713795E-3</v>
      </c>
      <c r="E95" s="3"/>
      <c r="F95" s="3"/>
      <c r="G95" s="3"/>
      <c r="H95" s="3"/>
    </row>
    <row r="96" spans="1:8">
      <c r="A96" s="29">
        <v>44382</v>
      </c>
      <c r="B96" s="56">
        <v>2823.57</v>
      </c>
      <c r="C96" s="5">
        <f t="shared" si="3"/>
        <v>2.8386927590389108E-2</v>
      </c>
      <c r="E96" s="3"/>
      <c r="F96" s="3"/>
      <c r="G96" s="3"/>
      <c r="H96" s="3"/>
    </row>
    <row r="97" spans="1:8">
      <c r="A97" s="29">
        <v>44379</v>
      </c>
      <c r="B97" s="56">
        <v>2745.63</v>
      </c>
      <c r="C97" s="5">
        <f t="shared" si="3"/>
        <v>5.1913818667741647E-3</v>
      </c>
      <c r="E97" s="3"/>
      <c r="F97" s="3"/>
      <c r="G97" s="3"/>
      <c r="H97" s="3"/>
    </row>
    <row r="98" spans="1:8">
      <c r="A98" s="29">
        <v>44378</v>
      </c>
      <c r="B98" s="56">
        <v>2731.45</v>
      </c>
      <c r="C98" s="5">
        <f t="shared" si="3"/>
        <v>-3.367777339930243E-3</v>
      </c>
      <c r="E98" s="3"/>
      <c r="F98" s="3"/>
      <c r="G98" s="3"/>
      <c r="H98" s="3"/>
    </row>
    <row r="99" spans="1:8">
      <c r="A99" s="29">
        <v>44377</v>
      </c>
      <c r="B99" s="56">
        <v>2740.68</v>
      </c>
      <c r="C99" s="5">
        <f t="shared" si="3"/>
        <v>-4.2544842845672441E-3</v>
      </c>
      <c r="E99" s="3"/>
      <c r="F99" s="3"/>
      <c r="G99" s="3"/>
      <c r="H99" s="3"/>
    </row>
    <row r="100" spans="1:8">
      <c r="A100" s="29">
        <v>44376</v>
      </c>
      <c r="B100" s="56">
        <v>2752.39</v>
      </c>
      <c r="C100" s="5">
        <f t="shared" si="3"/>
        <v>-4.4021471771276705E-3</v>
      </c>
      <c r="E100" s="3"/>
      <c r="F100" s="3"/>
      <c r="G100" s="3"/>
      <c r="H100" s="3"/>
    </row>
    <row r="101" spans="1:8">
      <c r="A101" s="29">
        <v>44375</v>
      </c>
      <c r="B101" s="56">
        <v>2764.56</v>
      </c>
      <c r="C101" s="5">
        <f t="shared" si="3"/>
        <v>8.652617326232175E-4</v>
      </c>
      <c r="E101" s="3"/>
      <c r="F101" s="3"/>
      <c r="G101" s="3"/>
      <c r="H101" s="3"/>
    </row>
    <row r="102" spans="1:8">
      <c r="A102" s="29">
        <v>44372</v>
      </c>
      <c r="B102" s="56">
        <v>2762.17</v>
      </c>
      <c r="C102" s="5">
        <f t="shared" si="3"/>
        <v>4.1114415128359659E-3</v>
      </c>
      <c r="E102" s="3"/>
      <c r="F102" s="3"/>
      <c r="G102" s="3"/>
      <c r="H102" s="3"/>
    </row>
    <row r="103" spans="1:8">
      <c r="A103" s="29">
        <v>44371</v>
      </c>
      <c r="B103" s="56">
        <v>2750.86</v>
      </c>
      <c r="C103" s="5">
        <f t="shared" si="3"/>
        <v>-7.8982674302861006E-3</v>
      </c>
      <c r="E103" s="3"/>
      <c r="F103" s="3"/>
      <c r="G103" s="3"/>
      <c r="H103" s="3"/>
    </row>
    <row r="104" spans="1:8">
      <c r="A104" s="29">
        <v>44370</v>
      </c>
      <c r="B104" s="56">
        <v>2772.76</v>
      </c>
      <c r="C104" s="5">
        <f t="shared" si="3"/>
        <v>-4.7308987271799949E-3</v>
      </c>
      <c r="E104" s="3"/>
      <c r="F104" s="3"/>
      <c r="G104" s="3"/>
      <c r="H104" s="3"/>
    </row>
    <row r="105" spans="1:8">
      <c r="A105" s="29">
        <v>44369</v>
      </c>
      <c r="B105" s="56">
        <v>2785.94</v>
      </c>
      <c r="C105" s="5">
        <f t="shared" si="3"/>
        <v>-7.4920643968406312E-3</v>
      </c>
      <c r="E105" s="3"/>
      <c r="F105" s="3"/>
      <c r="G105" s="3"/>
      <c r="H105" s="3"/>
    </row>
    <row r="106" spans="1:8">
      <c r="A106" s="29">
        <v>44368</v>
      </c>
      <c r="B106" s="56">
        <v>2806.97</v>
      </c>
      <c r="C106" s="5">
        <f t="shared" si="3"/>
        <v>2.365331806528537E-2</v>
      </c>
      <c r="E106" s="3"/>
      <c r="F106" s="3"/>
      <c r="G106" s="3"/>
      <c r="H106" s="3"/>
    </row>
    <row r="107" spans="1:8">
      <c r="A107" s="29">
        <v>44365</v>
      </c>
      <c r="B107" s="56">
        <v>2742.11</v>
      </c>
      <c r="C107" s="5">
        <f t="shared" si="3"/>
        <v>-9.1385415913854025E-3</v>
      </c>
      <c r="E107" s="3"/>
      <c r="F107" s="3"/>
      <c r="G107" s="3"/>
      <c r="H107" s="3"/>
    </row>
    <row r="108" spans="1:8">
      <c r="A108" s="29">
        <v>44364</v>
      </c>
      <c r="B108" s="56">
        <v>2767.4</v>
      </c>
      <c r="C108" s="5">
        <f t="shared" si="3"/>
        <v>-1.7593434056571603E-2</v>
      </c>
      <c r="E108" s="3"/>
      <c r="F108" s="3"/>
      <c r="G108" s="3"/>
      <c r="H108" s="3"/>
    </row>
    <row r="109" spans="1:8">
      <c r="A109" s="29">
        <v>44363</v>
      </c>
      <c r="B109" s="56">
        <v>2816.96</v>
      </c>
      <c r="C109" s="5">
        <f t="shared" si="3"/>
        <v>-1.0780781413511381E-2</v>
      </c>
      <c r="E109" s="3"/>
      <c r="F109" s="3"/>
      <c r="G109" s="3"/>
      <c r="H109" s="3"/>
    </row>
    <row r="110" spans="1:8">
      <c r="A110" s="29">
        <v>44362</v>
      </c>
      <c r="B110" s="56">
        <v>2847.66</v>
      </c>
      <c r="C110" s="5">
        <f t="shared" si="3"/>
        <v>1.5548882691525826E-2</v>
      </c>
      <c r="E110" s="3"/>
      <c r="F110" s="3"/>
      <c r="G110" s="3"/>
      <c r="H110" s="3"/>
    </row>
    <row r="111" spans="1:8">
      <c r="A111" s="29">
        <v>44361</v>
      </c>
      <c r="B111" s="56">
        <v>2804.06</v>
      </c>
      <c r="C111" s="5">
        <f t="shared" si="3"/>
        <v>-1.5494050607578887E-2</v>
      </c>
      <c r="E111" s="3"/>
      <c r="F111" s="3"/>
      <c r="G111" s="3"/>
      <c r="H111" s="3"/>
    </row>
    <row r="112" spans="1:8">
      <c r="A112" s="29">
        <v>44358</v>
      </c>
      <c r="B112" s="56">
        <v>2848.19</v>
      </c>
      <c r="C112" s="5">
        <f t="shared" si="3"/>
        <v>-1.0612281762159739E-2</v>
      </c>
      <c r="E112" s="3"/>
      <c r="F112" s="3"/>
      <c r="G112" s="3"/>
      <c r="H112" s="3"/>
    </row>
    <row r="113" spans="1:8">
      <c r="A113" s="29">
        <v>44357</v>
      </c>
      <c r="B113" s="56">
        <v>2878.74</v>
      </c>
      <c r="C113" s="5">
        <f t="shared" si="3"/>
        <v>3.2683677532527509E-2</v>
      </c>
      <c r="E113" s="3"/>
      <c r="F113" s="3"/>
      <c r="G113" s="3"/>
      <c r="H113" s="3"/>
    </row>
    <row r="114" spans="1:8">
      <c r="A114" s="29">
        <v>44356</v>
      </c>
      <c r="B114" s="56">
        <v>2787.63</v>
      </c>
      <c r="C114" s="5">
        <f t="shared" si="3"/>
        <v>-1.6313438207956645E-2</v>
      </c>
      <c r="E114" s="3"/>
      <c r="F114" s="3"/>
      <c r="G114" s="3"/>
      <c r="H114" s="3"/>
    </row>
    <row r="115" spans="1:8">
      <c r="A115" s="29">
        <v>44355</v>
      </c>
      <c r="B115" s="56">
        <v>2833.86</v>
      </c>
      <c r="C115" s="5">
        <f t="shared" si="3"/>
        <v>9.9395218052938297E-3</v>
      </c>
      <c r="E115" s="3"/>
      <c r="F115" s="3"/>
      <c r="G115" s="3"/>
      <c r="H115" s="3"/>
    </row>
    <row r="116" spans="1:8">
      <c r="A116" s="29">
        <v>44354</v>
      </c>
      <c r="B116" s="56">
        <v>2805.97</v>
      </c>
      <c r="C116" s="5">
        <f t="shared" si="3"/>
        <v>-4.3573139359532331E-3</v>
      </c>
      <c r="E116" s="3"/>
      <c r="F116" s="3"/>
      <c r="G116" s="3"/>
      <c r="H116" s="3"/>
    </row>
    <row r="117" spans="1:8">
      <c r="A117" s="29">
        <v>44351</v>
      </c>
      <c r="B117" s="56">
        <v>2818.25</v>
      </c>
      <c r="C117" s="5">
        <f t="shared" si="3"/>
        <v>1.7559387340890461E-3</v>
      </c>
      <c r="E117" s="3"/>
      <c r="F117" s="3"/>
      <c r="G117" s="3"/>
      <c r="H117" s="3"/>
    </row>
    <row r="118" spans="1:8">
      <c r="A118" s="29">
        <v>44350</v>
      </c>
      <c r="B118" s="56">
        <v>2813.31</v>
      </c>
      <c r="C118" s="5">
        <f t="shared" si="3"/>
        <v>3.9483456187995397E-2</v>
      </c>
      <c r="E118" s="3"/>
      <c r="F118" s="3"/>
      <c r="G118" s="3"/>
      <c r="H118" s="3"/>
    </row>
    <row r="119" spans="1:8">
      <c r="A119" s="29">
        <v>44349</v>
      </c>
      <c r="B119" s="56">
        <v>2706.45</v>
      </c>
      <c r="C119" s="5">
        <f t="shared" si="3"/>
        <v>1.5153504247857179E-2</v>
      </c>
      <c r="E119" s="3"/>
      <c r="F119" s="3"/>
      <c r="G119" s="3"/>
      <c r="H119" s="3"/>
    </row>
    <row r="120" spans="1:8">
      <c r="A120" s="29">
        <v>44348</v>
      </c>
      <c r="B120" s="56">
        <v>2666.05</v>
      </c>
      <c r="C120" s="5">
        <f t="shared" si="3"/>
        <v>-5.208935787553045E-3</v>
      </c>
      <c r="E120" s="3"/>
      <c r="F120" s="3"/>
      <c r="G120" s="3"/>
      <c r="H120" s="3"/>
    </row>
    <row r="121" spans="1:8">
      <c r="A121" s="29">
        <v>44347</v>
      </c>
      <c r="B121" s="56">
        <v>2680.01</v>
      </c>
      <c r="C121" s="5">
        <f t="shared" si="3"/>
        <v>1.3270772918549351E-2</v>
      </c>
      <c r="E121" s="3"/>
      <c r="F121" s="3"/>
      <c r="G121" s="3"/>
      <c r="H121" s="3"/>
    </row>
    <row r="122" spans="1:8">
      <c r="A122" s="29">
        <v>44344</v>
      </c>
      <c r="B122" s="56">
        <v>2644.91</v>
      </c>
      <c r="C122" s="5">
        <f t="shared" si="3"/>
        <v>1.05975905620876E-3</v>
      </c>
      <c r="E122" s="3"/>
      <c r="F122" s="3"/>
      <c r="G122" s="3"/>
      <c r="H122" s="3"/>
    </row>
    <row r="123" spans="1:8">
      <c r="A123" s="29">
        <v>44343</v>
      </c>
      <c r="B123" s="56">
        <v>2642.11</v>
      </c>
      <c r="C123" s="5">
        <f t="shared" si="3"/>
        <v>-1.1341780109413918E-2</v>
      </c>
      <c r="E123" s="3"/>
      <c r="F123" s="3"/>
      <c r="G123" s="3"/>
      <c r="H123" s="3"/>
    </row>
    <row r="124" spans="1:8">
      <c r="A124" s="29">
        <v>44342</v>
      </c>
      <c r="B124" s="56">
        <v>2672.42</v>
      </c>
      <c r="C124" s="5">
        <f t="shared" si="3"/>
        <v>2.8486761083743834E-2</v>
      </c>
      <c r="E124" s="3"/>
      <c r="F124" s="3"/>
      <c r="G124" s="3"/>
      <c r="H124" s="3"/>
    </row>
    <row r="125" spans="1:8">
      <c r="A125" s="29">
        <v>44341</v>
      </c>
      <c r="B125" s="56">
        <v>2598.4</v>
      </c>
      <c r="C125" s="5">
        <f t="shared" si="3"/>
        <v>3.9099324648028382E-3</v>
      </c>
      <c r="E125" s="3"/>
      <c r="F125" s="3"/>
      <c r="G125" s="3"/>
      <c r="H125" s="3"/>
    </row>
    <row r="126" spans="1:8">
      <c r="A126" s="29">
        <v>44340</v>
      </c>
      <c r="B126" s="56">
        <v>2588.2800000000002</v>
      </c>
      <c r="C126" s="5">
        <f t="shared" si="3"/>
        <v>1.473718876068834E-2</v>
      </c>
      <c r="E126" s="3"/>
      <c r="F126" s="3"/>
      <c r="G126" s="3"/>
      <c r="H126" s="3"/>
    </row>
    <row r="127" spans="1:8">
      <c r="A127" s="29">
        <v>44337</v>
      </c>
      <c r="B127" s="56">
        <v>2550.69</v>
      </c>
      <c r="C127" s="5">
        <f t="shared" si="3"/>
        <v>1.0090249919808657E-2</v>
      </c>
      <c r="E127" s="3"/>
      <c r="F127" s="3"/>
      <c r="G127" s="3"/>
      <c r="H127" s="3"/>
    </row>
    <row r="128" spans="1:8">
      <c r="A128" s="29">
        <v>44336</v>
      </c>
      <c r="B128" s="56">
        <v>2525.21</v>
      </c>
      <c r="C128" s="5">
        <f t="shared" si="3"/>
        <v>8.9338154503866112E-3</v>
      </c>
      <c r="E128" s="3"/>
      <c r="F128" s="3"/>
      <c r="G128" s="3"/>
      <c r="H128" s="3"/>
    </row>
    <row r="129" spans="1:8">
      <c r="A129" s="29">
        <v>44335</v>
      </c>
      <c r="B129" s="56">
        <v>2502.85</v>
      </c>
      <c r="C129" s="5">
        <f t="shared" si="3"/>
        <v>2.2168040938180138E-2</v>
      </c>
      <c r="E129" s="3"/>
      <c r="F129" s="3"/>
      <c r="G129" s="3"/>
      <c r="H129" s="3"/>
    </row>
    <row r="130" spans="1:8">
      <c r="A130" s="29">
        <v>44334</v>
      </c>
      <c r="B130" s="56">
        <v>2448.5700000000002</v>
      </c>
      <c r="C130" s="5">
        <f t="shared" si="3"/>
        <v>8.9706609526948988E-3</v>
      </c>
      <c r="E130" s="3"/>
      <c r="F130" s="3"/>
      <c r="G130" s="3"/>
      <c r="H130" s="3"/>
    </row>
    <row r="131" spans="1:8">
      <c r="A131" s="29">
        <v>44333</v>
      </c>
      <c r="B131" s="56">
        <v>2426.8000000000002</v>
      </c>
      <c r="C131" s="5">
        <f t="shared" ref="C131:C194" si="4">(B131-B132)/(B132)</f>
        <v>1.5886305125897515E-2</v>
      </c>
      <c r="E131" s="3"/>
      <c r="F131" s="3"/>
      <c r="G131" s="3"/>
      <c r="H131" s="3"/>
    </row>
    <row r="132" spans="1:8">
      <c r="A132" s="29">
        <v>44330</v>
      </c>
      <c r="B132" s="56">
        <v>2388.85</v>
      </c>
      <c r="C132" s="5">
        <f t="shared" si="4"/>
        <v>-3.311260958610248E-2</v>
      </c>
      <c r="E132" s="3"/>
      <c r="F132" s="3"/>
      <c r="G132" s="3"/>
      <c r="H132" s="3"/>
    </row>
    <row r="133" spans="1:8">
      <c r="A133" s="29">
        <v>44328</v>
      </c>
      <c r="B133" s="56">
        <v>2470.66</v>
      </c>
      <c r="C133" s="5">
        <f t="shared" si="4"/>
        <v>-1.1845131974176362E-3</v>
      </c>
      <c r="E133" s="3"/>
      <c r="F133" s="3"/>
      <c r="G133" s="3"/>
      <c r="H133" s="3"/>
    </row>
    <row r="134" spans="1:8">
      <c r="A134" s="29">
        <v>44327</v>
      </c>
      <c r="B134" s="56">
        <v>2473.59</v>
      </c>
      <c r="C134" s="5">
        <f t="shared" si="4"/>
        <v>2.4193352298977375E-3</v>
      </c>
      <c r="E134" s="3"/>
      <c r="F134" s="3"/>
      <c r="G134" s="3"/>
      <c r="H134" s="3"/>
    </row>
    <row r="135" spans="1:8">
      <c r="A135" s="29">
        <v>44326</v>
      </c>
      <c r="B135" s="56">
        <v>2467.62</v>
      </c>
      <c r="C135" s="5">
        <f t="shared" si="4"/>
        <v>9.4455784956616155E-3</v>
      </c>
      <c r="E135" s="3"/>
      <c r="F135" s="3"/>
      <c r="G135" s="3"/>
      <c r="H135" s="3"/>
    </row>
    <row r="136" spans="1:8">
      <c r="A136" s="29">
        <v>44323</v>
      </c>
      <c r="B136" s="56">
        <v>2444.5300000000002</v>
      </c>
      <c r="C136" s="5">
        <f t="shared" si="4"/>
        <v>8.1367535466842691E-3</v>
      </c>
      <c r="E136" s="3"/>
      <c r="F136" s="3"/>
      <c r="G136" s="3"/>
      <c r="H136" s="3"/>
    </row>
    <row r="137" spans="1:8">
      <c r="A137" s="29">
        <v>44322</v>
      </c>
      <c r="B137" s="56">
        <v>2424.8000000000002</v>
      </c>
      <c r="C137" s="5">
        <f t="shared" si="4"/>
        <v>6.8178609687840255E-3</v>
      </c>
      <c r="E137" s="3"/>
      <c r="F137" s="3"/>
      <c r="G137" s="3"/>
      <c r="H137" s="3"/>
    </row>
    <row r="138" spans="1:8">
      <c r="A138" s="29">
        <v>44321</v>
      </c>
      <c r="B138" s="56">
        <v>2408.38</v>
      </c>
      <c r="C138" s="5">
        <f t="shared" si="4"/>
        <v>-1.1516803204675652E-2</v>
      </c>
      <c r="E138" s="3"/>
      <c r="F138" s="3"/>
      <c r="G138" s="3"/>
      <c r="H138" s="3"/>
    </row>
    <row r="139" spans="1:8">
      <c r="A139" s="29">
        <v>44320</v>
      </c>
      <c r="B139" s="56">
        <v>2436.44</v>
      </c>
      <c r="C139" s="5">
        <f t="shared" si="4"/>
        <v>-5.2870306484470901E-3</v>
      </c>
      <c r="E139" s="3"/>
      <c r="F139" s="3"/>
      <c r="G139" s="3"/>
      <c r="H139" s="3"/>
    </row>
    <row r="140" spans="1:8">
      <c r="A140" s="29">
        <v>44319</v>
      </c>
      <c r="B140" s="56">
        <v>2449.39</v>
      </c>
      <c r="C140" s="5">
        <f t="shared" si="4"/>
        <v>-7.6209383356291823E-3</v>
      </c>
      <c r="E140" s="3"/>
      <c r="F140" s="3"/>
      <c r="G140" s="3"/>
      <c r="H140" s="3"/>
    </row>
    <row r="141" spans="1:8">
      <c r="A141" s="29">
        <v>44316</v>
      </c>
      <c r="B141" s="56">
        <v>2468.1999999999998</v>
      </c>
      <c r="C141" s="5">
        <f t="shared" si="4"/>
        <v>-6.1526567558426882E-3</v>
      </c>
      <c r="E141" s="3"/>
      <c r="F141" s="3"/>
      <c r="G141" s="3"/>
      <c r="H141" s="3"/>
    </row>
    <row r="142" spans="1:8">
      <c r="A142" s="29">
        <v>44315</v>
      </c>
      <c r="B142" s="56">
        <v>2483.48</v>
      </c>
      <c r="C142" s="5">
        <f t="shared" si="4"/>
        <v>-7.3230595903921603E-4</v>
      </c>
      <c r="E142" s="3"/>
      <c r="F142" s="3"/>
      <c r="G142" s="3"/>
      <c r="H142" s="3"/>
    </row>
    <row r="143" spans="1:8">
      <c r="A143" s="29">
        <v>44314</v>
      </c>
      <c r="B143" s="56">
        <v>2485.3000000000002</v>
      </c>
      <c r="C143" s="5">
        <f t="shared" si="4"/>
        <v>-4.9247277386289751E-3</v>
      </c>
      <c r="E143" s="3"/>
      <c r="F143" s="3"/>
      <c r="G143" s="3"/>
      <c r="H143" s="3"/>
    </row>
    <row r="144" spans="1:8">
      <c r="A144" s="29">
        <v>44313</v>
      </c>
      <c r="B144" s="56">
        <v>2497.6</v>
      </c>
      <c r="C144" s="5">
        <f t="shared" si="4"/>
        <v>4.7954684432429248E-3</v>
      </c>
      <c r="E144" s="3"/>
      <c r="F144" s="3"/>
      <c r="G144" s="3"/>
      <c r="H144" s="3"/>
    </row>
    <row r="145" spans="1:8">
      <c r="A145" s="29">
        <v>44312</v>
      </c>
      <c r="B145" s="56">
        <v>2485.6799999999998</v>
      </c>
      <c r="C145" s="5">
        <f t="shared" si="4"/>
        <v>3.6801601701808184E-2</v>
      </c>
      <c r="E145" s="3"/>
      <c r="F145" s="3"/>
      <c r="G145" s="3"/>
      <c r="H145" s="3"/>
    </row>
    <row r="146" spans="1:8">
      <c r="A146" s="29">
        <v>44309</v>
      </c>
      <c r="B146" s="56">
        <v>2397.4499999999998</v>
      </c>
      <c r="C146" s="5">
        <f t="shared" si="4"/>
        <v>-1.0724424784603802E-2</v>
      </c>
      <c r="E146" s="3"/>
      <c r="F146" s="3"/>
      <c r="G146" s="3"/>
      <c r="H146" s="3"/>
    </row>
    <row r="147" spans="1:8">
      <c r="A147" s="29">
        <v>44308</v>
      </c>
      <c r="B147" s="56">
        <v>2423.44</v>
      </c>
      <c r="C147" s="5">
        <f t="shared" si="4"/>
        <v>1.4000117155792113E-2</v>
      </c>
      <c r="E147" s="3"/>
      <c r="F147" s="3"/>
      <c r="G147" s="3"/>
      <c r="H147" s="3"/>
    </row>
    <row r="148" spans="1:8">
      <c r="A148" s="29">
        <v>44306</v>
      </c>
      <c r="B148" s="56">
        <v>2389.98</v>
      </c>
      <c r="C148" s="5">
        <f t="shared" si="4"/>
        <v>2.1426744434707668E-3</v>
      </c>
      <c r="E148" s="3"/>
      <c r="F148" s="3"/>
      <c r="G148" s="3"/>
      <c r="H148" s="3"/>
    </row>
    <row r="149" spans="1:8">
      <c r="A149" s="29">
        <v>44305</v>
      </c>
      <c r="B149" s="56">
        <v>2384.87</v>
      </c>
      <c r="C149" s="5">
        <f t="shared" si="4"/>
        <v>-3.9598099226804094E-2</v>
      </c>
      <c r="E149" s="3"/>
      <c r="F149" s="3"/>
      <c r="G149" s="3"/>
      <c r="H149" s="3"/>
    </row>
    <row r="150" spans="1:8">
      <c r="A150" s="29">
        <v>44302</v>
      </c>
      <c r="B150" s="56">
        <v>2483.1999999999998</v>
      </c>
      <c r="C150" s="5">
        <f t="shared" si="4"/>
        <v>-3.8111284952060016E-3</v>
      </c>
      <c r="E150" s="3"/>
      <c r="F150" s="3"/>
      <c r="G150" s="3"/>
      <c r="H150" s="3"/>
    </row>
    <row r="151" spans="1:8">
      <c r="A151" s="29">
        <v>44301</v>
      </c>
      <c r="B151" s="56">
        <v>2492.6999999999998</v>
      </c>
      <c r="C151" s="5">
        <f t="shared" si="4"/>
        <v>-3.8523941590672436E-3</v>
      </c>
      <c r="E151" s="3"/>
      <c r="F151" s="3"/>
      <c r="G151" s="3"/>
      <c r="H151" s="3"/>
    </row>
    <row r="152" spans="1:8">
      <c r="A152" s="29">
        <v>44299</v>
      </c>
      <c r="B152" s="56">
        <v>2502.34</v>
      </c>
      <c r="C152" s="5">
        <f t="shared" si="4"/>
        <v>2.6980218337027104E-2</v>
      </c>
      <c r="E152" s="3"/>
      <c r="F152" s="3"/>
      <c r="G152" s="3"/>
      <c r="H152" s="3"/>
    </row>
    <row r="153" spans="1:8">
      <c r="A153" s="29">
        <v>44298</v>
      </c>
      <c r="B153" s="56">
        <v>2436.6</v>
      </c>
      <c r="C153" s="5">
        <f t="shared" si="4"/>
        <v>-7.7017485378344852E-2</v>
      </c>
      <c r="E153" s="3"/>
      <c r="F153" s="3"/>
      <c r="G153" s="3"/>
      <c r="H153" s="3"/>
    </row>
    <row r="154" spans="1:8">
      <c r="A154" s="29">
        <v>44295</v>
      </c>
      <c r="B154" s="56">
        <v>2639.92</v>
      </c>
      <c r="C154" s="5">
        <f t="shared" si="4"/>
        <v>-6.9366075324636444E-3</v>
      </c>
      <c r="E154" s="3"/>
      <c r="F154" s="3"/>
      <c r="G154" s="3"/>
      <c r="H154" s="3"/>
    </row>
    <row r="155" spans="1:8">
      <c r="A155" s="29">
        <v>44294</v>
      </c>
      <c r="B155" s="56">
        <v>2658.36</v>
      </c>
      <c r="C155" s="5">
        <f t="shared" si="4"/>
        <v>9.1869894007958041E-3</v>
      </c>
      <c r="E155" s="3"/>
      <c r="F155" s="3"/>
      <c r="G155" s="3"/>
      <c r="H155" s="3"/>
    </row>
    <row r="156" spans="1:8">
      <c r="A156" s="29">
        <v>44293</v>
      </c>
      <c r="B156" s="56">
        <v>2634.16</v>
      </c>
      <c r="C156" s="5">
        <f t="shared" si="4"/>
        <v>1.06894831753826E-2</v>
      </c>
      <c r="E156" s="3"/>
      <c r="F156" s="3"/>
      <c r="G156" s="3"/>
      <c r="H156" s="3"/>
    </row>
    <row r="157" spans="1:8">
      <c r="A157" s="29">
        <v>44292</v>
      </c>
      <c r="B157" s="56">
        <v>2606.3000000000002</v>
      </c>
      <c r="C157" s="5">
        <f t="shared" si="4"/>
        <v>9.7476308917766215E-3</v>
      </c>
      <c r="E157" s="3"/>
      <c r="F157" s="3"/>
      <c r="G157" s="3"/>
      <c r="H157" s="3"/>
    </row>
    <row r="158" spans="1:8">
      <c r="A158" s="29">
        <v>44291</v>
      </c>
      <c r="B158" s="56">
        <v>2581.14</v>
      </c>
      <c r="C158" s="5">
        <f t="shared" si="4"/>
        <v>-3.6226364369567159E-2</v>
      </c>
      <c r="E158" s="3"/>
      <c r="F158" s="3"/>
      <c r="G158" s="3"/>
      <c r="H158" s="3"/>
    </row>
    <row r="159" spans="1:8">
      <c r="A159" s="29">
        <v>44287</v>
      </c>
      <c r="B159" s="56">
        <v>2678.16</v>
      </c>
      <c r="C159" s="5">
        <f t="shared" si="4"/>
        <v>2.9397335889840164E-3</v>
      </c>
      <c r="E159" s="3"/>
      <c r="F159" s="3"/>
      <c r="G159" s="3"/>
      <c r="H159" s="3"/>
    </row>
    <row r="160" spans="1:8">
      <c r="A160" s="29">
        <v>44286</v>
      </c>
      <c r="B160" s="56">
        <v>2670.31</v>
      </c>
      <c r="C160" s="5">
        <f t="shared" si="4"/>
        <v>1.8891178266178175E-2</v>
      </c>
      <c r="E160" s="3"/>
      <c r="F160" s="3"/>
      <c r="G160" s="3"/>
      <c r="H160" s="3"/>
    </row>
    <row r="161" spans="1:8">
      <c r="A161" s="29">
        <v>44285</v>
      </c>
      <c r="B161" s="56">
        <v>2620.8000000000002</v>
      </c>
      <c r="C161" s="5">
        <f t="shared" si="4"/>
        <v>2.251727914938671E-4</v>
      </c>
      <c r="E161" s="3"/>
      <c r="F161" s="3"/>
      <c r="G161" s="3"/>
      <c r="H161" s="3"/>
    </row>
    <row r="162" spans="1:8">
      <c r="A162" s="29">
        <v>44281</v>
      </c>
      <c r="B162" s="56">
        <v>2620.21</v>
      </c>
      <c r="C162" s="5">
        <f t="shared" si="4"/>
        <v>1.7039874859780108E-2</v>
      </c>
      <c r="E162" s="3"/>
      <c r="F162" s="3"/>
      <c r="G162" s="3"/>
      <c r="H162" s="3"/>
    </row>
    <row r="163" spans="1:8">
      <c r="A163" s="29">
        <v>44280</v>
      </c>
      <c r="B163" s="56">
        <v>2576.31</v>
      </c>
      <c r="C163" s="5">
        <f t="shared" si="4"/>
        <v>-2.5450240014525775E-2</v>
      </c>
      <c r="E163" s="3"/>
      <c r="F163" s="3"/>
      <c r="G163" s="3"/>
      <c r="H163" s="3"/>
    </row>
    <row r="164" spans="1:8">
      <c r="A164" s="29">
        <v>44279</v>
      </c>
      <c r="B164" s="56">
        <v>2643.59</v>
      </c>
      <c r="C164" s="5">
        <f t="shared" si="4"/>
        <v>-2.9269636103257089E-2</v>
      </c>
      <c r="E164" s="3"/>
      <c r="F164" s="3"/>
      <c r="G164" s="3"/>
      <c r="H164" s="3"/>
    </row>
    <row r="165" spans="1:8">
      <c r="A165" s="29">
        <v>44278</v>
      </c>
      <c r="B165" s="56">
        <v>2723.3</v>
      </c>
      <c r="C165" s="5">
        <f t="shared" si="4"/>
        <v>1.0542174263142582E-2</v>
      </c>
      <c r="E165" s="3"/>
      <c r="F165" s="3"/>
      <c r="G165" s="3"/>
      <c r="H165" s="3"/>
    </row>
    <row r="166" spans="1:8">
      <c r="A166" s="29">
        <v>44277</v>
      </c>
      <c r="B166" s="56">
        <v>2694.89</v>
      </c>
      <c r="C166" s="5">
        <f t="shared" si="4"/>
        <v>2.8560414646992788E-2</v>
      </c>
      <c r="E166" s="3"/>
      <c r="F166" s="3"/>
      <c r="G166" s="3"/>
      <c r="H166" s="3"/>
    </row>
    <row r="167" spans="1:8">
      <c r="A167" s="29">
        <v>44274</v>
      </c>
      <c r="B167" s="56">
        <v>2620.06</v>
      </c>
      <c r="C167" s="5">
        <f t="shared" si="4"/>
        <v>-5.5264136763555826E-3</v>
      </c>
      <c r="E167" s="3"/>
      <c r="F167" s="3"/>
      <c r="G167" s="3"/>
      <c r="H167" s="3"/>
    </row>
    <row r="168" spans="1:8">
      <c r="A168" s="29">
        <v>44273</v>
      </c>
      <c r="B168" s="56">
        <v>2634.62</v>
      </c>
      <c r="C168" s="5">
        <f t="shared" si="4"/>
        <v>-1.6481444842222397E-2</v>
      </c>
      <c r="E168" s="3"/>
      <c r="F168" s="3"/>
      <c r="G168" s="3"/>
      <c r="H168" s="3"/>
    </row>
    <row r="169" spans="1:8">
      <c r="A169" s="29">
        <v>44272</v>
      </c>
      <c r="B169" s="56">
        <v>2678.77</v>
      </c>
      <c r="C169" s="5">
        <f t="shared" si="4"/>
        <v>-2.7895516105151577E-2</v>
      </c>
      <c r="E169" s="3"/>
      <c r="F169" s="3"/>
      <c r="G169" s="3"/>
      <c r="H169" s="3"/>
    </row>
    <row r="170" spans="1:8">
      <c r="A170" s="29">
        <v>44271</v>
      </c>
      <c r="B170" s="56">
        <v>2755.64</v>
      </c>
      <c r="C170" s="5">
        <f t="shared" si="4"/>
        <v>-6.3606992442163529E-3</v>
      </c>
      <c r="E170" s="3"/>
      <c r="F170" s="3"/>
      <c r="G170" s="3"/>
      <c r="H170" s="3"/>
    </row>
    <row r="171" spans="1:8">
      <c r="A171" s="29">
        <v>44270</v>
      </c>
      <c r="B171" s="56">
        <v>2773.28</v>
      </c>
      <c r="C171" s="5">
        <f t="shared" si="4"/>
        <v>-4.2654641026008038E-3</v>
      </c>
      <c r="E171" s="3"/>
      <c r="F171" s="3"/>
      <c r="G171" s="3"/>
      <c r="H171" s="3"/>
    </row>
    <row r="172" spans="1:8">
      <c r="A172" s="29">
        <v>44267</v>
      </c>
      <c r="B172" s="56">
        <v>2785.16</v>
      </c>
      <c r="C172" s="5">
        <f t="shared" si="4"/>
        <v>-7.1792678144941098E-3</v>
      </c>
      <c r="E172" s="3"/>
      <c r="F172" s="3"/>
      <c r="G172" s="3"/>
      <c r="H172" s="3"/>
    </row>
    <row r="173" spans="1:8">
      <c r="A173" s="29">
        <v>44265</v>
      </c>
      <c r="B173" s="56">
        <v>2805.3</v>
      </c>
      <c r="C173" s="5">
        <f t="shared" si="4"/>
        <v>6.996169875188989E-3</v>
      </c>
      <c r="E173" s="3"/>
      <c r="F173" s="3"/>
      <c r="G173" s="3"/>
      <c r="H173" s="3"/>
    </row>
    <row r="174" spans="1:8">
      <c r="A174" s="29">
        <v>44264</v>
      </c>
      <c r="B174" s="56">
        <v>2785.81</v>
      </c>
      <c r="C174" s="5">
        <f t="shared" si="4"/>
        <v>-1.2169651753642621E-2</v>
      </c>
      <c r="E174" s="3"/>
      <c r="F174" s="3"/>
      <c r="G174" s="3"/>
      <c r="H174" s="3"/>
    </row>
    <row r="175" spans="1:8">
      <c r="A175" s="29">
        <v>44263</v>
      </c>
      <c r="B175" s="56">
        <v>2820.13</v>
      </c>
      <c r="C175" s="5">
        <f t="shared" si="4"/>
        <v>-9.3788529697944097E-3</v>
      </c>
      <c r="E175" s="3"/>
      <c r="F175" s="3"/>
      <c r="G175" s="3"/>
      <c r="H175" s="3"/>
    </row>
    <row r="176" spans="1:8">
      <c r="A176" s="29">
        <v>44260</v>
      </c>
      <c r="B176" s="56">
        <v>2846.83</v>
      </c>
      <c r="C176" s="5">
        <f t="shared" si="4"/>
        <v>-1.461721113441743E-2</v>
      </c>
      <c r="E176" s="3"/>
      <c r="F176" s="3"/>
      <c r="G176" s="3"/>
      <c r="H176" s="3"/>
    </row>
    <row r="177" spans="1:8">
      <c r="A177" s="29">
        <v>44259</v>
      </c>
      <c r="B177" s="56">
        <v>2889.06</v>
      </c>
      <c r="C177" s="5">
        <f t="shared" si="4"/>
        <v>5.1253991231412399E-4</v>
      </c>
      <c r="E177" s="3"/>
      <c r="F177" s="3"/>
      <c r="G177" s="3"/>
      <c r="H177" s="3"/>
    </row>
    <row r="178" spans="1:8">
      <c r="A178" s="29">
        <v>44258</v>
      </c>
      <c r="B178" s="56">
        <v>2887.58</v>
      </c>
      <c r="C178" s="5">
        <f t="shared" si="4"/>
        <v>1.4699112711938831E-2</v>
      </c>
      <c r="E178" s="3"/>
      <c r="F178" s="3"/>
      <c r="G178" s="3"/>
      <c r="H178" s="3"/>
    </row>
    <row r="179" spans="1:8">
      <c r="A179" s="29">
        <v>44257</v>
      </c>
      <c r="B179" s="56">
        <v>2845.75</v>
      </c>
      <c r="C179" s="5">
        <f t="shared" si="4"/>
        <v>7.3843583289969266E-3</v>
      </c>
      <c r="E179" s="3"/>
      <c r="F179" s="3"/>
      <c r="G179" s="3"/>
      <c r="H179" s="3"/>
    </row>
    <row r="180" spans="1:8">
      <c r="A180" s="29">
        <v>44256</v>
      </c>
      <c r="B180" s="56">
        <v>2824.89</v>
      </c>
      <c r="C180" s="5">
        <f t="shared" si="4"/>
        <v>1.3613448393404998E-2</v>
      </c>
      <c r="E180" s="3"/>
      <c r="F180" s="3"/>
      <c r="G180" s="3"/>
      <c r="H180" s="3"/>
    </row>
    <row r="181" spans="1:8">
      <c r="A181" s="29">
        <v>44253</v>
      </c>
      <c r="B181" s="56">
        <v>2786.95</v>
      </c>
      <c r="C181" s="5">
        <f t="shared" si="4"/>
        <v>-1.8119490695396773E-2</v>
      </c>
      <c r="E181" s="3"/>
      <c r="F181" s="3"/>
      <c r="G181" s="3"/>
      <c r="H181" s="3"/>
    </row>
    <row r="182" spans="1:8">
      <c r="A182" s="29">
        <v>44252</v>
      </c>
      <c r="B182" s="56">
        <v>2838.38</v>
      </c>
      <c r="C182" s="5">
        <f t="shared" si="4"/>
        <v>1.6164082442190614E-2</v>
      </c>
      <c r="E182" s="3"/>
      <c r="F182" s="3"/>
      <c r="G182" s="3"/>
      <c r="H182" s="3"/>
    </row>
    <row r="183" spans="1:8">
      <c r="A183" s="29">
        <v>44251</v>
      </c>
      <c r="B183" s="56">
        <v>2793.23</v>
      </c>
      <c r="C183" s="5">
        <f t="shared" si="4"/>
        <v>9.9321705426355864E-3</v>
      </c>
      <c r="E183" s="3"/>
      <c r="F183" s="3"/>
      <c r="G183" s="3"/>
      <c r="H183" s="3"/>
    </row>
    <row r="184" spans="1:8">
      <c r="A184" s="29">
        <v>44250</v>
      </c>
      <c r="B184" s="56">
        <v>2765.76</v>
      </c>
      <c r="C184" s="5">
        <f t="shared" si="4"/>
        <v>2.8920915766995868E-2</v>
      </c>
      <c r="E184" s="3"/>
      <c r="F184" s="3"/>
      <c r="G184" s="3"/>
      <c r="H184" s="3"/>
    </row>
    <row r="185" spans="1:8">
      <c r="A185" s="29">
        <v>44249</v>
      </c>
      <c r="B185" s="56">
        <v>2688.02</v>
      </c>
      <c r="C185" s="5">
        <f t="shared" si="4"/>
        <v>-2.882784584201949E-2</v>
      </c>
      <c r="E185" s="3"/>
      <c r="F185" s="3"/>
      <c r="G185" s="3"/>
      <c r="H185" s="3"/>
    </row>
    <row r="186" spans="1:8">
      <c r="A186" s="29">
        <v>44246</v>
      </c>
      <c r="B186" s="56">
        <v>2767.81</v>
      </c>
      <c r="C186" s="5">
        <f t="shared" si="4"/>
        <v>-1.3068469509281677E-2</v>
      </c>
      <c r="E186" s="3"/>
      <c r="F186" s="3"/>
      <c r="G186" s="3"/>
      <c r="H186" s="3"/>
    </row>
    <row r="187" spans="1:8">
      <c r="A187" s="29">
        <v>44245</v>
      </c>
      <c r="B187" s="56">
        <v>2804.46</v>
      </c>
      <c r="C187" s="5">
        <f t="shared" si="4"/>
        <v>-6.5358087930539122E-3</v>
      </c>
      <c r="E187" s="3"/>
      <c r="F187" s="3"/>
      <c r="G187" s="3"/>
      <c r="H187" s="3"/>
    </row>
    <row r="188" spans="1:8">
      <c r="A188" s="29">
        <v>44244</v>
      </c>
      <c r="B188" s="56">
        <v>2822.91</v>
      </c>
      <c r="C188" s="5">
        <f t="shared" si="4"/>
        <v>-6.5423191976069486E-3</v>
      </c>
      <c r="E188" s="3"/>
      <c r="F188" s="3"/>
      <c r="G188" s="3"/>
      <c r="H188" s="3"/>
    </row>
    <row r="189" spans="1:8">
      <c r="A189" s="29">
        <v>44243</v>
      </c>
      <c r="B189" s="56">
        <v>2841.5</v>
      </c>
      <c r="C189" s="5">
        <f t="shared" si="4"/>
        <v>2.8375202049790585E-3</v>
      </c>
      <c r="E189" s="3"/>
      <c r="F189" s="3"/>
      <c r="G189" s="3"/>
      <c r="H189" s="3"/>
    </row>
    <row r="190" spans="1:8">
      <c r="A190" s="29">
        <v>44242</v>
      </c>
      <c r="B190" s="56">
        <v>2833.46</v>
      </c>
      <c r="C190" s="5">
        <f t="shared" si="4"/>
        <v>1.4562498433466202E-2</v>
      </c>
      <c r="E190" s="3"/>
      <c r="F190" s="3"/>
      <c r="G190" s="3"/>
      <c r="H190" s="3"/>
    </row>
    <row r="191" spans="1:8">
      <c r="A191" s="29">
        <v>44239</v>
      </c>
      <c r="B191" s="56">
        <v>2792.79</v>
      </c>
      <c r="C191" s="5">
        <f t="shared" si="4"/>
        <v>1.1076459834391318E-3</v>
      </c>
      <c r="E191" s="3"/>
      <c r="F191" s="3"/>
      <c r="G191" s="3"/>
      <c r="H191" s="3"/>
    </row>
    <row r="192" spans="1:8">
      <c r="A192" s="29">
        <v>44238</v>
      </c>
      <c r="B192" s="56">
        <v>2789.7</v>
      </c>
      <c r="C192" s="5">
        <f t="shared" si="4"/>
        <v>-1.7926725849910074E-3</v>
      </c>
      <c r="E192" s="3"/>
      <c r="F192" s="3"/>
      <c r="G192" s="3"/>
      <c r="H192" s="3"/>
    </row>
    <row r="193" spans="1:8">
      <c r="A193" s="29">
        <v>44237</v>
      </c>
      <c r="B193" s="56">
        <v>2794.71</v>
      </c>
      <c r="C193" s="5">
        <f t="shared" si="4"/>
        <v>1.7156978712098279E-2</v>
      </c>
      <c r="E193" s="3"/>
      <c r="F193" s="3"/>
      <c r="G193" s="3"/>
      <c r="H193" s="3"/>
    </row>
    <row r="194" spans="1:8">
      <c r="A194" s="29">
        <v>44236</v>
      </c>
      <c r="B194" s="56">
        <v>2747.57</v>
      </c>
      <c r="C194" s="5">
        <f t="shared" si="4"/>
        <v>-7.1835082837990406E-3</v>
      </c>
      <c r="E194" s="3"/>
      <c r="F194" s="3"/>
      <c r="G194" s="3"/>
      <c r="H194" s="3"/>
    </row>
    <row r="195" spans="1:8">
      <c r="A195" s="29">
        <v>44235</v>
      </c>
      <c r="B195" s="56">
        <v>2767.45</v>
      </c>
      <c r="C195" s="5">
        <f t="shared" ref="C195:C258" si="5">(B195-B196)/(B196)</f>
        <v>1.9893346895303806E-2</v>
      </c>
      <c r="E195" s="3"/>
      <c r="F195" s="3"/>
      <c r="G195" s="3"/>
      <c r="H195" s="3"/>
    </row>
    <row r="196" spans="1:8">
      <c r="A196" s="29">
        <v>44232</v>
      </c>
      <c r="B196" s="56">
        <v>2713.47</v>
      </c>
      <c r="C196" s="5">
        <f t="shared" si="5"/>
        <v>9.3515305040675345E-3</v>
      </c>
      <c r="E196" s="3"/>
      <c r="F196" s="3"/>
      <c r="G196" s="3"/>
      <c r="H196" s="3"/>
    </row>
    <row r="197" spans="1:8">
      <c r="A197" s="29">
        <v>44231</v>
      </c>
      <c r="B197" s="56">
        <v>2688.33</v>
      </c>
      <c r="C197" s="5">
        <f t="shared" si="5"/>
        <v>9.6748630082964058E-3</v>
      </c>
      <c r="E197" s="3"/>
      <c r="F197" s="3"/>
      <c r="G197" s="3"/>
      <c r="H197" s="3"/>
    </row>
    <row r="198" spans="1:8">
      <c r="A198" s="29">
        <v>44230</v>
      </c>
      <c r="B198" s="56">
        <v>2662.57</v>
      </c>
      <c r="C198" s="5">
        <f t="shared" si="5"/>
        <v>-4.5611398363223071E-3</v>
      </c>
      <c r="E198" s="3"/>
      <c r="F198" s="3"/>
      <c r="G198" s="3"/>
      <c r="H198" s="3"/>
    </row>
    <row r="199" spans="1:8">
      <c r="A199" s="29">
        <v>44229</v>
      </c>
      <c r="B199" s="56">
        <v>2674.77</v>
      </c>
      <c r="C199" s="5">
        <f t="shared" si="5"/>
        <v>3.7005877518105475E-2</v>
      </c>
      <c r="E199" s="3"/>
      <c r="F199" s="3"/>
      <c r="G199" s="3"/>
      <c r="H199" s="3"/>
    </row>
    <row r="200" spans="1:8">
      <c r="A200" s="29">
        <v>44228</v>
      </c>
      <c r="B200" s="56">
        <v>2579.3200000000002</v>
      </c>
      <c r="C200" s="5">
        <f t="shared" si="5"/>
        <v>6.6486942427600421E-2</v>
      </c>
      <c r="E200" s="3"/>
      <c r="F200" s="3"/>
      <c r="G200" s="3"/>
      <c r="H200" s="3"/>
    </row>
    <row r="201" spans="1:8">
      <c r="A201" s="29">
        <v>44225</v>
      </c>
      <c r="B201" s="56">
        <v>2418.52</v>
      </c>
      <c r="C201" s="5">
        <f t="shared" si="5"/>
        <v>3.4728128954628927E-3</v>
      </c>
      <c r="E201" s="3"/>
      <c r="F201" s="3"/>
      <c r="G201" s="3"/>
      <c r="H201" s="3"/>
    </row>
    <row r="202" spans="1:8">
      <c r="A202" s="29">
        <v>44224</v>
      </c>
      <c r="B202" s="56">
        <v>2410.15</v>
      </c>
      <c r="C202" s="5">
        <f t="shared" si="5"/>
        <v>-2.0722020193811835E-2</v>
      </c>
      <c r="E202" s="3"/>
      <c r="F202" s="3"/>
      <c r="G202" s="3"/>
      <c r="H202" s="3"/>
    </row>
    <row r="203" spans="1:8">
      <c r="A203" s="29">
        <v>44223</v>
      </c>
      <c r="B203" s="56">
        <v>2461.15</v>
      </c>
      <c r="C203" s="5">
        <f t="shared" si="5"/>
        <v>-2.2810291431747724E-2</v>
      </c>
      <c r="E203" s="3"/>
      <c r="F203" s="3"/>
      <c r="G203" s="3"/>
      <c r="H203" s="3"/>
    </row>
    <row r="204" spans="1:8">
      <c r="A204" s="29">
        <v>44221</v>
      </c>
      <c r="B204" s="56">
        <v>2518.6</v>
      </c>
      <c r="C204" s="5">
        <f t="shared" si="5"/>
        <v>-6.6379272943839617E-3</v>
      </c>
      <c r="E204" s="3"/>
      <c r="F204" s="3"/>
      <c r="G204" s="3"/>
      <c r="H204" s="3"/>
    </row>
    <row r="205" spans="1:8">
      <c r="A205" s="29">
        <v>44218</v>
      </c>
      <c r="B205" s="56">
        <v>2535.4299999999998</v>
      </c>
      <c r="C205" s="5">
        <f t="shared" si="5"/>
        <v>-2.8872265695320653E-2</v>
      </c>
      <c r="E205" s="3"/>
      <c r="F205" s="3"/>
      <c r="G205" s="3"/>
      <c r="H205" s="3"/>
    </row>
    <row r="206" spans="1:8">
      <c r="A206" s="29">
        <v>44217</v>
      </c>
      <c r="B206" s="56">
        <v>2610.81</v>
      </c>
      <c r="C206" s="5">
        <f t="shared" si="5"/>
        <v>-2.5620834048651626E-2</v>
      </c>
      <c r="E206" s="3"/>
      <c r="F206" s="3"/>
      <c r="G206" s="3"/>
      <c r="H206" s="3"/>
    </row>
    <row r="207" spans="1:8">
      <c r="A207" s="29">
        <v>44216</v>
      </c>
      <c r="B207" s="56">
        <v>2679.46</v>
      </c>
      <c r="C207" s="5">
        <f t="shared" si="5"/>
        <v>1.7571669981605144E-3</v>
      </c>
      <c r="E207" s="3"/>
      <c r="F207" s="3"/>
      <c r="G207" s="3"/>
      <c r="H207" s="3"/>
    </row>
    <row r="208" spans="1:8">
      <c r="A208" s="29">
        <v>44215</v>
      </c>
      <c r="B208" s="56">
        <v>2674.76</v>
      </c>
      <c r="C208" s="5">
        <f t="shared" si="5"/>
        <v>4.0357837417347421E-2</v>
      </c>
      <c r="E208" s="3"/>
      <c r="F208" s="3"/>
      <c r="G208" s="3"/>
      <c r="H208" s="3"/>
    </row>
    <row r="209" spans="1:8">
      <c r="A209" s="29">
        <v>44214</v>
      </c>
      <c r="B209" s="56">
        <v>2571</v>
      </c>
      <c r="C209" s="5">
        <f t="shared" si="5"/>
        <v>-1.8451283343450395E-2</v>
      </c>
      <c r="E209" s="3"/>
      <c r="F209" s="3"/>
      <c r="G209" s="3"/>
      <c r="H209" s="3"/>
    </row>
    <row r="210" spans="1:8">
      <c r="A210" s="29">
        <v>44211</v>
      </c>
      <c r="B210" s="56">
        <v>2619.33</v>
      </c>
      <c r="C210" s="5">
        <f t="shared" si="5"/>
        <v>-1.7734060346056044E-2</v>
      </c>
      <c r="E210" s="3"/>
      <c r="F210" s="3"/>
      <c r="G210" s="3"/>
      <c r="H210" s="3"/>
    </row>
    <row r="211" spans="1:8">
      <c r="A211" s="29">
        <v>44210</v>
      </c>
      <c r="B211" s="56">
        <v>2666.62</v>
      </c>
      <c r="C211" s="5">
        <f t="shared" si="5"/>
        <v>-3.4488704949131886E-4</v>
      </c>
      <c r="E211" s="3"/>
      <c r="F211" s="3"/>
      <c r="G211" s="3"/>
      <c r="H211" s="3"/>
    </row>
    <row r="212" spans="1:8">
      <c r="A212" s="29">
        <v>44209</v>
      </c>
      <c r="B212" s="56">
        <v>2667.54</v>
      </c>
      <c r="C212" s="5">
        <f t="shared" si="5"/>
        <v>-2.9565119886373714E-3</v>
      </c>
      <c r="E212" s="3"/>
      <c r="F212" s="3"/>
      <c r="G212" s="3"/>
      <c r="H212" s="3"/>
    </row>
    <row r="213" spans="1:8">
      <c r="A213" s="29">
        <v>44208</v>
      </c>
      <c r="B213" s="56">
        <v>2675.45</v>
      </c>
      <c r="C213" s="5">
        <f t="shared" si="5"/>
        <v>2.8390330528638128E-2</v>
      </c>
      <c r="E213" s="3"/>
      <c r="F213" s="3"/>
      <c r="G213" s="3"/>
      <c r="H213" s="3"/>
    </row>
    <row r="214" spans="1:8">
      <c r="A214" s="29">
        <v>44207</v>
      </c>
      <c r="B214" s="56">
        <v>2601.59</v>
      </c>
      <c r="C214" s="5">
        <f t="shared" si="5"/>
        <v>6.7254596182199236E-3</v>
      </c>
      <c r="E214" s="3"/>
      <c r="F214" s="3"/>
      <c r="G214" s="3"/>
      <c r="H214" s="3"/>
    </row>
    <row r="215" spans="1:8">
      <c r="A215" s="29">
        <v>44204</v>
      </c>
      <c r="B215" s="56">
        <v>2584.21</v>
      </c>
      <c r="C215" s="5">
        <f t="shared" si="5"/>
        <v>1.3705884429660278E-2</v>
      </c>
      <c r="E215" s="3"/>
      <c r="F215" s="3"/>
      <c r="G215" s="3"/>
      <c r="H215" s="3"/>
    </row>
    <row r="216" spans="1:8">
      <c r="A216" s="29">
        <v>44203</v>
      </c>
      <c r="B216" s="56">
        <v>2549.27</v>
      </c>
      <c r="C216" s="5">
        <f t="shared" si="5"/>
        <v>1.230199857840043E-2</v>
      </c>
      <c r="E216" s="3"/>
      <c r="F216" s="3"/>
      <c r="G216" s="3"/>
      <c r="H216" s="3"/>
    </row>
    <row r="217" spans="1:8">
      <c r="A217" s="29">
        <v>44202</v>
      </c>
      <c r="B217" s="56">
        <v>2518.29</v>
      </c>
      <c r="C217" s="5">
        <f t="shared" si="5"/>
        <v>8.4737278395597554E-3</v>
      </c>
      <c r="E217" s="3"/>
      <c r="F217" s="3"/>
      <c r="G217" s="3"/>
      <c r="H217" s="3"/>
    </row>
    <row r="218" spans="1:8">
      <c r="A218" s="29">
        <v>44201</v>
      </c>
      <c r="B218" s="56">
        <v>2497.13</v>
      </c>
      <c r="C218" s="5">
        <f t="shared" si="5"/>
        <v>-3.8734023711126499E-3</v>
      </c>
      <c r="E218" s="3"/>
      <c r="F218" s="3"/>
      <c r="G218" s="3"/>
      <c r="H218" s="3"/>
    </row>
    <row r="219" spans="1:8">
      <c r="A219" s="29">
        <v>44200</v>
      </c>
      <c r="B219" s="56">
        <v>2506.84</v>
      </c>
      <c r="C219" s="5">
        <f t="shared" si="5"/>
        <v>2.3030051017961114E-3</v>
      </c>
      <c r="E219" s="3"/>
      <c r="F219" s="3"/>
      <c r="G219" s="3"/>
      <c r="H219" s="3"/>
    </row>
    <row r="220" spans="1:8">
      <c r="A220" s="29">
        <v>44197</v>
      </c>
      <c r="B220" s="56">
        <v>2501.08</v>
      </c>
      <c r="C220" s="5">
        <f t="shared" si="5"/>
        <v>9.2569427070302961E-3</v>
      </c>
      <c r="E220" s="3"/>
      <c r="F220" s="3"/>
      <c r="G220" s="3"/>
      <c r="H220" s="3"/>
    </row>
    <row r="221" spans="1:8">
      <c r="A221" s="29">
        <v>44196</v>
      </c>
      <c r="B221" s="56">
        <v>2478.14</v>
      </c>
      <c r="C221" s="5">
        <f t="shared" si="5"/>
        <v>1.1783054611967464E-2</v>
      </c>
      <c r="E221" s="3"/>
      <c r="F221" s="3"/>
      <c r="G221" s="3"/>
      <c r="H221" s="3"/>
    </row>
    <row r="222" spans="1:8">
      <c r="A222" s="29">
        <v>44195</v>
      </c>
      <c r="B222" s="56">
        <v>2449.2800000000002</v>
      </c>
      <c r="C222" s="5">
        <f t="shared" si="5"/>
        <v>1.3066191281760748E-2</v>
      </c>
      <c r="E222" s="3"/>
      <c r="F222" s="3"/>
      <c r="G222" s="3"/>
      <c r="H222" s="3"/>
    </row>
    <row r="223" spans="1:8">
      <c r="A223" s="29">
        <v>44194</v>
      </c>
      <c r="B223" s="56">
        <v>2417.69</v>
      </c>
      <c r="C223" s="5">
        <f t="shared" si="5"/>
        <v>-2.3479602868720769E-3</v>
      </c>
      <c r="E223" s="3"/>
      <c r="F223" s="3"/>
      <c r="G223" s="3"/>
      <c r="H223" s="3"/>
    </row>
    <row r="224" spans="1:8">
      <c r="A224" s="29">
        <v>44193</v>
      </c>
      <c r="B224" s="56">
        <v>2423.38</v>
      </c>
      <c r="C224" s="5">
        <f t="shared" si="5"/>
        <v>2.6503615284584597E-2</v>
      </c>
      <c r="E224" s="3"/>
      <c r="F224" s="3"/>
      <c r="G224" s="3"/>
      <c r="H224" s="3"/>
    </row>
    <row r="225" spans="1:8">
      <c r="A225" s="29">
        <v>44189</v>
      </c>
      <c r="B225" s="56">
        <v>2360.81</v>
      </c>
      <c r="C225" s="5">
        <f t="shared" si="5"/>
        <v>-4.545473711729346E-3</v>
      </c>
      <c r="E225" s="3"/>
      <c r="F225" s="3"/>
      <c r="G225" s="3"/>
      <c r="H225" s="3"/>
    </row>
    <row r="226" spans="1:8">
      <c r="A226" s="29">
        <v>44188</v>
      </c>
      <c r="B226" s="56">
        <v>2371.59</v>
      </c>
      <c r="C226" s="5">
        <f t="shared" si="5"/>
        <v>3.9651227018070036E-2</v>
      </c>
      <c r="E226" s="3"/>
      <c r="F226" s="3"/>
      <c r="G226" s="3"/>
      <c r="H226" s="3"/>
    </row>
    <row r="227" spans="1:8">
      <c r="A227" s="29">
        <v>44187</v>
      </c>
      <c r="B227" s="56">
        <v>2281.14</v>
      </c>
      <c r="C227" s="5">
        <f t="shared" si="5"/>
        <v>2.8267339572955832E-3</v>
      </c>
      <c r="E227" s="3"/>
      <c r="F227" s="3"/>
      <c r="G227" s="3"/>
      <c r="H227" s="3"/>
    </row>
    <row r="228" spans="1:8">
      <c r="A228" s="29">
        <v>44186</v>
      </c>
      <c r="B228" s="56">
        <v>2274.71</v>
      </c>
      <c r="C228" s="5">
        <f t="shared" si="5"/>
        <v>-5.0261159288377516E-2</v>
      </c>
      <c r="E228" s="3"/>
      <c r="F228" s="3"/>
      <c r="G228" s="3"/>
      <c r="H228" s="3"/>
    </row>
    <row r="229" spans="1:8">
      <c r="A229" s="29">
        <v>44183</v>
      </c>
      <c r="B229" s="56">
        <v>2395.09</v>
      </c>
      <c r="C229" s="5">
        <f t="shared" si="5"/>
        <v>-6.7019180922757299E-3</v>
      </c>
      <c r="E229" s="3"/>
      <c r="F229" s="3"/>
      <c r="G229" s="3"/>
      <c r="H229" s="3"/>
    </row>
    <row r="230" spans="1:8">
      <c r="A230" s="29">
        <v>44182</v>
      </c>
      <c r="B230" s="56">
        <v>2411.25</v>
      </c>
      <c r="C230" s="5">
        <f t="shared" si="5"/>
        <v>6.0960344482275716E-3</v>
      </c>
      <c r="E230" s="3"/>
      <c r="F230" s="3"/>
      <c r="G230" s="3"/>
      <c r="H230" s="3"/>
    </row>
    <row r="231" spans="1:8">
      <c r="A231" s="29">
        <v>44181</v>
      </c>
      <c r="B231" s="56">
        <v>2396.64</v>
      </c>
      <c r="C231" s="5">
        <f t="shared" si="5"/>
        <v>5.029186460287121E-2</v>
      </c>
      <c r="E231" s="3"/>
      <c r="F231" s="3"/>
      <c r="G231" s="3"/>
      <c r="H231" s="3"/>
    </row>
    <row r="232" spans="1:8">
      <c r="A232" s="29">
        <v>44180</v>
      </c>
      <c r="B232" s="56">
        <v>2281.88</v>
      </c>
      <c r="C232" s="5">
        <f t="shared" si="5"/>
        <v>-2.6486708567532127E-3</v>
      </c>
      <c r="E232" s="3"/>
      <c r="F232" s="3"/>
      <c r="G232" s="3"/>
      <c r="H232" s="3"/>
    </row>
    <row r="233" spans="1:8">
      <c r="A233" s="29">
        <v>44179</v>
      </c>
      <c r="B233" s="56">
        <v>2287.94</v>
      </c>
      <c r="C233" s="5">
        <f t="shared" si="5"/>
        <v>-9.4725995965054023E-3</v>
      </c>
      <c r="E233" s="3"/>
      <c r="F233" s="3"/>
      <c r="G233" s="3"/>
      <c r="H233" s="3"/>
    </row>
    <row r="234" spans="1:8">
      <c r="A234" s="29">
        <v>44176</v>
      </c>
      <c r="B234" s="56">
        <v>2309.8200000000002</v>
      </c>
      <c r="C234" s="5">
        <f t="shared" si="5"/>
        <v>7.7045232444507847E-3</v>
      </c>
      <c r="E234" s="3"/>
      <c r="F234" s="3"/>
      <c r="G234" s="3"/>
      <c r="H234" s="3"/>
    </row>
    <row r="235" spans="1:8">
      <c r="A235" s="29">
        <v>44175</v>
      </c>
      <c r="B235" s="56">
        <v>2292.16</v>
      </c>
      <c r="C235" s="5">
        <f t="shared" si="5"/>
        <v>5.3686094248920051E-3</v>
      </c>
      <c r="E235" s="3"/>
      <c r="F235" s="3"/>
      <c r="G235" s="3"/>
      <c r="H235" s="3"/>
    </row>
    <row r="236" spans="1:8">
      <c r="A236" s="29">
        <v>44174</v>
      </c>
      <c r="B236" s="56">
        <v>2279.92</v>
      </c>
      <c r="C236" s="5">
        <f t="shared" si="5"/>
        <v>1.3870051095507267E-2</v>
      </c>
      <c r="E236" s="3"/>
      <c r="F236" s="3"/>
      <c r="G236" s="3"/>
      <c r="H236" s="3"/>
    </row>
    <row r="237" spans="1:8">
      <c r="A237" s="29">
        <v>44173</v>
      </c>
      <c r="B237" s="56">
        <v>2248.73</v>
      </c>
      <c r="C237" s="5">
        <f t="shared" si="5"/>
        <v>7.0037481695766277E-3</v>
      </c>
      <c r="E237" s="3"/>
      <c r="F237" s="3"/>
      <c r="G237" s="3"/>
      <c r="H237" s="3"/>
    </row>
    <row r="238" spans="1:8">
      <c r="A238" s="29">
        <v>44172</v>
      </c>
      <c r="B238" s="56">
        <v>2233.09</v>
      </c>
      <c r="C238" s="5">
        <f t="shared" si="5"/>
        <v>-2.6529345296847535E-3</v>
      </c>
      <c r="E238" s="3"/>
      <c r="F238" s="3"/>
      <c r="G238" s="3"/>
      <c r="H238" s="3"/>
    </row>
    <row r="239" spans="1:8">
      <c r="A239" s="29">
        <v>44169</v>
      </c>
      <c r="B239" s="56">
        <v>2239.0300000000002</v>
      </c>
      <c r="C239" s="5">
        <f t="shared" si="5"/>
        <v>9.9732962849359147E-3</v>
      </c>
      <c r="E239" s="3"/>
      <c r="F239" s="3"/>
      <c r="G239" s="3"/>
      <c r="H239" s="3"/>
    </row>
    <row r="240" spans="1:8">
      <c r="A240" s="29">
        <v>44168</v>
      </c>
      <c r="B240" s="56">
        <v>2216.92</v>
      </c>
      <c r="C240" s="5">
        <f t="shared" si="5"/>
        <v>8.2592006403608646E-3</v>
      </c>
      <c r="E240" s="3"/>
      <c r="F240" s="3"/>
      <c r="G240" s="3"/>
      <c r="H240" s="3"/>
    </row>
    <row r="241" spans="1:8">
      <c r="A241" s="29">
        <v>44167</v>
      </c>
      <c r="B241" s="56">
        <v>2198.7600000000002</v>
      </c>
      <c r="C241" s="5">
        <f t="shared" si="5"/>
        <v>3.0477145655729732E-2</v>
      </c>
      <c r="E241" s="3"/>
      <c r="F241" s="3"/>
      <c r="G241" s="3"/>
      <c r="H241" s="3"/>
    </row>
    <row r="242" spans="1:8">
      <c r="A242" s="29">
        <v>44166</v>
      </c>
      <c r="B242" s="56">
        <v>2133.73</v>
      </c>
      <c r="C242" s="5">
        <f t="shared" si="5"/>
        <v>3.4942207606381157E-2</v>
      </c>
      <c r="E242" s="3"/>
      <c r="F242" s="3"/>
      <c r="G242" s="3"/>
      <c r="H242" s="3"/>
    </row>
    <row r="243" spans="1:8">
      <c r="A243" s="29">
        <v>44162</v>
      </c>
      <c r="B243" s="56">
        <v>2061.69</v>
      </c>
      <c r="C243" s="5">
        <f t="shared" si="5"/>
        <v>2.7352003189156916E-2</v>
      </c>
      <c r="E243" s="3"/>
      <c r="F243" s="3"/>
      <c r="G243" s="3"/>
      <c r="H243" s="3"/>
    </row>
    <row r="244" spans="1:8">
      <c r="A244" s="29">
        <v>44161</v>
      </c>
      <c r="B244" s="56">
        <v>2006.8</v>
      </c>
      <c r="C244" s="5">
        <f t="shared" si="5"/>
        <v>8.2395498392282274E-3</v>
      </c>
      <c r="E244" s="3"/>
      <c r="F244" s="3"/>
      <c r="G244" s="3"/>
      <c r="H244" s="3"/>
    </row>
    <row r="245" spans="1:8">
      <c r="A245" s="29">
        <v>44160</v>
      </c>
      <c r="B245" s="56">
        <v>1990.4</v>
      </c>
      <c r="C245" s="5">
        <f t="shared" si="5"/>
        <v>-2.1892429789429693E-2</v>
      </c>
      <c r="E245" s="3"/>
      <c r="F245" s="3"/>
      <c r="G245" s="3"/>
      <c r="H245" s="3"/>
    </row>
    <row r="246" spans="1:8">
      <c r="A246" s="29">
        <v>44159</v>
      </c>
      <c r="B246" s="56">
        <v>2034.95</v>
      </c>
      <c r="C246" s="5">
        <f t="shared" si="5"/>
        <v>1.7810877589604635E-2</v>
      </c>
      <c r="E246" s="3"/>
      <c r="F246" s="3"/>
      <c r="G246" s="3"/>
      <c r="H246" s="3"/>
    </row>
    <row r="247" spans="1:8">
      <c r="A247" s="29">
        <v>44158</v>
      </c>
      <c r="B247" s="56">
        <v>1999.34</v>
      </c>
      <c r="C247" s="5">
        <f t="shared" si="5"/>
        <v>8.4281989075116418E-3</v>
      </c>
      <c r="E247" s="3"/>
      <c r="F247" s="3"/>
      <c r="G247" s="3"/>
      <c r="H247" s="3"/>
    </row>
    <row r="248" spans="1:8">
      <c r="A248" s="29">
        <v>44155</v>
      </c>
      <c r="B248" s="56">
        <v>1982.63</v>
      </c>
      <c r="C248" s="5">
        <f t="shared" si="5"/>
        <v>6.0434764959000171E-3</v>
      </c>
      <c r="E248" s="3"/>
      <c r="F248" s="3"/>
      <c r="G248" s="3"/>
      <c r="H248" s="3"/>
    </row>
    <row r="249" spans="1:8">
      <c r="A249" s="29">
        <v>44154</v>
      </c>
      <c r="B249" s="56">
        <v>1970.72</v>
      </c>
      <c r="C249" s="5">
        <f t="shared" si="5"/>
        <v>-1.4329513796845939E-2</v>
      </c>
      <c r="E249" s="3"/>
      <c r="F249" s="3"/>
      <c r="G249" s="3"/>
      <c r="H249" s="3"/>
    </row>
    <row r="250" spans="1:8">
      <c r="A250" s="29">
        <v>44153</v>
      </c>
      <c r="B250" s="56">
        <v>1999.37</v>
      </c>
      <c r="C250" s="5">
        <f t="shared" si="5"/>
        <v>2.0727293148251152E-2</v>
      </c>
      <c r="E250" s="3"/>
      <c r="F250" s="3"/>
      <c r="G250" s="3"/>
      <c r="H250" s="3"/>
    </row>
    <row r="251" spans="1:8">
      <c r="A251" s="29">
        <v>44152</v>
      </c>
      <c r="B251" s="56">
        <v>1958.77</v>
      </c>
      <c r="C251" s="5">
        <f t="shared" si="5"/>
        <v>1.7886559097877244E-2</v>
      </c>
      <c r="E251" s="3"/>
      <c r="F251" s="3"/>
      <c r="G251" s="3"/>
      <c r="H251" s="3"/>
    </row>
    <row r="252" spans="1:8">
      <c r="A252" s="29">
        <v>44149</v>
      </c>
      <c r="B252" s="56">
        <v>1924.35</v>
      </c>
      <c r="C252" s="5">
        <f t="shared" si="5"/>
        <v>7.5605656811053015E-3</v>
      </c>
      <c r="E252" s="3"/>
      <c r="F252" s="3"/>
      <c r="G252" s="3"/>
      <c r="H252" s="3"/>
    </row>
    <row r="253" spans="1:8">
      <c r="A253" s="29">
        <v>44148</v>
      </c>
      <c r="B253" s="56">
        <v>1909.91</v>
      </c>
      <c r="C253" s="5">
        <f t="shared" si="5"/>
        <v>1.3709608933803318E-2</v>
      </c>
      <c r="E253" s="3"/>
      <c r="F253" s="3"/>
      <c r="G253" s="3"/>
      <c r="H253" s="3"/>
    </row>
    <row r="254" spans="1:8">
      <c r="A254" s="29">
        <v>44147</v>
      </c>
      <c r="B254" s="56">
        <v>1884.08</v>
      </c>
      <c r="C254" s="5">
        <f t="shared" si="5"/>
        <v>8.311257392095461E-3</v>
      </c>
      <c r="E254" s="3"/>
      <c r="F254" s="3"/>
      <c r="G254" s="3"/>
      <c r="H254" s="3"/>
    </row>
    <row r="255" spans="1:8">
      <c r="A255" s="29">
        <v>44146</v>
      </c>
      <c r="B255" s="56">
        <v>1868.55</v>
      </c>
      <c r="C255" s="5">
        <f t="shared" si="5"/>
        <v>6.6425315964702067E-3</v>
      </c>
      <c r="E255" s="3"/>
      <c r="F255" s="3"/>
      <c r="G255" s="3"/>
      <c r="H255" s="3"/>
    </row>
    <row r="256" spans="1:8">
      <c r="A256" s="29">
        <v>44145</v>
      </c>
      <c r="B256" s="56">
        <v>1856.22</v>
      </c>
      <c r="C256" s="5">
        <f t="shared" si="5"/>
        <v>2.2626229237253083E-2</v>
      </c>
      <c r="E256" s="3"/>
      <c r="F256" s="3"/>
      <c r="G256" s="3"/>
      <c r="H256" s="3"/>
    </row>
    <row r="257" spans="1:8">
      <c r="A257" s="29">
        <v>44144</v>
      </c>
      <c r="B257" s="56">
        <v>1815.15</v>
      </c>
      <c r="C257" s="5">
        <f t="shared" si="5"/>
        <v>1.5241344594216678E-2</v>
      </c>
      <c r="E257" s="3"/>
      <c r="F257" s="3"/>
      <c r="G257" s="3"/>
      <c r="H257" s="3"/>
    </row>
    <row r="258" spans="1:8">
      <c r="A258" s="29">
        <v>44141</v>
      </c>
      <c r="B258" s="56">
        <v>1787.9</v>
      </c>
      <c r="C258" s="5">
        <f t="shared" si="5"/>
        <v>1.0404127743022048E-2</v>
      </c>
      <c r="E258" s="3"/>
      <c r="F258" s="3"/>
      <c r="G258" s="3"/>
      <c r="H258" s="3"/>
    </row>
    <row r="259" spans="1:8">
      <c r="A259" s="29">
        <v>44140</v>
      </c>
      <c r="B259" s="56">
        <v>1769.49</v>
      </c>
      <c r="C259" s="5">
        <f t="shared" ref="C259:C322" si="6">(B259-B260)/(B260)</f>
        <v>-5.5022256193516276E-3</v>
      </c>
      <c r="E259" s="3"/>
      <c r="F259" s="3"/>
      <c r="G259" s="3"/>
      <c r="H259" s="3"/>
    </row>
    <row r="260" spans="1:8">
      <c r="A260" s="29">
        <v>44139</v>
      </c>
      <c r="B260" s="56">
        <v>1779.28</v>
      </c>
      <c r="C260" s="5">
        <f t="shared" si="6"/>
        <v>-1.9004824259131647E-2</v>
      </c>
      <c r="E260" s="3"/>
      <c r="F260" s="3"/>
      <c r="G260" s="3"/>
      <c r="H260" s="3"/>
    </row>
    <row r="261" spans="1:8">
      <c r="A261" s="29">
        <v>44138</v>
      </c>
      <c r="B261" s="56">
        <v>1813.75</v>
      </c>
      <c r="C261" s="5">
        <f t="shared" si="6"/>
        <v>-2.2511209795636793E-2</v>
      </c>
      <c r="E261" s="3"/>
      <c r="F261" s="3"/>
      <c r="G261" s="3"/>
      <c r="H261" s="3"/>
    </row>
    <row r="262" spans="1:8">
      <c r="A262" s="29">
        <v>44137</v>
      </c>
      <c r="B262" s="56">
        <v>1855.52</v>
      </c>
      <c r="C262" s="5">
        <f t="shared" si="6"/>
        <v>2.8524550181257852E-2</v>
      </c>
      <c r="E262" s="3"/>
      <c r="F262" s="3"/>
      <c r="G262" s="3"/>
      <c r="H262" s="3"/>
    </row>
    <row r="263" spans="1:8">
      <c r="A263" s="29">
        <v>44134</v>
      </c>
      <c r="B263" s="56">
        <v>1804.06</v>
      </c>
      <c r="C263" s="5">
        <f t="shared" si="6"/>
        <v>2.1910296933238076E-2</v>
      </c>
      <c r="E263" s="3"/>
      <c r="F263" s="3"/>
      <c r="G263" s="3"/>
      <c r="H263" s="3"/>
    </row>
    <row r="264" spans="1:8">
      <c r="A264" s="29">
        <v>44133</v>
      </c>
      <c r="B264" s="56">
        <v>1765.38</v>
      </c>
      <c r="C264" s="5">
        <f t="shared" si="6"/>
        <v>-2.7003208749491418E-3</v>
      </c>
      <c r="E264" s="3"/>
      <c r="F264" s="3"/>
      <c r="G264" s="3"/>
      <c r="H264" s="3"/>
    </row>
    <row r="265" spans="1:8">
      <c r="A265" s="29">
        <v>44132</v>
      </c>
      <c r="B265" s="56">
        <v>1770.16</v>
      </c>
      <c r="C265" s="5">
        <f t="shared" si="6"/>
        <v>-1.9763546252457197E-2</v>
      </c>
      <c r="E265" s="3"/>
      <c r="F265" s="3"/>
      <c r="G265" s="3"/>
      <c r="H265" s="3"/>
    </row>
    <row r="266" spans="1:8">
      <c r="A266" s="29">
        <v>44131</v>
      </c>
      <c r="B266" s="56">
        <v>1805.85</v>
      </c>
      <c r="C266" s="5">
        <f t="shared" si="6"/>
        <v>-6.464568661971831E-3</v>
      </c>
      <c r="E266" s="3"/>
      <c r="F266" s="3"/>
      <c r="G266" s="3"/>
      <c r="H266" s="3"/>
    </row>
    <row r="267" spans="1:8">
      <c r="A267" s="29">
        <v>44130</v>
      </c>
      <c r="B267" s="56">
        <v>1817.6</v>
      </c>
      <c r="C267" s="5">
        <f t="shared" si="6"/>
        <v>-1.9754830846227332E-2</v>
      </c>
      <c r="E267" s="3"/>
      <c r="F267" s="3"/>
      <c r="G267" s="3"/>
      <c r="H267" s="3"/>
    </row>
    <row r="268" spans="1:8">
      <c r="A268" s="29">
        <v>44127</v>
      </c>
      <c r="B268" s="56">
        <v>1854.23</v>
      </c>
      <c r="C268" s="5">
        <f t="shared" si="6"/>
        <v>-9.3708094477419571E-3</v>
      </c>
      <c r="E268" s="3"/>
      <c r="F268" s="3"/>
      <c r="G268" s="3"/>
      <c r="H268" s="3"/>
    </row>
    <row r="269" spans="1:8">
      <c r="A269" s="29">
        <v>44126</v>
      </c>
      <c r="B269" s="56">
        <v>1871.77</v>
      </c>
      <c r="C269" s="5">
        <f t="shared" si="6"/>
        <v>3.0437974588578601E-3</v>
      </c>
      <c r="E269" s="3"/>
      <c r="F269" s="3"/>
      <c r="G269" s="3"/>
      <c r="H269" s="3"/>
    </row>
    <row r="270" spans="1:8">
      <c r="A270" s="29">
        <v>44125</v>
      </c>
      <c r="B270" s="56">
        <v>1866.09</v>
      </c>
      <c r="C270" s="5">
        <f t="shared" si="6"/>
        <v>4.3902193431453185E-2</v>
      </c>
      <c r="E270" s="3"/>
      <c r="F270" s="3"/>
      <c r="G270" s="3"/>
      <c r="H270" s="3"/>
    </row>
    <row r="271" spans="1:8">
      <c r="A271" s="29">
        <v>44124</v>
      </c>
      <c r="B271" s="56">
        <v>1787.61</v>
      </c>
      <c r="C271" s="5">
        <f t="shared" si="6"/>
        <v>3.7709343163149688E-2</v>
      </c>
      <c r="E271" s="3"/>
      <c r="F271" s="3"/>
      <c r="G271" s="3"/>
      <c r="H271" s="3"/>
    </row>
    <row r="272" spans="1:8">
      <c r="A272" s="29">
        <v>44123</v>
      </c>
      <c r="B272" s="56">
        <v>1722.65</v>
      </c>
      <c r="C272" s="5">
        <f t="shared" si="6"/>
        <v>1.5785314998702726E-2</v>
      </c>
      <c r="E272" s="3"/>
      <c r="F272" s="3"/>
      <c r="G272" s="3"/>
      <c r="H272" s="3"/>
    </row>
    <row r="273" spans="1:8">
      <c r="A273" s="29">
        <v>44120</v>
      </c>
      <c r="B273" s="56">
        <v>1695.88</v>
      </c>
      <c r="C273" s="5">
        <f t="shared" si="6"/>
        <v>2.5990368559881925E-2</v>
      </c>
      <c r="E273" s="3"/>
      <c r="F273" s="3"/>
      <c r="G273" s="3"/>
      <c r="H273" s="3"/>
    </row>
    <row r="274" spans="1:8">
      <c r="A274" s="29">
        <v>44119</v>
      </c>
      <c r="B274" s="56">
        <v>1652.92</v>
      </c>
      <c r="C274" s="5">
        <f t="shared" si="6"/>
        <v>-2.3310505385937957E-2</v>
      </c>
      <c r="E274" s="3"/>
      <c r="F274" s="3"/>
      <c r="G274" s="3"/>
      <c r="H274" s="3"/>
    </row>
    <row r="275" spans="1:8">
      <c r="A275" s="29">
        <v>44118</v>
      </c>
      <c r="B275" s="56">
        <v>1692.37</v>
      </c>
      <c r="C275" s="5">
        <f t="shared" si="6"/>
        <v>1.0424440716217473E-2</v>
      </c>
      <c r="E275" s="3"/>
      <c r="F275" s="3"/>
      <c r="G275" s="3"/>
      <c r="H275" s="3"/>
    </row>
    <row r="276" spans="1:8">
      <c r="A276" s="29">
        <v>44117</v>
      </c>
      <c r="B276" s="56">
        <v>1674.91</v>
      </c>
      <c r="C276" s="5">
        <f t="shared" si="6"/>
        <v>-4.7418429011997325E-3</v>
      </c>
      <c r="E276" s="3"/>
      <c r="F276" s="3"/>
      <c r="G276" s="3"/>
      <c r="H276" s="3"/>
    </row>
    <row r="277" spans="1:8">
      <c r="A277" s="29">
        <v>44116</v>
      </c>
      <c r="B277" s="56">
        <v>1682.89</v>
      </c>
      <c r="C277" s="5">
        <f t="shared" si="6"/>
        <v>-1.0058882699309943E-2</v>
      </c>
      <c r="E277" s="3"/>
      <c r="F277" s="3"/>
      <c r="G277" s="3"/>
      <c r="H277" s="3"/>
    </row>
    <row r="278" spans="1:8">
      <c r="A278" s="29">
        <v>44113</v>
      </c>
      <c r="B278" s="56">
        <v>1699.99</v>
      </c>
      <c r="C278" s="5">
        <f t="shared" si="6"/>
        <v>-1.5822198550355424E-2</v>
      </c>
      <c r="E278" s="3"/>
      <c r="F278" s="3"/>
      <c r="G278" s="3"/>
      <c r="H278" s="3"/>
    </row>
    <row r="279" spans="1:8">
      <c r="A279" s="29">
        <v>44112</v>
      </c>
      <c r="B279" s="56">
        <v>1727.32</v>
      </c>
      <c r="C279" s="5">
        <f t="shared" si="6"/>
        <v>3.6081366095136493E-3</v>
      </c>
      <c r="E279" s="3"/>
      <c r="F279" s="3"/>
      <c r="G279" s="3"/>
      <c r="H279" s="3"/>
    </row>
    <row r="280" spans="1:8">
      <c r="A280" s="29">
        <v>44111</v>
      </c>
      <c r="B280" s="56">
        <v>1721.11</v>
      </c>
      <c r="C280" s="5">
        <f t="shared" si="6"/>
        <v>-1.5963133851334781E-2</v>
      </c>
      <c r="E280" s="3"/>
      <c r="F280" s="3"/>
      <c r="G280" s="3"/>
      <c r="H280" s="3"/>
    </row>
    <row r="281" spans="1:8">
      <c r="A281" s="29">
        <v>44110</v>
      </c>
      <c r="B281" s="56">
        <v>1749.03</v>
      </c>
      <c r="C281" s="5">
        <f t="shared" si="6"/>
        <v>2.4100194979711619E-2</v>
      </c>
      <c r="E281" s="3"/>
      <c r="F281" s="3"/>
      <c r="G281" s="3"/>
      <c r="H281" s="3"/>
    </row>
    <row r="282" spans="1:8">
      <c r="A282" s="29">
        <v>44109</v>
      </c>
      <c r="B282" s="56">
        <v>1707.87</v>
      </c>
      <c r="C282" s="5">
        <f t="shared" si="6"/>
        <v>3.2779373667236062E-3</v>
      </c>
      <c r="E282" s="3"/>
      <c r="F282" s="3"/>
      <c r="G282" s="3"/>
      <c r="H282" s="3"/>
    </row>
    <row r="283" spans="1:8">
      <c r="A283" s="29">
        <v>44105</v>
      </c>
      <c r="B283" s="56">
        <v>1702.29</v>
      </c>
      <c r="C283" s="5">
        <f t="shared" si="6"/>
        <v>1.8463232082707563E-2</v>
      </c>
      <c r="E283" s="3"/>
      <c r="F283" s="3"/>
      <c r="G283" s="3"/>
      <c r="H283" s="3"/>
    </row>
    <row r="284" spans="1:8">
      <c r="A284" s="29">
        <v>44104</v>
      </c>
      <c r="B284" s="56">
        <v>1671.43</v>
      </c>
      <c r="C284" s="5">
        <f t="shared" si="6"/>
        <v>-6.0359899618215394E-3</v>
      </c>
      <c r="E284" s="3"/>
      <c r="F284" s="3"/>
      <c r="G284" s="3"/>
      <c r="H284" s="3"/>
    </row>
    <row r="285" spans="1:8">
      <c r="A285" s="29">
        <v>44103</v>
      </c>
      <c r="B285" s="56">
        <v>1681.58</v>
      </c>
      <c r="C285" s="5">
        <f t="shared" si="6"/>
        <v>-1.1067984003763916E-2</v>
      </c>
      <c r="E285" s="3"/>
      <c r="F285" s="3"/>
      <c r="G285" s="3"/>
      <c r="H285" s="3"/>
    </row>
    <row r="286" spans="1:8">
      <c r="A286" s="29">
        <v>44102</v>
      </c>
      <c r="B286" s="56">
        <v>1700.4</v>
      </c>
      <c r="C286" s="5">
        <f t="shared" si="6"/>
        <v>2.984640728717489E-2</v>
      </c>
      <c r="E286" s="3"/>
      <c r="F286" s="3"/>
      <c r="G286" s="3"/>
      <c r="H286" s="3"/>
    </row>
    <row r="287" spans="1:8">
      <c r="A287" s="29">
        <v>44099</v>
      </c>
      <c r="B287" s="56">
        <v>1651.12</v>
      </c>
      <c r="C287" s="5">
        <f t="shared" si="6"/>
        <v>2.0570637393067283E-2</v>
      </c>
      <c r="E287" s="3"/>
      <c r="F287" s="3"/>
      <c r="G287" s="3"/>
      <c r="H287" s="3"/>
    </row>
    <row r="288" spans="1:8">
      <c r="A288" s="29">
        <v>44098</v>
      </c>
      <c r="B288" s="56">
        <v>1617.84</v>
      </c>
      <c r="C288" s="5">
        <f t="shared" si="6"/>
        <v>-3.0525293927300218E-2</v>
      </c>
      <c r="E288" s="3"/>
      <c r="F288" s="3"/>
      <c r="G288" s="3"/>
      <c r="H288" s="3"/>
    </row>
    <row r="289" spans="1:8">
      <c r="A289" s="29">
        <v>44097</v>
      </c>
      <c r="B289" s="56">
        <v>1668.78</v>
      </c>
      <c r="C289" s="5">
        <f t="shared" si="6"/>
        <v>5.6284047630525465E-3</v>
      </c>
      <c r="E289" s="3"/>
      <c r="F289" s="3"/>
      <c r="G289" s="3"/>
      <c r="H289" s="3"/>
    </row>
    <row r="290" spans="1:8">
      <c r="A290" s="29">
        <v>44096</v>
      </c>
      <c r="B290" s="56">
        <v>1659.44</v>
      </c>
      <c r="C290" s="5">
        <f t="shared" si="6"/>
        <v>-1.7984057567920958E-2</v>
      </c>
      <c r="E290" s="3"/>
      <c r="F290" s="3"/>
      <c r="G290" s="3"/>
      <c r="H290" s="3"/>
    </row>
    <row r="291" spans="1:8">
      <c r="A291" s="29">
        <v>44095</v>
      </c>
      <c r="B291" s="56">
        <v>1689.83</v>
      </c>
      <c r="C291" s="5">
        <f t="shared" si="6"/>
        <v>-5.7019771095027406E-2</v>
      </c>
      <c r="E291" s="3"/>
      <c r="F291" s="3"/>
      <c r="G291" s="3"/>
      <c r="H291" s="3"/>
    </row>
    <row r="292" spans="1:8">
      <c r="A292" s="29">
        <v>44092</v>
      </c>
      <c r="B292" s="56">
        <v>1792.01</v>
      </c>
      <c r="C292" s="5">
        <f t="shared" si="6"/>
        <v>1.9647449757607467E-2</v>
      </c>
      <c r="E292" s="3"/>
      <c r="F292" s="3"/>
      <c r="G292" s="3"/>
      <c r="H292" s="3"/>
    </row>
    <row r="293" spans="1:8">
      <c r="A293" s="29">
        <v>44091</v>
      </c>
      <c r="B293" s="56">
        <v>1757.48</v>
      </c>
      <c r="C293" s="5">
        <f t="shared" si="6"/>
        <v>-1.8682926284520996E-2</v>
      </c>
      <c r="E293" s="3"/>
      <c r="F293" s="3"/>
      <c r="G293" s="3"/>
      <c r="H293" s="3"/>
    </row>
    <row r="294" spans="1:8">
      <c r="A294" s="29">
        <v>44090</v>
      </c>
      <c r="B294" s="56">
        <v>1790.94</v>
      </c>
      <c r="C294" s="5">
        <f t="shared" si="6"/>
        <v>2.3657511931639622E-2</v>
      </c>
      <c r="E294" s="3"/>
      <c r="F294" s="3"/>
      <c r="G294" s="3"/>
      <c r="H294" s="3"/>
    </row>
    <row r="295" spans="1:8">
      <c r="A295" s="29">
        <v>44089</v>
      </c>
      <c r="B295" s="56">
        <v>1749.55</v>
      </c>
      <c r="C295" s="5">
        <f t="shared" si="6"/>
        <v>-5.7793285295388314E-3</v>
      </c>
      <c r="E295" s="3"/>
      <c r="F295" s="3"/>
      <c r="G295" s="3"/>
      <c r="H295" s="3"/>
    </row>
    <row r="296" spans="1:8">
      <c r="A296" s="29">
        <v>44088</v>
      </c>
      <c r="B296" s="56">
        <v>1759.72</v>
      </c>
      <c r="C296" s="5">
        <f t="shared" si="6"/>
        <v>3.8538260879829055E-2</v>
      </c>
      <c r="E296" s="3"/>
      <c r="F296" s="3"/>
      <c r="G296" s="3"/>
      <c r="H296" s="3"/>
    </row>
    <row r="297" spans="1:8">
      <c r="A297" s="29">
        <v>44085</v>
      </c>
      <c r="B297" s="56">
        <v>1694.42</v>
      </c>
      <c r="C297" s="5">
        <f t="shared" si="6"/>
        <v>1.3100071150546235E-2</v>
      </c>
      <c r="E297" s="3"/>
      <c r="F297" s="3"/>
      <c r="G297" s="3"/>
      <c r="H297" s="3"/>
    </row>
    <row r="298" spans="1:8">
      <c r="A298" s="29">
        <v>44084</v>
      </c>
      <c r="B298" s="56">
        <v>1672.51</v>
      </c>
      <c r="C298" s="5">
        <f t="shared" si="6"/>
        <v>6.039206722527302E-3</v>
      </c>
      <c r="E298" s="3"/>
      <c r="F298" s="3"/>
      <c r="G298" s="3"/>
      <c r="H298" s="3"/>
    </row>
    <row r="299" spans="1:8">
      <c r="A299" s="29">
        <v>44083</v>
      </c>
      <c r="B299" s="56">
        <v>1662.47</v>
      </c>
      <c r="C299" s="5">
        <f t="shared" si="6"/>
        <v>-1.5025209884881712E-2</v>
      </c>
      <c r="E299" s="3"/>
      <c r="F299" s="3"/>
      <c r="G299" s="3"/>
      <c r="H299" s="3"/>
    </row>
    <row r="300" spans="1:8">
      <c r="A300" s="29">
        <v>44082</v>
      </c>
      <c r="B300" s="56">
        <v>1687.83</v>
      </c>
      <c r="C300" s="5">
        <f t="shared" si="6"/>
        <v>-1.7292274370753376E-2</v>
      </c>
      <c r="E300" s="3"/>
      <c r="F300" s="3"/>
      <c r="G300" s="3"/>
      <c r="H300" s="3"/>
    </row>
    <row r="301" spans="1:8">
      <c r="A301" s="29">
        <v>44081</v>
      </c>
      <c r="B301" s="56">
        <v>1717.53</v>
      </c>
      <c r="C301" s="5">
        <f t="shared" si="6"/>
        <v>-8.2285278730554693E-3</v>
      </c>
      <c r="E301" s="3"/>
      <c r="F301" s="3"/>
      <c r="G301" s="3"/>
      <c r="H301" s="3"/>
    </row>
    <row r="302" spans="1:8">
      <c r="A302" s="29">
        <v>44078</v>
      </c>
      <c r="B302" s="56">
        <v>1731.78</v>
      </c>
      <c r="C302" s="5">
        <f t="shared" si="6"/>
        <v>-2.193581909161758E-2</v>
      </c>
      <c r="E302" s="3"/>
      <c r="F302" s="3"/>
      <c r="G302" s="3"/>
      <c r="H302" s="3"/>
    </row>
    <row r="303" spans="1:8">
      <c r="A303" s="29">
        <v>44077</v>
      </c>
      <c r="B303" s="56">
        <v>1770.62</v>
      </c>
      <c r="C303" s="5">
        <f t="shared" si="6"/>
        <v>-4.1899362792241282E-3</v>
      </c>
      <c r="E303" s="3"/>
      <c r="F303" s="3"/>
      <c r="G303" s="3"/>
      <c r="H303" s="3"/>
    </row>
    <row r="304" spans="1:8">
      <c r="A304" s="29">
        <v>44076</v>
      </c>
      <c r="B304" s="56">
        <v>1778.07</v>
      </c>
      <c r="C304" s="5">
        <f t="shared" si="6"/>
        <v>4.1225003811900781E-3</v>
      </c>
      <c r="E304" s="3"/>
      <c r="F304" s="3"/>
      <c r="G304" s="3"/>
      <c r="H304" s="3"/>
    </row>
    <row r="305" spans="1:8">
      <c r="A305" s="29">
        <v>44075</v>
      </c>
      <c r="B305" s="56">
        <v>1770.77</v>
      </c>
      <c r="C305" s="5">
        <f t="shared" si="6"/>
        <v>7.0348043676068533E-3</v>
      </c>
      <c r="E305" s="3"/>
      <c r="F305" s="3"/>
      <c r="G305" s="3"/>
      <c r="H305" s="3"/>
    </row>
    <row r="306" spans="1:8">
      <c r="A306" s="29">
        <v>44074</v>
      </c>
      <c r="B306" s="56">
        <v>1758.4</v>
      </c>
      <c r="C306" s="5">
        <f t="shared" si="6"/>
        <v>-4.6989323071920122E-2</v>
      </c>
      <c r="E306" s="3"/>
      <c r="F306" s="3"/>
      <c r="G306" s="3"/>
      <c r="H306" s="3"/>
    </row>
    <row r="307" spans="1:8">
      <c r="A307" s="29">
        <v>44071</v>
      </c>
      <c r="B307" s="56">
        <v>1845.1</v>
      </c>
      <c r="C307" s="5">
        <f t="shared" si="6"/>
        <v>1.5524578773666298E-3</v>
      </c>
      <c r="E307" s="3"/>
      <c r="F307" s="3"/>
      <c r="G307" s="3"/>
      <c r="H307" s="3"/>
    </row>
    <row r="308" spans="1:8">
      <c r="A308" s="29">
        <v>44070</v>
      </c>
      <c r="B308" s="56">
        <v>1842.24</v>
      </c>
      <c r="C308" s="5">
        <f t="shared" si="6"/>
        <v>6.6290060253167471E-2</v>
      </c>
      <c r="E308" s="3"/>
      <c r="F308" s="3"/>
      <c r="G308" s="3"/>
      <c r="H308" s="3"/>
    </row>
    <row r="309" spans="1:8">
      <c r="A309" s="29">
        <v>44069</v>
      </c>
      <c r="B309" s="56">
        <v>1727.71</v>
      </c>
      <c r="C309" s="5">
        <f t="shared" si="6"/>
        <v>8.9171007451355859E-3</v>
      </c>
      <c r="E309" s="3"/>
      <c r="F309" s="3"/>
      <c r="G309" s="3"/>
      <c r="H309" s="3"/>
    </row>
    <row r="310" spans="1:8">
      <c r="A310" s="29">
        <v>44068</v>
      </c>
      <c r="B310" s="56">
        <v>1712.44</v>
      </c>
      <c r="C310" s="5">
        <f t="shared" si="6"/>
        <v>-2.0920167178378826E-2</v>
      </c>
      <c r="E310" s="3"/>
      <c r="F310" s="3"/>
      <c r="G310" s="3"/>
      <c r="H310" s="3"/>
    </row>
    <row r="311" spans="1:8">
      <c r="A311" s="29">
        <v>44067</v>
      </c>
      <c r="B311" s="56">
        <v>1749.03</v>
      </c>
      <c r="C311" s="5">
        <f t="shared" si="6"/>
        <v>-1.1724621139350654E-2</v>
      </c>
      <c r="E311" s="3"/>
      <c r="F311" s="3"/>
      <c r="G311" s="3"/>
      <c r="H311" s="3"/>
    </row>
    <row r="312" spans="1:8">
      <c r="A312" s="29">
        <v>44064</v>
      </c>
      <c r="B312" s="56">
        <v>1769.78</v>
      </c>
      <c r="C312" s="5">
        <f t="shared" si="6"/>
        <v>1.4270322314428421E-2</v>
      </c>
      <c r="E312" s="3"/>
      <c r="F312" s="3"/>
      <c r="G312" s="3"/>
      <c r="H312" s="3"/>
    </row>
    <row r="313" spans="1:8">
      <c r="A313" s="29">
        <v>44063</v>
      </c>
      <c r="B313" s="56">
        <v>1744.88</v>
      </c>
      <c r="C313" s="5">
        <f t="shared" si="6"/>
        <v>3.906587115742103E-3</v>
      </c>
      <c r="E313" s="3"/>
      <c r="F313" s="3"/>
      <c r="G313" s="3"/>
      <c r="H313" s="3"/>
    </row>
    <row r="314" spans="1:8">
      <c r="A314" s="29">
        <v>44062</v>
      </c>
      <c r="B314" s="56">
        <v>1738.09</v>
      </c>
      <c r="C314" s="5">
        <f t="shared" si="6"/>
        <v>1.3670428367305179E-2</v>
      </c>
      <c r="E314" s="3"/>
      <c r="F314" s="3"/>
      <c r="G314" s="3"/>
      <c r="H314" s="3"/>
    </row>
    <row r="315" spans="1:8">
      <c r="A315" s="29">
        <v>44061</v>
      </c>
      <c r="B315" s="56">
        <v>1714.65</v>
      </c>
      <c r="C315" s="5">
        <f t="shared" si="6"/>
        <v>4.1897065078689948E-2</v>
      </c>
      <c r="E315" s="3"/>
      <c r="F315" s="3"/>
      <c r="G315" s="3"/>
      <c r="H315" s="3"/>
    </row>
    <row r="316" spans="1:8">
      <c r="A316" s="29">
        <v>44060</v>
      </c>
      <c r="B316" s="56">
        <v>1645.7</v>
      </c>
      <c r="C316" s="5">
        <f t="shared" si="6"/>
        <v>1.0195876225377437E-2</v>
      </c>
      <c r="E316" s="3"/>
      <c r="F316" s="3"/>
      <c r="G316" s="3"/>
      <c r="H316" s="3"/>
    </row>
    <row r="317" spans="1:8">
      <c r="A317" s="29">
        <v>44057</v>
      </c>
      <c r="B317" s="56">
        <v>1629.09</v>
      </c>
      <c r="C317" s="5">
        <f t="shared" si="6"/>
        <v>-8.6472342238179505E-3</v>
      </c>
      <c r="E317" s="3"/>
      <c r="F317" s="3"/>
      <c r="G317" s="3"/>
      <c r="H317" s="3"/>
    </row>
    <row r="318" spans="1:8">
      <c r="A318" s="29">
        <v>44056</v>
      </c>
      <c r="B318" s="56">
        <v>1643.3</v>
      </c>
      <c r="C318" s="5">
        <f t="shared" si="6"/>
        <v>9.7763904165564814E-3</v>
      </c>
      <c r="E318" s="3"/>
      <c r="F318" s="3"/>
      <c r="G318" s="3"/>
      <c r="H318" s="3"/>
    </row>
    <row r="319" spans="1:8">
      <c r="A319" s="29">
        <v>44055</v>
      </c>
      <c r="B319" s="56">
        <v>1627.39</v>
      </c>
      <c r="C319" s="5">
        <f t="shared" si="6"/>
        <v>-7.4590453885655158E-3</v>
      </c>
      <c r="E319" s="3"/>
      <c r="F319" s="3"/>
      <c r="G319" s="3"/>
      <c r="H319" s="3"/>
    </row>
    <row r="320" spans="1:8">
      <c r="A320" s="29">
        <v>44054</v>
      </c>
      <c r="B320" s="56">
        <v>1639.62</v>
      </c>
      <c r="C320" s="5">
        <f t="shared" si="6"/>
        <v>-6.3390865897411256E-3</v>
      </c>
      <c r="E320" s="3"/>
      <c r="F320" s="3"/>
      <c r="G320" s="3"/>
      <c r="H320" s="3"/>
    </row>
    <row r="321" spans="1:8">
      <c r="A321" s="29">
        <v>44053</v>
      </c>
      <c r="B321" s="56">
        <v>1650.08</v>
      </c>
      <c r="C321" s="5">
        <f t="shared" si="6"/>
        <v>2.7267973205169681E-2</v>
      </c>
      <c r="E321" s="3"/>
      <c r="F321" s="3"/>
      <c r="G321" s="3"/>
      <c r="H321" s="3"/>
    </row>
    <row r="322" spans="1:8">
      <c r="A322" s="29">
        <v>44050</v>
      </c>
      <c r="B322" s="56">
        <v>1606.28</v>
      </c>
      <c r="C322" s="5">
        <f t="shared" si="6"/>
        <v>-2.0006213109661553E-3</v>
      </c>
      <c r="E322" s="3"/>
      <c r="F322" s="3"/>
      <c r="G322" s="3"/>
      <c r="H322" s="3"/>
    </row>
    <row r="323" spans="1:8">
      <c r="A323" s="29">
        <v>44049</v>
      </c>
      <c r="B323" s="56">
        <v>1609.5</v>
      </c>
      <c r="C323" s="5">
        <f t="shared" ref="C323:C386" si="7">(B323-B324)/(B324)</f>
        <v>1.1519825034408597E-2</v>
      </c>
      <c r="E323" s="3"/>
      <c r="F323" s="3"/>
      <c r="G323" s="3"/>
      <c r="H323" s="3"/>
    </row>
    <row r="324" spans="1:8">
      <c r="A324" s="29">
        <v>44048</v>
      </c>
      <c r="B324" s="56">
        <v>1591.17</v>
      </c>
      <c r="C324" s="5">
        <f t="shared" si="7"/>
        <v>1.5421219598167363E-3</v>
      </c>
      <c r="E324" s="3"/>
      <c r="F324" s="3"/>
      <c r="G324" s="3"/>
      <c r="H324" s="3"/>
    </row>
    <row r="325" spans="1:8">
      <c r="A325" s="29">
        <v>44047</v>
      </c>
      <c r="B325" s="56">
        <v>1588.72</v>
      </c>
      <c r="C325" s="5">
        <f t="shared" si="7"/>
        <v>2.0064591934355076E-2</v>
      </c>
      <c r="E325" s="3"/>
      <c r="F325" s="3"/>
      <c r="G325" s="3"/>
      <c r="H325" s="3"/>
    </row>
    <row r="326" spans="1:8">
      <c r="A326" s="29">
        <v>44046</v>
      </c>
      <c r="B326" s="56">
        <v>1557.47</v>
      </c>
      <c r="C326" s="5">
        <f t="shared" si="7"/>
        <v>-1.155691510966696E-2</v>
      </c>
      <c r="E326" s="3"/>
      <c r="F326" s="3"/>
      <c r="G326" s="3"/>
      <c r="H326" s="3"/>
    </row>
    <row r="327" spans="1:8">
      <c r="A327" s="29">
        <v>44043</v>
      </c>
      <c r="B327" s="56">
        <v>1575.68</v>
      </c>
      <c r="C327" s="5">
        <f t="shared" si="7"/>
        <v>1.270639047245662E-2</v>
      </c>
      <c r="E327" s="3"/>
      <c r="F327" s="3"/>
      <c r="G327" s="3"/>
      <c r="H327" s="3"/>
    </row>
    <row r="328" spans="1:8">
      <c r="A328" s="29">
        <v>44042</v>
      </c>
      <c r="B328" s="56">
        <v>1555.91</v>
      </c>
      <c r="C328" s="5">
        <f t="shared" si="7"/>
        <v>-2.5130943756690445E-3</v>
      </c>
      <c r="E328" s="3"/>
      <c r="F328" s="3"/>
      <c r="G328" s="3"/>
      <c r="H328" s="3"/>
    </row>
    <row r="329" spans="1:8">
      <c r="A329" s="29">
        <v>44041</v>
      </c>
      <c r="B329" s="56">
        <v>1559.83</v>
      </c>
      <c r="C329" s="5">
        <f t="shared" si="7"/>
        <v>-3.3325856378375483E-4</v>
      </c>
      <c r="E329" s="3"/>
      <c r="F329" s="3"/>
      <c r="G329" s="3"/>
      <c r="H329" s="3"/>
    </row>
    <row r="330" spans="1:8">
      <c r="A330" s="29">
        <v>44040</v>
      </c>
      <c r="B330" s="56">
        <v>1560.35</v>
      </c>
      <c r="C330" s="5">
        <f t="shared" si="7"/>
        <v>1.5198537401024014E-2</v>
      </c>
      <c r="E330" s="3"/>
      <c r="F330" s="3"/>
      <c r="G330" s="3"/>
      <c r="H330" s="3"/>
    </row>
    <row r="331" spans="1:8">
      <c r="A331" s="29">
        <v>44039</v>
      </c>
      <c r="B331" s="56">
        <v>1536.99</v>
      </c>
      <c r="C331" s="5">
        <f t="shared" si="7"/>
        <v>-1.743944459716032E-2</v>
      </c>
      <c r="E331" s="3"/>
      <c r="F331" s="3"/>
      <c r="G331" s="3"/>
      <c r="H331" s="3"/>
    </row>
    <row r="332" spans="1:8">
      <c r="A332" s="29">
        <v>44036</v>
      </c>
      <c r="B332" s="56">
        <v>1564.27</v>
      </c>
      <c r="C332" s="5">
        <f t="shared" si="7"/>
        <v>-1.88973908680382E-2</v>
      </c>
      <c r="E332" s="3"/>
      <c r="F332" s="3"/>
      <c r="G332" s="3"/>
      <c r="H332" s="3"/>
    </row>
    <row r="333" spans="1:8">
      <c r="A333" s="29">
        <v>44035</v>
      </c>
      <c r="B333" s="56">
        <v>1594.4</v>
      </c>
      <c r="C333" s="5">
        <f t="shared" si="7"/>
        <v>1.5496124376620251E-2</v>
      </c>
      <c r="E333" s="3"/>
      <c r="F333" s="3"/>
      <c r="G333" s="3"/>
      <c r="H333" s="3"/>
    </row>
    <row r="334" spans="1:8">
      <c r="A334" s="29">
        <v>44034</v>
      </c>
      <c r="B334" s="56">
        <v>1570.07</v>
      </c>
      <c r="C334" s="5">
        <f t="shared" si="7"/>
        <v>-8.9506075430014608E-3</v>
      </c>
      <c r="E334" s="3"/>
      <c r="F334" s="3"/>
      <c r="G334" s="3"/>
      <c r="H334" s="3"/>
    </row>
    <row r="335" spans="1:8">
      <c r="A335" s="29">
        <v>44033</v>
      </c>
      <c r="B335" s="56">
        <v>1584.25</v>
      </c>
      <c r="C335" s="5">
        <f t="shared" si="7"/>
        <v>2.0312872332888924E-2</v>
      </c>
      <c r="E335" s="3"/>
      <c r="F335" s="3"/>
      <c r="G335" s="3"/>
      <c r="H335" s="3"/>
    </row>
    <row r="336" spans="1:8">
      <c r="A336" s="29">
        <v>44032</v>
      </c>
      <c r="B336" s="56">
        <v>1552.71</v>
      </c>
      <c r="C336" s="5">
        <f t="shared" si="7"/>
        <v>3.308369787863787E-3</v>
      </c>
      <c r="E336" s="3"/>
      <c r="F336" s="3"/>
      <c r="G336" s="3"/>
      <c r="H336" s="3"/>
    </row>
    <row r="337" spans="1:8">
      <c r="A337" s="29">
        <v>44029</v>
      </c>
      <c r="B337" s="56">
        <v>1547.59</v>
      </c>
      <c r="C337" s="5">
        <f t="shared" si="7"/>
        <v>4.3872458350369551E-3</v>
      </c>
      <c r="E337" s="3"/>
      <c r="F337" s="3"/>
      <c r="G337" s="3"/>
      <c r="H337" s="3"/>
    </row>
    <row r="338" spans="1:8">
      <c r="A338" s="29">
        <v>44028</v>
      </c>
      <c r="B338" s="56">
        <v>1540.83</v>
      </c>
      <c r="C338" s="5">
        <f t="shared" si="7"/>
        <v>1.5535217493044073E-3</v>
      </c>
      <c r="E338" s="3"/>
      <c r="F338" s="3"/>
      <c r="G338" s="3"/>
      <c r="H338" s="3"/>
    </row>
    <row r="339" spans="1:8">
      <c r="A339" s="29">
        <v>44027</v>
      </c>
      <c r="B339" s="56">
        <v>1538.44</v>
      </c>
      <c r="C339" s="5">
        <f t="shared" si="7"/>
        <v>-2.0974926816851237E-2</v>
      </c>
      <c r="E339" s="3"/>
      <c r="F339" s="3"/>
      <c r="G339" s="3"/>
      <c r="H339" s="3"/>
    </row>
    <row r="340" spans="1:8">
      <c r="A340" s="29">
        <v>44026</v>
      </c>
      <c r="B340" s="56">
        <v>1571.4</v>
      </c>
      <c r="C340" s="5">
        <f t="shared" si="7"/>
        <v>-1.487035458147337E-2</v>
      </c>
      <c r="E340" s="3"/>
      <c r="F340" s="3"/>
      <c r="G340" s="3"/>
      <c r="H340" s="3"/>
    </row>
    <row r="341" spans="1:8">
      <c r="A341" s="29">
        <v>44025</v>
      </c>
      <c r="B341" s="56">
        <v>1595.12</v>
      </c>
      <c r="C341" s="5">
        <f t="shared" si="7"/>
        <v>-1.520605031640692E-2</v>
      </c>
      <c r="E341" s="3"/>
      <c r="F341" s="3"/>
      <c r="G341" s="3"/>
      <c r="H341" s="3"/>
    </row>
    <row r="342" spans="1:8">
      <c r="A342" s="29">
        <v>44022</v>
      </c>
      <c r="B342" s="56">
        <v>1619.75</v>
      </c>
      <c r="C342" s="5">
        <f t="shared" si="7"/>
        <v>6.693681711394785E-3</v>
      </c>
      <c r="E342" s="3"/>
      <c r="F342" s="3"/>
      <c r="G342" s="3"/>
      <c r="H342" s="3"/>
    </row>
    <row r="343" spans="1:8">
      <c r="A343" s="29">
        <v>44021</v>
      </c>
      <c r="B343" s="56">
        <v>1608.98</v>
      </c>
      <c r="C343" s="5">
        <f t="shared" si="7"/>
        <v>5.7193576817537433E-3</v>
      </c>
      <c r="E343" s="3"/>
      <c r="F343" s="3"/>
      <c r="G343" s="3"/>
      <c r="H343" s="3"/>
    </row>
    <row r="344" spans="1:8">
      <c r="A344" s="29">
        <v>44020</v>
      </c>
      <c r="B344" s="56">
        <v>1599.83</v>
      </c>
      <c r="C344" s="5">
        <f t="shared" si="7"/>
        <v>-2.0498252015845136E-2</v>
      </c>
      <c r="E344" s="3"/>
      <c r="F344" s="3"/>
      <c r="G344" s="3"/>
      <c r="H344" s="3"/>
    </row>
    <row r="345" spans="1:8">
      <c r="A345" s="29">
        <v>44019</v>
      </c>
      <c r="B345" s="56">
        <v>1633.31</v>
      </c>
      <c r="C345" s="5">
        <f t="shared" si="7"/>
        <v>-5.1408557941221593E-3</v>
      </c>
      <c r="E345" s="3"/>
      <c r="F345" s="3"/>
      <c r="G345" s="3"/>
      <c r="H345" s="3"/>
    </row>
    <row r="346" spans="1:8">
      <c r="A346" s="29">
        <v>44018</v>
      </c>
      <c r="B346" s="56">
        <v>1641.75</v>
      </c>
      <c r="C346" s="5">
        <f t="shared" si="7"/>
        <v>2.9471704028844647E-2</v>
      </c>
      <c r="E346" s="3"/>
      <c r="F346" s="3"/>
      <c r="G346" s="3"/>
      <c r="H346" s="3"/>
    </row>
    <row r="347" spans="1:8">
      <c r="A347" s="29">
        <v>44015</v>
      </c>
      <c r="B347" s="56">
        <v>1594.75</v>
      </c>
      <c r="C347" s="5">
        <f t="shared" si="7"/>
        <v>1.0409802828323829E-2</v>
      </c>
      <c r="E347" s="3"/>
      <c r="F347" s="3"/>
      <c r="G347" s="3"/>
      <c r="H347" s="3"/>
    </row>
    <row r="348" spans="1:8">
      <c r="A348" s="29">
        <v>44014</v>
      </c>
      <c r="B348" s="56">
        <v>1578.32</v>
      </c>
      <c r="C348" s="5">
        <f t="shared" si="7"/>
        <v>3.4394847766241262E-3</v>
      </c>
      <c r="E348" s="3"/>
      <c r="F348" s="3"/>
      <c r="G348" s="3"/>
      <c r="H348" s="3"/>
    </row>
    <row r="349" spans="1:8">
      <c r="A349" s="29">
        <v>44013</v>
      </c>
      <c r="B349" s="56">
        <v>1572.91</v>
      </c>
      <c r="C349" s="5">
        <f t="shared" si="7"/>
        <v>-5.3938182921893793E-3</v>
      </c>
      <c r="E349" s="3"/>
      <c r="F349" s="3"/>
      <c r="G349" s="3"/>
      <c r="H349" s="3"/>
    </row>
    <row r="350" spans="1:8">
      <c r="A350" s="29">
        <v>44012</v>
      </c>
      <c r="B350" s="56">
        <v>1581.44</v>
      </c>
      <c r="C350" s="5">
        <f t="shared" si="7"/>
        <v>-3.9821246847477151E-4</v>
      </c>
      <c r="E350" s="3"/>
      <c r="F350" s="3"/>
      <c r="G350" s="3"/>
      <c r="H350" s="3"/>
    </row>
    <row r="351" spans="1:8">
      <c r="A351" s="29">
        <v>44011</v>
      </c>
      <c r="B351" s="56">
        <v>1582.07</v>
      </c>
      <c r="C351" s="5">
        <f t="shared" si="7"/>
        <v>-2.9434679917793943E-2</v>
      </c>
      <c r="E351" s="3"/>
      <c r="F351" s="3"/>
      <c r="G351" s="3"/>
      <c r="H351" s="3"/>
    </row>
    <row r="352" spans="1:8">
      <c r="A352" s="29">
        <v>44008</v>
      </c>
      <c r="B352" s="56">
        <v>1630.05</v>
      </c>
      <c r="C352" s="5">
        <f t="shared" si="7"/>
        <v>-1.1024013784567637E-2</v>
      </c>
      <c r="E352" s="3"/>
      <c r="F352" s="3"/>
      <c r="G352" s="3"/>
      <c r="H352" s="3"/>
    </row>
    <row r="353" spans="1:8">
      <c r="A353" s="29">
        <v>44007</v>
      </c>
      <c r="B353" s="56">
        <v>1648.22</v>
      </c>
      <c r="C353" s="5">
        <f t="shared" si="7"/>
        <v>-9.3879219155687393E-3</v>
      </c>
      <c r="E353" s="3"/>
      <c r="F353" s="3"/>
      <c r="G353" s="3"/>
      <c r="H353" s="3"/>
    </row>
    <row r="354" spans="1:8">
      <c r="A354" s="29">
        <v>44006</v>
      </c>
      <c r="B354" s="56">
        <v>1663.84</v>
      </c>
      <c r="C354" s="5">
        <f t="shared" si="7"/>
        <v>-2.7352495864096962E-2</v>
      </c>
      <c r="E354" s="3"/>
      <c r="F354" s="3"/>
      <c r="G354" s="3"/>
      <c r="H354" s="3"/>
    </row>
    <row r="355" spans="1:8">
      <c r="A355" s="29">
        <v>44005</v>
      </c>
      <c r="B355" s="56">
        <v>1710.63</v>
      </c>
      <c r="C355" s="5">
        <f t="shared" si="7"/>
        <v>3.0518623830551202E-2</v>
      </c>
      <c r="E355" s="3"/>
      <c r="F355" s="3"/>
      <c r="G355" s="3"/>
      <c r="H355" s="3"/>
    </row>
    <row r="356" spans="1:8">
      <c r="A356" s="29">
        <v>44004</v>
      </c>
      <c r="B356" s="56">
        <v>1659.97</v>
      </c>
      <c r="C356" s="5">
        <f t="shared" si="7"/>
        <v>8.7936797326040889E-3</v>
      </c>
      <c r="E356" s="3"/>
      <c r="F356" s="3"/>
      <c r="G356" s="3"/>
      <c r="H356" s="3"/>
    </row>
    <row r="357" spans="1:8">
      <c r="A357" s="29">
        <v>44001</v>
      </c>
      <c r="B357" s="56">
        <v>1645.5</v>
      </c>
      <c r="C357" s="5">
        <f t="shared" si="7"/>
        <v>6.3602869885592467E-2</v>
      </c>
      <c r="E357" s="3"/>
      <c r="F357" s="3"/>
      <c r="G357" s="3"/>
      <c r="H357" s="3"/>
    </row>
    <row r="358" spans="1:8">
      <c r="A358" s="29">
        <v>44000</v>
      </c>
      <c r="B358" s="56">
        <v>1547.1</v>
      </c>
      <c r="C358" s="5">
        <f t="shared" si="7"/>
        <v>7.9024345752684941E-3</v>
      </c>
      <c r="E358" s="3"/>
      <c r="F358" s="3"/>
      <c r="G358" s="3"/>
      <c r="H358" s="3"/>
    </row>
    <row r="359" spans="1:8">
      <c r="A359" s="29">
        <v>43999</v>
      </c>
      <c r="B359" s="56">
        <v>1534.97</v>
      </c>
      <c r="C359" s="5">
        <f t="shared" si="7"/>
        <v>5.1798881510877652E-3</v>
      </c>
      <c r="E359" s="3"/>
      <c r="F359" s="3"/>
      <c r="G359" s="3"/>
      <c r="H359" s="3"/>
    </row>
    <row r="360" spans="1:8">
      <c r="A360" s="29">
        <v>43998</v>
      </c>
      <c r="B360" s="56">
        <v>1527.06</v>
      </c>
      <c r="C360" s="5">
        <f t="shared" si="7"/>
        <v>-7.4745216306156409E-3</v>
      </c>
      <c r="E360" s="3"/>
      <c r="F360" s="3"/>
      <c r="G360" s="3"/>
      <c r="H360" s="3"/>
    </row>
    <row r="361" spans="1:8">
      <c r="A361" s="29">
        <v>43997</v>
      </c>
      <c r="B361" s="56">
        <v>1538.56</v>
      </c>
      <c r="C361" s="5">
        <f t="shared" si="7"/>
        <v>-3.0394696210588684E-2</v>
      </c>
      <c r="E361" s="3"/>
      <c r="F361" s="3"/>
      <c r="G361" s="3"/>
      <c r="H361" s="3"/>
    </row>
    <row r="362" spans="1:8">
      <c r="A362" s="29">
        <v>43994</v>
      </c>
      <c r="B362" s="56">
        <v>1586.79</v>
      </c>
      <c r="C362" s="5">
        <f t="shared" si="7"/>
        <v>1.3198222358440013E-2</v>
      </c>
      <c r="E362" s="3"/>
      <c r="F362" s="3"/>
      <c r="G362" s="3"/>
      <c r="H362" s="3"/>
    </row>
    <row r="363" spans="1:8">
      <c r="A363" s="29">
        <v>43993</v>
      </c>
      <c r="B363" s="56">
        <v>1566.12</v>
      </c>
      <c r="C363" s="5">
        <f t="shared" si="7"/>
        <v>-2.0041923474016957E-2</v>
      </c>
      <c r="E363" s="3"/>
      <c r="F363" s="3"/>
      <c r="G363" s="3"/>
      <c r="H363" s="3"/>
    </row>
    <row r="364" spans="1:8">
      <c r="A364" s="29">
        <v>43992</v>
      </c>
      <c r="B364" s="56">
        <v>1598.15</v>
      </c>
      <c r="C364" s="5">
        <f t="shared" si="7"/>
        <v>1.7800280219080401E-2</v>
      </c>
      <c r="E364" s="3"/>
      <c r="F364" s="3"/>
      <c r="G364" s="3"/>
      <c r="H364" s="3"/>
    </row>
    <row r="365" spans="1:8">
      <c r="A365" s="29">
        <v>43991</v>
      </c>
      <c r="B365" s="56">
        <v>1570.2</v>
      </c>
      <c r="C365" s="5">
        <f t="shared" si="7"/>
        <v>2.9958288353316522E-3</v>
      </c>
      <c r="E365" s="3"/>
      <c r="F365" s="3"/>
      <c r="G365" s="3"/>
      <c r="H365" s="3"/>
    </row>
    <row r="366" spans="1:8">
      <c r="A366" s="29">
        <v>43990</v>
      </c>
      <c r="B366" s="56">
        <v>1565.51</v>
      </c>
      <c r="C366" s="5">
        <f t="shared" si="7"/>
        <v>-1.8235492900271621E-3</v>
      </c>
      <c r="E366" s="3"/>
      <c r="F366" s="3"/>
      <c r="G366" s="3"/>
      <c r="H366" s="3"/>
    </row>
    <row r="367" spans="1:8">
      <c r="A367" s="29">
        <v>43987</v>
      </c>
      <c r="B367" s="56">
        <v>1568.37</v>
      </c>
      <c r="C367" s="5">
        <f t="shared" si="7"/>
        <v>2.1273686266848894E-2</v>
      </c>
      <c r="E367" s="3"/>
      <c r="F367" s="3"/>
      <c r="G367" s="3"/>
      <c r="H367" s="3"/>
    </row>
    <row r="368" spans="1:8">
      <c r="A368" s="29">
        <v>43986</v>
      </c>
      <c r="B368" s="56">
        <v>1535.7</v>
      </c>
      <c r="C368" s="5">
        <f t="shared" si="7"/>
        <v>-1.661703966958028E-2</v>
      </c>
      <c r="E368" s="3"/>
      <c r="F368" s="3"/>
      <c r="G368" s="3"/>
      <c r="H368" s="3"/>
    </row>
    <row r="369" spans="1:8">
      <c r="A369" s="29">
        <v>43985</v>
      </c>
      <c r="B369" s="56">
        <v>1561.65</v>
      </c>
      <c r="C369" s="5">
        <f t="shared" si="7"/>
        <v>3.0669623411079889E-2</v>
      </c>
      <c r="E369" s="3"/>
      <c r="F369" s="3"/>
      <c r="G369" s="3"/>
      <c r="H369" s="3"/>
    </row>
    <row r="370" spans="1:8">
      <c r="A370" s="29">
        <v>43984</v>
      </c>
      <c r="B370" s="56">
        <v>1515.18</v>
      </c>
      <c r="C370" s="5">
        <f t="shared" si="7"/>
        <v>4.5730613146343475E-2</v>
      </c>
      <c r="E370" s="3"/>
      <c r="F370" s="3"/>
      <c r="G370" s="3"/>
      <c r="H370" s="3"/>
    </row>
    <row r="371" spans="1:8">
      <c r="A371" s="29">
        <v>43983</v>
      </c>
      <c r="B371" s="56">
        <v>1448.92</v>
      </c>
      <c r="C371" s="5">
        <f t="shared" si="7"/>
        <v>2.6539894860640779E-2</v>
      </c>
      <c r="E371" s="3"/>
      <c r="F371" s="3"/>
      <c r="G371" s="3"/>
      <c r="H371" s="3"/>
    </row>
    <row r="372" spans="1:8">
      <c r="A372" s="29">
        <v>43980</v>
      </c>
      <c r="B372" s="56">
        <v>1411.46</v>
      </c>
      <c r="C372" s="5">
        <f t="shared" si="7"/>
        <v>4.4976345773704199E-2</v>
      </c>
      <c r="E372" s="3"/>
      <c r="F372" s="3"/>
      <c r="G372" s="3"/>
      <c r="H372" s="3"/>
    </row>
    <row r="373" spans="1:8">
      <c r="A373" s="29">
        <v>43979</v>
      </c>
      <c r="B373" s="56">
        <v>1350.71</v>
      </c>
      <c r="C373" s="5">
        <f t="shared" si="7"/>
        <v>2.5954395612742549E-2</v>
      </c>
      <c r="E373" s="3"/>
      <c r="F373" s="3"/>
      <c r="G373" s="3"/>
      <c r="H373" s="3"/>
    </row>
    <row r="374" spans="1:8">
      <c r="A374" s="29">
        <v>43978</v>
      </c>
      <c r="B374" s="56">
        <v>1316.54</v>
      </c>
      <c r="C374" s="5">
        <f t="shared" si="7"/>
        <v>1.6805943866911748E-2</v>
      </c>
      <c r="E374" s="3"/>
      <c r="F374" s="3"/>
      <c r="G374" s="3"/>
      <c r="H374" s="3"/>
    </row>
    <row r="375" spans="1:8">
      <c r="A375" s="29">
        <v>43977</v>
      </c>
      <c r="B375" s="56">
        <v>1294.78</v>
      </c>
      <c r="C375" s="5">
        <f t="shared" si="7"/>
        <v>1.061521409950195E-2</v>
      </c>
      <c r="E375" s="3"/>
      <c r="F375" s="3"/>
      <c r="G375" s="3"/>
      <c r="H375" s="3"/>
    </row>
    <row r="376" spans="1:8">
      <c r="A376" s="29">
        <v>43973</v>
      </c>
      <c r="B376" s="56">
        <v>1281.18</v>
      </c>
      <c r="C376" s="5">
        <f t="shared" si="7"/>
        <v>-1.4734607871787268E-2</v>
      </c>
      <c r="E376" s="3"/>
      <c r="F376" s="3"/>
      <c r="G376" s="3"/>
      <c r="H376" s="3"/>
    </row>
    <row r="377" spans="1:8">
      <c r="A377" s="29">
        <v>43972</v>
      </c>
      <c r="B377" s="56">
        <v>1300.3399999999999</v>
      </c>
      <c r="C377" s="5">
        <f t="shared" si="7"/>
        <v>1.4170196380438337E-3</v>
      </c>
      <c r="E377" s="3"/>
      <c r="F377" s="3"/>
      <c r="G377" s="3"/>
      <c r="H377" s="3"/>
    </row>
    <row r="378" spans="1:8">
      <c r="A378" s="29">
        <v>43971</v>
      </c>
      <c r="B378" s="56">
        <v>1298.5</v>
      </c>
      <c r="C378" s="5">
        <f t="shared" si="7"/>
        <v>2.3916351908655722E-2</v>
      </c>
      <c r="E378" s="3"/>
      <c r="F378" s="3"/>
      <c r="G378" s="3"/>
      <c r="H378" s="3"/>
    </row>
    <row r="379" spans="1:8">
      <c r="A379" s="29">
        <v>43970</v>
      </c>
      <c r="B379" s="56">
        <v>1268.17</v>
      </c>
      <c r="C379" s="5">
        <f t="shared" si="7"/>
        <v>-6.035097619663303E-3</v>
      </c>
      <c r="E379" s="3"/>
      <c r="F379" s="3"/>
      <c r="G379" s="3"/>
      <c r="H379" s="3"/>
    </row>
    <row r="380" spans="1:8">
      <c r="A380" s="29">
        <v>43969</v>
      </c>
      <c r="B380" s="56">
        <v>1275.8699999999999</v>
      </c>
      <c r="C380" s="5">
        <f t="shared" si="7"/>
        <v>-5.2215189873417861E-2</v>
      </c>
      <c r="E380" s="3"/>
      <c r="F380" s="3"/>
      <c r="G380" s="3"/>
      <c r="H380" s="3"/>
    </row>
    <row r="381" spans="1:8">
      <c r="A381" s="29">
        <v>43966</v>
      </c>
      <c r="B381" s="56">
        <v>1346.16</v>
      </c>
      <c r="C381" s="5">
        <f t="shared" si="7"/>
        <v>-1.4235500878734497E-2</v>
      </c>
      <c r="E381" s="3"/>
      <c r="F381" s="3"/>
      <c r="G381" s="3"/>
      <c r="H381" s="3"/>
    </row>
    <row r="382" spans="1:8">
      <c r="A382" s="29">
        <v>43965</v>
      </c>
      <c r="B382" s="56">
        <v>1365.6</v>
      </c>
      <c r="C382" s="5">
        <f t="shared" si="7"/>
        <v>-1.9021895293373958E-2</v>
      </c>
      <c r="E382" s="3"/>
      <c r="F382" s="3"/>
      <c r="G382" s="3"/>
      <c r="H382" s="3"/>
    </row>
    <row r="383" spans="1:8">
      <c r="A383" s="29">
        <v>43964</v>
      </c>
      <c r="B383" s="56">
        <v>1392.08</v>
      </c>
      <c r="C383" s="5">
        <f t="shared" si="7"/>
        <v>3.570445431481524E-2</v>
      </c>
      <c r="E383" s="3"/>
      <c r="F383" s="3"/>
      <c r="G383" s="3"/>
      <c r="H383" s="3"/>
    </row>
    <row r="384" spans="1:8">
      <c r="A384" s="29">
        <v>43963</v>
      </c>
      <c r="B384" s="56">
        <v>1344.09</v>
      </c>
      <c r="C384" s="5">
        <f t="shared" si="7"/>
        <v>1.0062373187044317E-2</v>
      </c>
      <c r="E384" s="3"/>
      <c r="F384" s="3"/>
      <c r="G384" s="3"/>
      <c r="H384" s="3"/>
    </row>
    <row r="385" spans="1:8">
      <c r="A385" s="29">
        <v>43962</v>
      </c>
      <c r="B385" s="56">
        <v>1330.7</v>
      </c>
      <c r="C385" s="5">
        <f t="shared" si="7"/>
        <v>1.2016122899079742E-2</v>
      </c>
      <c r="E385" s="3"/>
      <c r="F385" s="3"/>
      <c r="G385" s="3"/>
      <c r="H385" s="3"/>
    </row>
    <row r="386" spans="1:8">
      <c r="A386" s="29">
        <v>43959</v>
      </c>
      <c r="B386" s="56">
        <v>1314.9</v>
      </c>
      <c r="C386" s="5">
        <f t="shared" si="7"/>
        <v>-6.4603876232573612E-3</v>
      </c>
      <c r="E386" s="3"/>
      <c r="F386" s="3"/>
      <c r="G386" s="3"/>
      <c r="H386" s="3"/>
    </row>
    <row r="387" spans="1:8">
      <c r="A387" s="29">
        <v>43958</v>
      </c>
      <c r="B387" s="56">
        <v>1323.45</v>
      </c>
      <c r="C387" s="5">
        <f t="shared" ref="C387:C450" si="8">(B387-B388)/(B388)</f>
        <v>-1.335627292072246E-3</v>
      </c>
      <c r="E387" s="3"/>
      <c r="F387" s="3"/>
      <c r="G387" s="3"/>
      <c r="H387" s="3"/>
    </row>
    <row r="388" spans="1:8">
      <c r="A388" s="29">
        <v>43957</v>
      </c>
      <c r="B388" s="56">
        <v>1325.22</v>
      </c>
      <c r="C388" s="5">
        <f t="shared" si="8"/>
        <v>1.1471618620200102E-2</v>
      </c>
      <c r="E388" s="3"/>
      <c r="F388" s="3"/>
      <c r="G388" s="3"/>
      <c r="H388" s="3"/>
    </row>
    <row r="389" spans="1:8">
      <c r="A389" s="29">
        <v>43956</v>
      </c>
      <c r="B389" s="56">
        <v>1310.19</v>
      </c>
      <c r="C389" s="5">
        <f t="shared" si="8"/>
        <v>-2.9740437664309147E-2</v>
      </c>
      <c r="E389" s="3"/>
      <c r="F389" s="3"/>
      <c r="G389" s="3"/>
      <c r="H389" s="3"/>
    </row>
    <row r="390" spans="1:8">
      <c r="A390" s="29">
        <v>43955</v>
      </c>
      <c r="B390" s="56">
        <v>1350.35</v>
      </c>
      <c r="C390" s="5">
        <f t="shared" si="8"/>
        <v>-6.8961713218006426E-2</v>
      </c>
      <c r="E390" s="3"/>
      <c r="F390" s="3"/>
      <c r="G390" s="3"/>
      <c r="H390" s="3"/>
    </row>
    <row r="391" spans="1:8">
      <c r="A391" s="29">
        <v>43951</v>
      </c>
      <c r="B391" s="56">
        <v>1450.37</v>
      </c>
      <c r="C391" s="5">
        <f t="shared" si="8"/>
        <v>2.4815403638932972E-2</v>
      </c>
      <c r="E391" s="3"/>
      <c r="F391" s="3"/>
      <c r="G391" s="3"/>
      <c r="H391" s="3"/>
    </row>
    <row r="392" spans="1:8">
      <c r="A392" s="29">
        <v>43950</v>
      </c>
      <c r="B392" s="56">
        <v>1415.25</v>
      </c>
      <c r="C392" s="5">
        <f t="shared" si="8"/>
        <v>9.3427949934029222E-3</v>
      </c>
      <c r="E392" s="3"/>
      <c r="F392" s="3"/>
      <c r="G392" s="3"/>
      <c r="H392" s="3"/>
    </row>
    <row r="393" spans="1:8">
      <c r="A393" s="29">
        <v>43949</v>
      </c>
      <c r="B393" s="56">
        <v>1402.15</v>
      </c>
      <c r="C393" s="5">
        <f t="shared" si="8"/>
        <v>8.5596115806510272E-3</v>
      </c>
      <c r="E393" s="3"/>
      <c r="F393" s="3"/>
      <c r="G393" s="3"/>
      <c r="H393" s="3"/>
    </row>
    <row r="394" spans="1:8">
      <c r="A394" s="29">
        <v>43948</v>
      </c>
      <c r="B394" s="56">
        <v>1390.25</v>
      </c>
      <c r="C394" s="5">
        <f t="shared" si="8"/>
        <v>1.6569293428586113E-2</v>
      </c>
      <c r="E394" s="3"/>
      <c r="F394" s="3"/>
      <c r="G394" s="3"/>
      <c r="H394" s="3"/>
    </row>
    <row r="395" spans="1:8">
      <c r="A395" s="29">
        <v>43945</v>
      </c>
      <c r="B395" s="56">
        <v>1367.59</v>
      </c>
      <c r="C395" s="5">
        <f t="shared" si="8"/>
        <v>-4.151189358153097E-2</v>
      </c>
      <c r="E395" s="3"/>
      <c r="F395" s="3"/>
      <c r="G395" s="3"/>
      <c r="H395" s="3"/>
    </row>
    <row r="396" spans="1:8">
      <c r="A396" s="29">
        <v>43944</v>
      </c>
      <c r="B396" s="56">
        <v>1426.82</v>
      </c>
      <c r="C396" s="5">
        <f t="shared" si="8"/>
        <v>5.0505406262105765E-3</v>
      </c>
      <c r="E396" s="3"/>
      <c r="F396" s="3"/>
      <c r="G396" s="3"/>
      <c r="H396" s="3"/>
    </row>
    <row r="397" spans="1:8">
      <c r="A397" s="29">
        <v>43943</v>
      </c>
      <c r="B397" s="56">
        <v>1419.65</v>
      </c>
      <c r="C397" s="5">
        <f t="shared" si="8"/>
        <v>-8.9080640319461543E-3</v>
      </c>
      <c r="E397" s="3"/>
      <c r="F397" s="3"/>
      <c r="G397" s="3"/>
      <c r="H397" s="3"/>
    </row>
    <row r="398" spans="1:8">
      <c r="A398" s="29">
        <v>43942</v>
      </c>
      <c r="B398" s="56">
        <v>1432.41</v>
      </c>
      <c r="C398" s="5">
        <f t="shared" si="8"/>
        <v>-1.5796344647519587E-2</v>
      </c>
      <c r="E398" s="3"/>
      <c r="F398" s="3"/>
      <c r="G398" s="3"/>
      <c r="H398" s="3"/>
    </row>
    <row r="399" spans="1:8">
      <c r="A399" s="29">
        <v>43941</v>
      </c>
      <c r="B399" s="56">
        <v>1455.4</v>
      </c>
      <c r="C399" s="5">
        <f t="shared" si="8"/>
        <v>6.6538477500035402E-3</v>
      </c>
      <c r="E399" s="3"/>
      <c r="F399" s="3"/>
      <c r="G399" s="3"/>
      <c r="H399" s="3"/>
    </row>
    <row r="400" spans="1:8">
      <c r="A400" s="29">
        <v>43938</v>
      </c>
      <c r="B400" s="56">
        <v>1445.78</v>
      </c>
      <c r="C400" s="5">
        <f t="shared" si="8"/>
        <v>3.6988688934952364E-2</v>
      </c>
      <c r="E400" s="3"/>
      <c r="F400" s="3"/>
      <c r="G400" s="3"/>
      <c r="H400" s="3"/>
    </row>
    <row r="401" spans="1:8">
      <c r="A401" s="29">
        <v>43937</v>
      </c>
      <c r="B401" s="56">
        <v>1394.21</v>
      </c>
      <c r="C401" s="5">
        <f t="shared" si="8"/>
        <v>9.3608826595621922E-3</v>
      </c>
      <c r="E401" s="3"/>
      <c r="F401" s="3"/>
      <c r="G401" s="3"/>
      <c r="H401" s="3"/>
    </row>
    <row r="402" spans="1:8">
      <c r="A402" s="29">
        <v>43936</v>
      </c>
      <c r="B402" s="56">
        <v>1381.28</v>
      </c>
      <c r="C402" s="5">
        <f t="shared" si="8"/>
        <v>1.917670756812196E-2</v>
      </c>
      <c r="E402" s="3"/>
      <c r="F402" s="3"/>
      <c r="G402" s="3"/>
      <c r="H402" s="3"/>
    </row>
    <row r="403" spans="1:8">
      <c r="A403" s="29">
        <v>43934</v>
      </c>
      <c r="B403" s="56">
        <v>1355.29</v>
      </c>
      <c r="C403" s="5">
        <f t="shared" si="8"/>
        <v>-4.9239554395712357E-2</v>
      </c>
      <c r="E403" s="3"/>
      <c r="F403" s="3"/>
      <c r="G403" s="3"/>
      <c r="H403" s="3"/>
    </row>
    <row r="404" spans="1:8">
      <c r="A404" s="29">
        <v>43930</v>
      </c>
      <c r="B404" s="56">
        <v>1425.48</v>
      </c>
      <c r="C404" s="5">
        <f t="shared" si="8"/>
        <v>3.2440301588336239E-2</v>
      </c>
      <c r="E404" s="3"/>
      <c r="F404" s="3"/>
      <c r="G404" s="3"/>
      <c r="H404" s="3"/>
    </row>
    <row r="405" spans="1:8">
      <c r="A405" s="29">
        <v>43929</v>
      </c>
      <c r="B405" s="56">
        <v>1380.69</v>
      </c>
      <c r="C405" s="5">
        <f t="shared" si="8"/>
        <v>-1.6175118819430127E-2</v>
      </c>
      <c r="E405" s="3"/>
      <c r="F405" s="3"/>
      <c r="G405" s="3"/>
      <c r="H405" s="3"/>
    </row>
    <row r="406" spans="1:8">
      <c r="A406" s="29">
        <v>43928</v>
      </c>
      <c r="B406" s="56">
        <v>1403.39</v>
      </c>
      <c r="C406" s="5">
        <f t="shared" si="8"/>
        <v>6.2112130293948603E-2</v>
      </c>
      <c r="E406" s="3"/>
      <c r="F406" s="3"/>
      <c r="G406" s="3"/>
      <c r="H406" s="3"/>
    </row>
    <row r="407" spans="1:8">
      <c r="A407" s="29">
        <v>43924</v>
      </c>
      <c r="B407" s="56">
        <v>1321.32</v>
      </c>
      <c r="C407" s="5">
        <f t="shared" si="8"/>
        <v>-1.0886328585684891E-3</v>
      </c>
      <c r="E407" s="3"/>
      <c r="F407" s="3"/>
      <c r="G407" s="3"/>
      <c r="H407" s="3"/>
    </row>
    <row r="408" spans="1:8">
      <c r="A408" s="29">
        <v>43922</v>
      </c>
      <c r="B408" s="56">
        <v>1322.76</v>
      </c>
      <c r="C408" s="5">
        <f t="shared" si="8"/>
        <v>-2.2819783548184612E-2</v>
      </c>
      <c r="E408" s="3"/>
      <c r="F408" s="3"/>
      <c r="G408" s="3"/>
      <c r="H408" s="3"/>
    </row>
    <row r="409" spans="1:8">
      <c r="A409" s="29">
        <v>43921</v>
      </c>
      <c r="B409" s="56">
        <v>1353.65</v>
      </c>
      <c r="C409" s="5">
        <f t="shared" si="8"/>
        <v>1.9614193927433653E-2</v>
      </c>
      <c r="E409" s="3"/>
      <c r="F409" s="3"/>
      <c r="G409" s="3"/>
      <c r="H409" s="3"/>
    </row>
    <row r="410" spans="1:8">
      <c r="A410" s="29">
        <v>43920</v>
      </c>
      <c r="B410" s="56">
        <v>1327.61</v>
      </c>
      <c r="C410" s="5">
        <f t="shared" si="8"/>
        <v>-7.0073197212201996E-2</v>
      </c>
      <c r="E410" s="3"/>
      <c r="F410" s="3"/>
      <c r="G410" s="3"/>
      <c r="H410" s="3"/>
    </row>
    <row r="411" spans="1:8">
      <c r="A411" s="29">
        <v>43917</v>
      </c>
      <c r="B411" s="56">
        <v>1427.65</v>
      </c>
      <c r="C411" s="5">
        <f t="shared" si="8"/>
        <v>-7.8115769794772421E-3</v>
      </c>
      <c r="E411" s="3"/>
      <c r="F411" s="3"/>
      <c r="G411" s="3"/>
      <c r="H411" s="3"/>
    </row>
    <row r="412" spans="1:8">
      <c r="A412" s="29">
        <v>43916</v>
      </c>
      <c r="B412" s="56">
        <v>1438.89</v>
      </c>
      <c r="C412" s="5">
        <f t="shared" si="8"/>
        <v>6.1050070053830986E-2</v>
      </c>
      <c r="E412" s="3"/>
      <c r="F412" s="3"/>
      <c r="G412" s="3"/>
      <c r="H412" s="3"/>
    </row>
    <row r="413" spans="1:8">
      <c r="A413" s="29">
        <v>43915</v>
      </c>
      <c r="B413" s="56">
        <v>1356.1</v>
      </c>
      <c r="C413" s="5">
        <f t="shared" si="8"/>
        <v>2.6461994943760545E-2</v>
      </c>
      <c r="E413" s="3"/>
      <c r="F413" s="3"/>
      <c r="G413" s="3"/>
      <c r="H413" s="3"/>
    </row>
    <row r="414" spans="1:8">
      <c r="A414" s="29">
        <v>43914</v>
      </c>
      <c r="B414" s="56">
        <v>1321.14</v>
      </c>
      <c r="C414" s="5">
        <f t="shared" si="8"/>
        <v>-2.0107546819951715E-2</v>
      </c>
      <c r="E414" s="3"/>
      <c r="F414" s="3"/>
      <c r="G414" s="3"/>
      <c r="H414" s="3"/>
    </row>
    <row r="415" spans="1:8">
      <c r="A415" s="29">
        <v>43913</v>
      </c>
      <c r="B415" s="56">
        <v>1348.25</v>
      </c>
      <c r="C415" s="5">
        <f t="shared" si="8"/>
        <v>-0.10601800893816229</v>
      </c>
      <c r="E415" s="3"/>
      <c r="F415" s="3"/>
      <c r="G415" s="3"/>
      <c r="H415" s="3"/>
    </row>
    <row r="416" spans="1:8">
      <c r="A416" s="29">
        <v>43910</v>
      </c>
      <c r="B416" s="56">
        <v>1508.14</v>
      </c>
      <c r="C416" s="5">
        <f t="shared" si="8"/>
        <v>3.0220643486576958E-2</v>
      </c>
      <c r="E416" s="3"/>
      <c r="F416" s="3"/>
      <c r="G416" s="3"/>
      <c r="H416" s="3"/>
    </row>
    <row r="417" spans="1:8">
      <c r="A417" s="29">
        <v>43909</v>
      </c>
      <c r="B417" s="56">
        <v>1463.9</v>
      </c>
      <c r="C417" s="5">
        <f t="shared" si="8"/>
        <v>-2.7935483442565214E-2</v>
      </c>
      <c r="E417" s="3"/>
      <c r="F417" s="3"/>
      <c r="G417" s="3"/>
      <c r="H417" s="3"/>
    </row>
    <row r="418" spans="1:8">
      <c r="A418" s="29">
        <v>43908</v>
      </c>
      <c r="B418" s="56">
        <v>1505.97</v>
      </c>
      <c r="C418" s="5">
        <f t="shared" si="8"/>
        <v>-6.0946181042707229E-2</v>
      </c>
      <c r="E418" s="3"/>
      <c r="F418" s="3"/>
      <c r="G418" s="3"/>
      <c r="H418" s="3"/>
    </row>
    <row r="419" spans="1:8">
      <c r="A419" s="29">
        <v>43907</v>
      </c>
      <c r="B419" s="56">
        <v>1603.71</v>
      </c>
      <c r="C419" s="5">
        <f t="shared" si="8"/>
        <v>-2.5390613130435294E-2</v>
      </c>
      <c r="E419" s="3"/>
      <c r="F419" s="3"/>
      <c r="G419" s="3"/>
      <c r="H419" s="3"/>
    </row>
    <row r="420" spans="1:8">
      <c r="A420" s="29">
        <v>43906</v>
      </c>
      <c r="B420" s="56">
        <v>1645.49</v>
      </c>
      <c r="C420" s="5">
        <f t="shared" si="8"/>
        <v>-8.2244345910371192E-2</v>
      </c>
      <c r="E420" s="3"/>
      <c r="F420" s="3"/>
      <c r="G420" s="3"/>
      <c r="H420" s="3"/>
    </row>
    <row r="421" spans="1:8">
      <c r="A421" s="29">
        <v>43903</v>
      </c>
      <c r="B421" s="56">
        <v>1792.95</v>
      </c>
      <c r="C421" s="5">
        <f t="shared" si="8"/>
        <v>2.4941119978048678E-2</v>
      </c>
      <c r="E421" s="3"/>
      <c r="F421" s="3"/>
      <c r="G421" s="3"/>
      <c r="H421" s="3"/>
    </row>
    <row r="422" spans="1:8">
      <c r="A422" s="29">
        <v>43902</v>
      </c>
      <c r="B422" s="56">
        <v>1749.32</v>
      </c>
      <c r="C422" s="5">
        <f t="shared" si="8"/>
        <v>-9.4953048606979326E-2</v>
      </c>
      <c r="E422" s="3"/>
      <c r="F422" s="3"/>
      <c r="G422" s="3"/>
      <c r="H422" s="3"/>
    </row>
    <row r="423" spans="1:8">
      <c r="A423" s="29">
        <v>43901</v>
      </c>
      <c r="B423" s="56">
        <v>1932.85</v>
      </c>
      <c r="C423" s="5">
        <f t="shared" si="8"/>
        <v>-2.0329859703187153E-2</v>
      </c>
      <c r="E423" s="3"/>
      <c r="F423" s="3"/>
      <c r="G423" s="3"/>
      <c r="H423" s="3"/>
    </row>
    <row r="424" spans="1:8">
      <c r="A424" s="29">
        <v>43899</v>
      </c>
      <c r="B424" s="56">
        <v>1972.96</v>
      </c>
      <c r="C424" s="5">
        <f t="shared" si="8"/>
        <v>-3.5137738958631808E-2</v>
      </c>
      <c r="E424" s="3"/>
      <c r="F424" s="3"/>
      <c r="G424" s="3"/>
      <c r="H424" s="3"/>
    </row>
    <row r="425" spans="1:8">
      <c r="A425" s="29">
        <v>43896</v>
      </c>
      <c r="B425" s="56">
        <v>2044.81</v>
      </c>
      <c r="C425" s="5">
        <f t="shared" si="8"/>
        <v>-3.094166153262877E-2</v>
      </c>
      <c r="E425" s="3"/>
      <c r="F425" s="3"/>
      <c r="G425" s="3"/>
      <c r="H425" s="3"/>
    </row>
    <row r="426" spans="1:8">
      <c r="A426" s="29">
        <v>43895</v>
      </c>
      <c r="B426" s="56">
        <v>2110.1</v>
      </c>
      <c r="C426" s="5">
        <f t="shared" si="8"/>
        <v>-1.0963257385785673E-2</v>
      </c>
      <c r="E426" s="3"/>
      <c r="F426" s="3"/>
      <c r="G426" s="3"/>
      <c r="H426" s="3"/>
    </row>
    <row r="427" spans="1:8">
      <c r="A427" s="29">
        <v>43894</v>
      </c>
      <c r="B427" s="56">
        <v>2133.4899999999998</v>
      </c>
      <c r="C427" s="5">
        <f t="shared" si="8"/>
        <v>-1.170579406696457E-2</v>
      </c>
      <c r="E427" s="3"/>
      <c r="F427" s="3"/>
      <c r="G427" s="3"/>
      <c r="H427" s="3"/>
    </row>
    <row r="428" spans="1:8">
      <c r="A428" s="29">
        <v>43893</v>
      </c>
      <c r="B428" s="56">
        <v>2158.7600000000002</v>
      </c>
      <c r="C428" s="5">
        <f t="shared" si="8"/>
        <v>1.6394060095859659E-2</v>
      </c>
      <c r="E428" s="3"/>
      <c r="F428" s="3"/>
      <c r="G428" s="3"/>
      <c r="H428" s="3"/>
    </row>
    <row r="429" spans="1:8">
      <c r="A429" s="29">
        <v>43892</v>
      </c>
      <c r="B429" s="56">
        <v>2123.94</v>
      </c>
      <c r="C429" s="5">
        <f t="shared" si="8"/>
        <v>1.4124892297790439E-5</v>
      </c>
      <c r="E429" s="3"/>
      <c r="F429" s="3"/>
      <c r="G429" s="3"/>
      <c r="H429" s="3"/>
    </row>
    <row r="430" spans="1:8">
      <c r="A430" s="29">
        <v>43889</v>
      </c>
      <c r="B430" s="56">
        <v>2123.91</v>
      </c>
      <c r="C430" s="5">
        <f t="shared" si="8"/>
        <v>-3.4015554645927128E-2</v>
      </c>
      <c r="E430" s="3"/>
      <c r="F430" s="3"/>
      <c r="G430" s="3"/>
      <c r="H430" s="3"/>
    </row>
    <row r="431" spans="1:8">
      <c r="A431" s="29">
        <v>43888</v>
      </c>
      <c r="B431" s="56">
        <v>2198.6999999999998</v>
      </c>
      <c r="C431" s="5">
        <f t="shared" si="8"/>
        <v>-2.0867845882541605E-2</v>
      </c>
      <c r="E431" s="3"/>
      <c r="F431" s="3"/>
      <c r="G431" s="3"/>
      <c r="H431" s="3"/>
    </row>
    <row r="432" spans="1:8">
      <c r="A432" s="29">
        <v>43887</v>
      </c>
      <c r="B432" s="56">
        <v>2245.56</v>
      </c>
      <c r="C432" s="5">
        <f t="shared" si="8"/>
        <v>-2.1551010448710703E-2</v>
      </c>
      <c r="E432" s="3"/>
      <c r="F432" s="3"/>
      <c r="G432" s="3"/>
      <c r="H432" s="3"/>
    </row>
    <row r="433" spans="1:8">
      <c r="A433" s="29">
        <v>43886</v>
      </c>
      <c r="B433" s="56">
        <v>2295.02</v>
      </c>
      <c r="C433" s="5">
        <f t="shared" si="8"/>
        <v>1.0376631666996925E-2</v>
      </c>
      <c r="E433" s="3"/>
      <c r="F433" s="3"/>
      <c r="G433" s="3"/>
      <c r="H433" s="3"/>
    </row>
    <row r="434" spans="1:8">
      <c r="A434" s="29">
        <v>43885</v>
      </c>
      <c r="B434" s="56">
        <v>2271.4499999999998</v>
      </c>
      <c r="C434" s="5">
        <f t="shared" si="8"/>
        <v>-2.1103938080175251E-2</v>
      </c>
      <c r="E434" s="3"/>
      <c r="F434" s="3"/>
      <c r="G434" s="3"/>
      <c r="H434" s="3"/>
    </row>
    <row r="435" spans="1:8">
      <c r="A435" s="29">
        <v>43881</v>
      </c>
      <c r="B435" s="56">
        <v>2320.42</v>
      </c>
      <c r="C435" s="5">
        <f t="shared" si="8"/>
        <v>-4.3594298414986205E-3</v>
      </c>
      <c r="E435" s="3"/>
      <c r="F435" s="3"/>
      <c r="G435" s="3"/>
      <c r="H435" s="3"/>
    </row>
    <row r="436" spans="1:8">
      <c r="A436" s="29">
        <v>43880</v>
      </c>
      <c r="B436" s="56">
        <v>2330.58</v>
      </c>
      <c r="C436" s="5">
        <f t="shared" si="8"/>
        <v>1.3630590977888411E-2</v>
      </c>
      <c r="E436" s="3"/>
      <c r="F436" s="3"/>
      <c r="G436" s="3"/>
      <c r="H436" s="3"/>
    </row>
    <row r="437" spans="1:8">
      <c r="A437" s="29">
        <v>43879</v>
      </c>
      <c r="B437" s="56">
        <v>2299.2399999999998</v>
      </c>
      <c r="C437" s="5">
        <f t="shared" si="8"/>
        <v>-9.6739458155661959E-3</v>
      </c>
      <c r="E437" s="3"/>
      <c r="F437" s="3"/>
      <c r="G437" s="3"/>
      <c r="H437" s="3"/>
    </row>
    <row r="438" spans="1:8">
      <c r="A438" s="29">
        <v>43878</v>
      </c>
      <c r="B438" s="56">
        <v>2321.6999999999998</v>
      </c>
      <c r="C438" s="5">
        <f t="shared" si="8"/>
        <v>-1.5319235565056002E-2</v>
      </c>
      <c r="E438" s="3"/>
      <c r="F438" s="3"/>
      <c r="G438" s="3"/>
      <c r="H438" s="3"/>
    </row>
    <row r="439" spans="1:8">
      <c r="A439" s="29">
        <v>43875</v>
      </c>
      <c r="B439" s="56">
        <v>2357.8200000000002</v>
      </c>
      <c r="C439" s="5">
        <f t="shared" si="8"/>
        <v>-1.0848771647200829E-2</v>
      </c>
      <c r="E439" s="3"/>
      <c r="F439" s="3"/>
      <c r="G439" s="3"/>
      <c r="H439" s="3"/>
    </row>
    <row r="440" spans="1:8">
      <c r="A440" s="29">
        <v>43874</v>
      </c>
      <c r="B440" s="56">
        <v>2383.6799999999998</v>
      </c>
      <c r="C440" s="5">
        <f t="shared" si="8"/>
        <v>-4.9924028652051384E-3</v>
      </c>
      <c r="E440" s="3"/>
      <c r="F440" s="3"/>
      <c r="G440" s="3"/>
      <c r="H440" s="3"/>
    </row>
    <row r="441" spans="1:8">
      <c r="A441" s="29">
        <v>43873</v>
      </c>
      <c r="B441" s="56">
        <v>2395.64</v>
      </c>
      <c r="C441" s="5">
        <f t="shared" si="8"/>
        <v>-8.0863872936481496E-3</v>
      </c>
      <c r="E441" s="3"/>
      <c r="F441" s="3"/>
      <c r="G441" s="3"/>
      <c r="H441" s="3"/>
    </row>
    <row r="442" spans="1:8">
      <c r="A442" s="29">
        <v>43872</v>
      </c>
      <c r="B442" s="56">
        <v>2415.17</v>
      </c>
      <c r="C442" s="5">
        <f t="shared" si="8"/>
        <v>3.919791831203826E-3</v>
      </c>
      <c r="E442" s="3"/>
      <c r="F442" s="3"/>
      <c r="G442" s="3"/>
      <c r="H442" s="3"/>
    </row>
    <row r="443" spans="1:8">
      <c r="A443" s="29">
        <v>43871</v>
      </c>
      <c r="B443" s="56">
        <v>2405.7399999999998</v>
      </c>
      <c r="C443" s="5">
        <f t="shared" si="8"/>
        <v>-1.1334308681143615E-2</v>
      </c>
      <c r="E443" s="3"/>
      <c r="F443" s="3"/>
      <c r="G443" s="3"/>
      <c r="H443" s="3"/>
    </row>
    <row r="444" spans="1:8">
      <c r="A444" s="29">
        <v>43868</v>
      </c>
      <c r="B444" s="56">
        <v>2433.3200000000002</v>
      </c>
      <c r="C444" s="5">
        <f t="shared" si="8"/>
        <v>-1.9277351228261057E-2</v>
      </c>
      <c r="E444" s="3"/>
      <c r="F444" s="3"/>
      <c r="G444" s="3"/>
      <c r="H444" s="3"/>
    </row>
    <row r="445" spans="1:8">
      <c r="A445" s="29">
        <v>43867</v>
      </c>
      <c r="B445" s="56">
        <v>2481.15</v>
      </c>
      <c r="C445" s="5">
        <f t="shared" si="8"/>
        <v>-2.9055047862464808E-3</v>
      </c>
      <c r="E445" s="3"/>
      <c r="F445" s="3"/>
      <c r="G445" s="3"/>
      <c r="H445" s="3"/>
    </row>
    <row r="446" spans="1:8">
      <c r="A446" s="29">
        <v>43866</v>
      </c>
      <c r="B446" s="56">
        <v>2488.38</v>
      </c>
      <c r="C446" s="5">
        <f t="shared" si="8"/>
        <v>2.5586283641759026E-2</v>
      </c>
      <c r="E446" s="3"/>
      <c r="F446" s="3"/>
      <c r="G446" s="3"/>
      <c r="H446" s="3"/>
    </row>
    <row r="447" spans="1:8">
      <c r="A447" s="29">
        <v>43865</v>
      </c>
      <c r="B447" s="56">
        <v>2426.3000000000002</v>
      </c>
      <c r="C447" s="5">
        <f t="shared" si="8"/>
        <v>2.7300979752902427E-2</v>
      </c>
      <c r="E447" s="3"/>
      <c r="F447" s="3"/>
      <c r="G447" s="3"/>
      <c r="H447" s="3"/>
    </row>
    <row r="448" spans="1:8">
      <c r="A448" s="29">
        <v>43864</v>
      </c>
      <c r="B448" s="56">
        <v>2361.8200000000002</v>
      </c>
      <c r="C448" s="5">
        <f t="shared" si="8"/>
        <v>1.4235593707996449E-2</v>
      </c>
      <c r="E448" s="3"/>
      <c r="F448" s="3"/>
      <c r="G448" s="3"/>
      <c r="H448" s="3"/>
    </row>
    <row r="449" spans="1:8">
      <c r="A449" s="29">
        <v>43862</v>
      </c>
      <c r="B449" s="56">
        <v>2328.67</v>
      </c>
      <c r="C449" s="5">
        <f t="shared" si="8"/>
        <v>-7.8181595062881748E-2</v>
      </c>
      <c r="E449" s="3"/>
      <c r="F449" s="3"/>
      <c r="G449" s="3"/>
      <c r="H449" s="3"/>
    </row>
    <row r="450" spans="1:8">
      <c r="A450" s="29">
        <v>43861</v>
      </c>
      <c r="B450" s="56">
        <v>2526.17</v>
      </c>
      <c r="C450" s="5">
        <f t="shared" si="8"/>
        <v>1.0900665484827602E-2</v>
      </c>
      <c r="E450" s="3"/>
      <c r="F450" s="3"/>
      <c r="G450" s="3"/>
      <c r="H450" s="3"/>
    </row>
    <row r="451" spans="1:8">
      <c r="A451" s="29">
        <v>43860</v>
      </c>
      <c r="B451" s="56">
        <v>2498.9299999999998</v>
      </c>
      <c r="C451" s="5">
        <f t="shared" ref="C451:C514" si="9">(B451-B452)/(B452)</f>
        <v>-5.4089121678633986E-3</v>
      </c>
      <c r="E451" s="3"/>
      <c r="F451" s="3"/>
      <c r="G451" s="3"/>
      <c r="H451" s="3"/>
    </row>
    <row r="452" spans="1:8">
      <c r="A452" s="29">
        <v>43859</v>
      </c>
      <c r="B452" s="56">
        <v>2512.52</v>
      </c>
      <c r="C452" s="5">
        <f t="shared" si="9"/>
        <v>5.2331722305796208E-3</v>
      </c>
      <c r="E452" s="3"/>
      <c r="F452" s="3"/>
      <c r="G452" s="3"/>
      <c r="H452" s="3"/>
    </row>
    <row r="453" spans="1:8">
      <c r="A453" s="29">
        <v>43858</v>
      </c>
      <c r="B453" s="56">
        <v>2499.44</v>
      </c>
      <c r="C453" s="5">
        <f t="shared" si="9"/>
        <v>4.4011795161154121E-5</v>
      </c>
      <c r="E453" s="3"/>
      <c r="F453" s="3"/>
      <c r="G453" s="3"/>
      <c r="H453" s="3"/>
    </row>
    <row r="454" spans="1:8">
      <c r="A454" s="29">
        <v>43857</v>
      </c>
      <c r="B454" s="56">
        <v>2499.33</v>
      </c>
      <c r="C454" s="5">
        <f t="shared" si="9"/>
        <v>-6.7321869274760077E-3</v>
      </c>
      <c r="E454" s="3"/>
      <c r="F454" s="3"/>
      <c r="G454" s="3"/>
      <c r="H454" s="3"/>
    </row>
    <row r="455" spans="1:8">
      <c r="A455" s="29">
        <v>43854</v>
      </c>
      <c r="B455" s="56">
        <v>2516.27</v>
      </c>
      <c r="C455" s="5">
        <f t="shared" si="9"/>
        <v>3.4414828284762204E-3</v>
      </c>
      <c r="E455" s="3"/>
      <c r="F455" s="3"/>
      <c r="G455" s="3"/>
      <c r="H455" s="3"/>
    </row>
    <row r="456" spans="1:8">
      <c r="A456" s="29">
        <v>43853</v>
      </c>
      <c r="B456" s="56">
        <v>2507.64</v>
      </c>
      <c r="C456" s="5">
        <f t="shared" si="9"/>
        <v>2.0353024470829494E-2</v>
      </c>
      <c r="E456" s="3"/>
      <c r="F456" s="3"/>
      <c r="G456" s="3"/>
      <c r="H456" s="3"/>
    </row>
    <row r="457" spans="1:8">
      <c r="A457" s="29">
        <v>43852</v>
      </c>
      <c r="B457" s="56">
        <v>2457.62</v>
      </c>
      <c r="C457" s="5">
        <f t="shared" si="9"/>
        <v>-1.0689970531450499E-3</v>
      </c>
      <c r="E457" s="3"/>
      <c r="F457" s="3"/>
      <c r="G457" s="3"/>
      <c r="H457" s="3"/>
    </row>
    <row r="458" spans="1:8">
      <c r="A458" s="29">
        <v>43851</v>
      </c>
      <c r="B458" s="56">
        <v>2460.25</v>
      </c>
      <c r="C458" s="5">
        <f t="shared" si="9"/>
        <v>-1.441768419703225E-2</v>
      </c>
      <c r="E458" s="3"/>
      <c r="F458" s="3"/>
      <c r="G458" s="3"/>
      <c r="H458" s="3"/>
    </row>
    <row r="459" spans="1:8">
      <c r="A459" s="29">
        <v>43850</v>
      </c>
      <c r="B459" s="56">
        <v>2496.2399999999998</v>
      </c>
      <c r="C459" s="5">
        <f t="shared" si="9"/>
        <v>7.0966050067575856E-3</v>
      </c>
      <c r="E459" s="3"/>
      <c r="F459" s="3"/>
      <c r="G459" s="3"/>
      <c r="H459" s="3"/>
    </row>
    <row r="460" spans="1:8">
      <c r="A460" s="29">
        <v>43847</v>
      </c>
      <c r="B460" s="56">
        <v>2478.65</v>
      </c>
      <c r="C460" s="5">
        <f t="shared" si="9"/>
        <v>1.3719026271941182E-4</v>
      </c>
      <c r="E460" s="3"/>
      <c r="F460" s="3"/>
      <c r="G460" s="3"/>
      <c r="H460" s="3"/>
    </row>
    <row r="461" spans="1:8">
      <c r="A461" s="29">
        <v>43846</v>
      </c>
      <c r="B461" s="56">
        <v>2478.31</v>
      </c>
      <c r="C461" s="5">
        <f t="shared" si="9"/>
        <v>9.708777419249668E-3</v>
      </c>
      <c r="E461" s="3"/>
      <c r="F461" s="3"/>
      <c r="G461" s="3"/>
      <c r="H461" s="3"/>
    </row>
    <row r="462" spans="1:8">
      <c r="A462" s="29">
        <v>43845</v>
      </c>
      <c r="B462" s="56">
        <v>2454.48</v>
      </c>
      <c r="C462" s="5">
        <f t="shared" si="9"/>
        <v>1.3707569105724658E-2</v>
      </c>
      <c r="E462" s="3"/>
      <c r="F462" s="3"/>
      <c r="G462" s="3"/>
      <c r="H462" s="3"/>
    </row>
    <row r="463" spans="1:8">
      <c r="A463" s="29">
        <v>43844</v>
      </c>
      <c r="B463" s="56">
        <v>2421.29</v>
      </c>
      <c r="C463" s="5">
        <f t="shared" si="9"/>
        <v>-1.1715543308321523E-3</v>
      </c>
      <c r="E463" s="3"/>
      <c r="F463" s="3"/>
      <c r="G463" s="3"/>
      <c r="H463" s="3"/>
    </row>
    <row r="464" spans="1:8">
      <c r="A464" s="29">
        <v>43843</v>
      </c>
      <c r="B464" s="56">
        <v>2424.13</v>
      </c>
      <c r="C464" s="5">
        <f t="shared" si="9"/>
        <v>2.1206593675093477E-2</v>
      </c>
      <c r="E464" s="3"/>
      <c r="F464" s="3"/>
      <c r="G464" s="3"/>
      <c r="H464" s="3"/>
    </row>
    <row r="465" spans="1:8">
      <c r="A465" s="29">
        <v>43840</v>
      </c>
      <c r="B465" s="56">
        <v>2373.79</v>
      </c>
      <c r="C465" s="5">
        <f t="shared" si="9"/>
        <v>1.8575413001501808E-2</v>
      </c>
      <c r="E465" s="3"/>
      <c r="F465" s="3"/>
      <c r="G465" s="3"/>
      <c r="H465" s="3"/>
    </row>
    <row r="466" spans="1:8">
      <c r="A466" s="29">
        <v>43839</v>
      </c>
      <c r="B466" s="56">
        <v>2330.5</v>
      </c>
      <c r="C466" s="5">
        <f t="shared" si="9"/>
        <v>2.8260054269893527E-2</v>
      </c>
      <c r="E466" s="3"/>
      <c r="F466" s="3"/>
      <c r="G466" s="3"/>
      <c r="H466" s="3"/>
    </row>
    <row r="467" spans="1:8">
      <c r="A467" s="29">
        <v>43838</v>
      </c>
      <c r="B467" s="56">
        <v>2266.4499999999998</v>
      </c>
      <c r="C467" s="5">
        <f t="shared" si="9"/>
        <v>-2.8684936448787192E-3</v>
      </c>
      <c r="E467" s="3"/>
      <c r="F467" s="3"/>
      <c r="G467" s="3"/>
      <c r="H467" s="3"/>
    </row>
    <row r="468" spans="1:8">
      <c r="A468" s="29">
        <v>43837</v>
      </c>
      <c r="B468" s="56">
        <v>2272.9699999999998</v>
      </c>
      <c r="C468" s="5">
        <f t="shared" si="9"/>
        <v>1.8291863413585137E-2</v>
      </c>
      <c r="E468" s="3"/>
      <c r="F468" s="3"/>
      <c r="G468" s="3"/>
      <c r="H468" s="3"/>
    </row>
    <row r="469" spans="1:8">
      <c r="A469" s="29">
        <v>43836</v>
      </c>
      <c r="B469" s="56">
        <v>2232.14</v>
      </c>
      <c r="C469" s="5">
        <f t="shared" si="9"/>
        <v>-2.5138664453858563E-2</v>
      </c>
      <c r="E469" s="3"/>
      <c r="F469" s="3"/>
      <c r="G469" s="3"/>
      <c r="H469" s="3"/>
    </row>
    <row r="470" spans="1:8">
      <c r="A470" s="29">
        <v>43833</v>
      </c>
      <c r="B470" s="56">
        <v>2289.6999999999998</v>
      </c>
      <c r="C470" s="5">
        <f t="shared" si="9"/>
        <v>-4.7422205415086904E-3</v>
      </c>
      <c r="E470" s="3"/>
      <c r="F470" s="3"/>
      <c r="G470" s="3"/>
      <c r="H470" s="3"/>
    </row>
    <row r="471" spans="1:8">
      <c r="A471" s="29">
        <v>43832</v>
      </c>
      <c r="B471" s="56">
        <v>2300.61</v>
      </c>
      <c r="C471" s="5">
        <f t="shared" si="9"/>
        <v>1.0821711965834546E-2</v>
      </c>
      <c r="E471" s="3"/>
      <c r="F471" s="3"/>
      <c r="G471" s="3"/>
      <c r="H471" s="3"/>
    </row>
    <row r="472" spans="1:8">
      <c r="A472" s="29">
        <v>43831</v>
      </c>
      <c r="B472" s="56">
        <v>2275.98</v>
      </c>
      <c r="C472" s="5">
        <f t="shared" si="9"/>
        <v>-1.999526427951251E-3</v>
      </c>
      <c r="E472" s="3"/>
      <c r="F472" s="3"/>
      <c r="G472" s="3"/>
      <c r="H472" s="3"/>
    </row>
    <row r="473" spans="1:8">
      <c r="A473" s="29">
        <v>43830</v>
      </c>
      <c r="B473" s="56">
        <v>2280.54</v>
      </c>
      <c r="C473" s="5">
        <f t="shared" si="9"/>
        <v>4.9574977195510489E-3</v>
      </c>
      <c r="E473" s="3"/>
      <c r="F473" s="3"/>
      <c r="G473" s="3"/>
      <c r="H473" s="3"/>
    </row>
    <row r="474" spans="1:8">
      <c r="A474" s="29">
        <v>43829</v>
      </c>
      <c r="B474" s="56">
        <v>2269.29</v>
      </c>
      <c r="C474" s="5">
        <f t="shared" si="9"/>
        <v>1.6552345136258905E-3</v>
      </c>
      <c r="E474" s="3"/>
      <c r="F474" s="3"/>
      <c r="G474" s="3"/>
      <c r="H474" s="3"/>
    </row>
    <row r="475" spans="1:8">
      <c r="A475" s="29">
        <v>43826</v>
      </c>
      <c r="B475" s="56">
        <v>2265.54</v>
      </c>
      <c r="C475" s="5">
        <f t="shared" si="9"/>
        <v>1.6055683622305823E-2</v>
      </c>
      <c r="E475" s="3"/>
      <c r="F475" s="3"/>
      <c r="G475" s="3"/>
      <c r="H475" s="3"/>
    </row>
    <row r="476" spans="1:8">
      <c r="A476" s="29">
        <v>43825</v>
      </c>
      <c r="B476" s="56">
        <v>2229.7399999999998</v>
      </c>
      <c r="C476" s="5">
        <f t="shared" si="9"/>
        <v>-2.0275078661040071E-3</v>
      </c>
      <c r="E476" s="3"/>
      <c r="F476" s="3"/>
      <c r="G476" s="3"/>
      <c r="H476" s="3"/>
    </row>
    <row r="477" spans="1:8">
      <c r="A477" s="29">
        <v>43823</v>
      </c>
      <c r="B477" s="56">
        <v>2234.27</v>
      </c>
      <c r="C477" s="5">
        <f t="shared" si="9"/>
        <v>5.6623561342941308E-3</v>
      </c>
      <c r="E477" s="3"/>
      <c r="F477" s="3"/>
      <c r="G477" s="3"/>
      <c r="H477" s="3"/>
    </row>
    <row r="478" spans="1:8">
      <c r="A478" s="29">
        <v>43822</v>
      </c>
      <c r="B478" s="56">
        <v>2221.69</v>
      </c>
      <c r="C478" s="5">
        <f t="shared" si="9"/>
        <v>-6.2175980389964575E-3</v>
      </c>
      <c r="E478" s="3"/>
      <c r="F478" s="3"/>
      <c r="G478" s="3"/>
      <c r="H478" s="3"/>
    </row>
    <row r="479" spans="1:8">
      <c r="A479" s="29">
        <v>43819</v>
      </c>
      <c r="B479" s="56">
        <v>2235.59</v>
      </c>
      <c r="C479" s="5">
        <f t="shared" si="9"/>
        <v>6.2972632337055445E-3</v>
      </c>
      <c r="E479" s="3"/>
      <c r="F479" s="3"/>
      <c r="G479" s="3"/>
      <c r="H479" s="3"/>
    </row>
    <row r="480" spans="1:8">
      <c r="A480" s="29">
        <v>43818</v>
      </c>
      <c r="B480" s="56">
        <v>2221.6</v>
      </c>
      <c r="C480" s="5">
        <f t="shared" si="9"/>
        <v>-1.2093746768632033E-3</v>
      </c>
      <c r="E480" s="3"/>
      <c r="F480" s="3"/>
      <c r="G480" s="3"/>
      <c r="H480" s="3"/>
    </row>
    <row r="481" spans="1:8">
      <c r="A481" s="29">
        <v>43817</v>
      </c>
      <c r="B481" s="56">
        <v>2224.29</v>
      </c>
      <c r="C481" s="5">
        <f t="shared" si="9"/>
        <v>6.5389349455163351E-3</v>
      </c>
      <c r="E481" s="3"/>
      <c r="F481" s="3"/>
      <c r="G481" s="3"/>
      <c r="H481" s="3"/>
    </row>
    <row r="482" spans="1:8">
      <c r="A482" s="29">
        <v>43816</v>
      </c>
      <c r="B482" s="56">
        <v>2209.84</v>
      </c>
      <c r="C482" s="5">
        <f t="shared" si="9"/>
        <v>-1.7662337662337005E-3</v>
      </c>
      <c r="E482" s="3"/>
      <c r="F482" s="3"/>
      <c r="G482" s="3"/>
      <c r="H482" s="3"/>
    </row>
    <row r="483" spans="1:8">
      <c r="A483" s="29">
        <v>43815</v>
      </c>
      <c r="B483" s="56">
        <v>2213.75</v>
      </c>
      <c r="C483" s="5">
        <f t="shared" si="9"/>
        <v>4.6197760906165159E-3</v>
      </c>
      <c r="E483" s="3"/>
      <c r="F483" s="3"/>
      <c r="G483" s="3"/>
      <c r="H483" s="3"/>
    </row>
    <row r="484" spans="1:8">
      <c r="A484" s="29">
        <v>43812</v>
      </c>
      <c r="B484" s="56">
        <v>2203.5700000000002</v>
      </c>
      <c r="C484" s="5">
        <f t="shared" si="9"/>
        <v>1.7176277257704185E-2</v>
      </c>
      <c r="E484" s="3"/>
      <c r="F484" s="3"/>
      <c r="G484" s="3"/>
      <c r="H484" s="3"/>
    </row>
    <row r="485" spans="1:8">
      <c r="A485" s="29">
        <v>43811</v>
      </c>
      <c r="B485" s="56">
        <v>2166.36</v>
      </c>
      <c r="C485" s="5">
        <f t="shared" si="9"/>
        <v>8.6320082688493265E-3</v>
      </c>
      <c r="E485" s="3"/>
      <c r="F485" s="3"/>
      <c r="G485" s="3"/>
      <c r="H485" s="3"/>
    </row>
    <row r="486" spans="1:8">
      <c r="A486" s="29">
        <v>43810</v>
      </c>
      <c r="B486" s="56">
        <v>2147.8200000000002</v>
      </c>
      <c r="C486" s="5">
        <f t="shared" si="9"/>
        <v>8.9867477180801854E-3</v>
      </c>
      <c r="E486" s="3"/>
      <c r="F486" s="3"/>
      <c r="G486" s="3"/>
      <c r="H486" s="3"/>
    </row>
    <row r="487" spans="1:8">
      <c r="A487" s="29">
        <v>43809</v>
      </c>
      <c r="B487" s="56">
        <v>2128.69</v>
      </c>
      <c r="C487" s="5">
        <f t="shared" si="9"/>
        <v>-8.6251461198485393E-3</v>
      </c>
      <c r="E487" s="3"/>
      <c r="F487" s="3"/>
      <c r="G487" s="3"/>
      <c r="H487" s="3"/>
    </row>
    <row r="488" spans="1:8">
      <c r="A488" s="29">
        <v>43808</v>
      </c>
      <c r="B488" s="56">
        <v>2147.21</v>
      </c>
      <c r="C488" s="5">
        <f t="shared" si="9"/>
        <v>-1.0210384629568209E-2</v>
      </c>
      <c r="E488" s="3"/>
      <c r="F488" s="3"/>
      <c r="G488" s="3"/>
      <c r="H488" s="3"/>
    </row>
    <row r="489" spans="1:8">
      <c r="A489" s="29">
        <v>43805</v>
      </c>
      <c r="B489" s="56">
        <v>2169.36</v>
      </c>
      <c r="C489" s="5">
        <f t="shared" si="9"/>
        <v>-1.3254491698885545E-2</v>
      </c>
      <c r="E489" s="3"/>
      <c r="F489" s="3"/>
      <c r="G489" s="3"/>
      <c r="H489" s="3"/>
    </row>
    <row r="490" spans="1:8">
      <c r="A490" s="29">
        <v>43804</v>
      </c>
      <c r="B490" s="56">
        <v>2198.5</v>
      </c>
      <c r="C490" s="5">
        <f t="shared" si="9"/>
        <v>1.9825444933117193E-3</v>
      </c>
      <c r="E490" s="3"/>
      <c r="F490" s="3"/>
      <c r="G490" s="3"/>
      <c r="H490" s="3"/>
    </row>
    <row r="491" spans="1:8">
      <c r="A491" s="29">
        <v>43803</v>
      </c>
      <c r="B491" s="56">
        <v>2194.15</v>
      </c>
      <c r="C491" s="5">
        <f t="shared" si="9"/>
        <v>2.4488415974123273E-3</v>
      </c>
      <c r="E491" s="3"/>
      <c r="F491" s="3"/>
      <c r="G491" s="3"/>
      <c r="H491" s="3"/>
    </row>
    <row r="492" spans="1:8">
      <c r="A492" s="29">
        <v>43802</v>
      </c>
      <c r="B492" s="56">
        <v>2188.79</v>
      </c>
      <c r="C492" s="5">
        <f t="shared" si="9"/>
        <v>1.3582099228510797E-2</v>
      </c>
      <c r="E492" s="3"/>
      <c r="F492" s="3"/>
      <c r="G492" s="3"/>
      <c r="H492" s="3"/>
    </row>
    <row r="493" spans="1:8">
      <c r="A493" s="29">
        <v>43801</v>
      </c>
      <c r="B493" s="56">
        <v>2159.46</v>
      </c>
      <c r="C493" s="5">
        <f t="shared" si="9"/>
        <v>-3.2632827609126868E-3</v>
      </c>
      <c r="E493" s="3"/>
      <c r="F493" s="3"/>
      <c r="G493" s="3"/>
      <c r="H493" s="3"/>
    </row>
    <row r="494" spans="1:8">
      <c r="A494" s="29">
        <v>43798</v>
      </c>
      <c r="B494" s="56">
        <v>2166.5300000000002</v>
      </c>
      <c r="C494" s="5">
        <f t="shared" si="9"/>
        <v>8.974227620316114E-3</v>
      </c>
      <c r="E494" s="3"/>
      <c r="F494" s="3"/>
      <c r="G494" s="3"/>
      <c r="H494" s="3"/>
    </row>
    <row r="495" spans="1:8">
      <c r="A495" s="29">
        <v>43797</v>
      </c>
      <c r="B495" s="56">
        <v>2147.2600000000002</v>
      </c>
      <c r="C495" s="5">
        <f t="shared" si="9"/>
        <v>1.112241246162266E-2</v>
      </c>
      <c r="E495" s="3"/>
      <c r="F495" s="3"/>
      <c r="G495" s="3"/>
      <c r="H495" s="3"/>
    </row>
    <row r="496" spans="1:8">
      <c r="A496" s="29">
        <v>43796</v>
      </c>
      <c r="B496" s="56">
        <v>2123.64</v>
      </c>
      <c r="C496" s="5">
        <f t="shared" si="9"/>
        <v>-6.4284310698145561E-3</v>
      </c>
      <c r="E496" s="3"/>
      <c r="F496" s="3"/>
      <c r="G496" s="3"/>
      <c r="H496" s="3"/>
    </row>
    <row r="497" spans="1:8">
      <c r="A497" s="29">
        <v>43795</v>
      </c>
      <c r="B497" s="56">
        <v>2137.38</v>
      </c>
      <c r="C497" s="5">
        <f t="shared" si="9"/>
        <v>-9.701990437006586E-3</v>
      </c>
      <c r="E497" s="3"/>
      <c r="F497" s="3"/>
      <c r="G497" s="3"/>
      <c r="H497" s="3"/>
    </row>
    <row r="498" spans="1:8">
      <c r="A498" s="29">
        <v>43794</v>
      </c>
      <c r="B498" s="56">
        <v>2158.3200000000002</v>
      </c>
      <c r="C498" s="5">
        <f t="shared" si="9"/>
        <v>2.0424373085215154E-2</v>
      </c>
      <c r="E498" s="3"/>
      <c r="F498" s="3"/>
      <c r="G498" s="3"/>
      <c r="H498" s="3"/>
    </row>
    <row r="499" spans="1:8">
      <c r="A499" s="29">
        <v>43791</v>
      </c>
      <c r="B499" s="56">
        <v>2115.12</v>
      </c>
      <c r="C499" s="5">
        <f t="shared" si="9"/>
        <v>2.5453252755065249E-3</v>
      </c>
      <c r="E499" s="3"/>
      <c r="F499" s="3"/>
      <c r="G499" s="3"/>
      <c r="H499" s="3"/>
    </row>
    <row r="500" spans="1:8">
      <c r="A500" s="29">
        <v>43790</v>
      </c>
      <c r="B500" s="56">
        <v>2109.75</v>
      </c>
      <c r="C500" s="5">
        <f t="shared" si="9"/>
        <v>4.4897920316903312E-3</v>
      </c>
      <c r="E500" s="3"/>
      <c r="F500" s="3"/>
      <c r="G500" s="3"/>
      <c r="H500" s="3"/>
    </row>
    <row r="501" spans="1:8">
      <c r="A501" s="29">
        <v>43789</v>
      </c>
      <c r="B501" s="56">
        <v>2100.3200000000002</v>
      </c>
      <c r="C501" s="5">
        <f t="shared" si="9"/>
        <v>-1.3559146905630728E-2</v>
      </c>
      <c r="E501" s="3"/>
      <c r="F501" s="3"/>
      <c r="G501" s="3"/>
      <c r="H501" s="3"/>
    </row>
    <row r="502" spans="1:8">
      <c r="A502" s="29">
        <v>43788</v>
      </c>
      <c r="B502" s="56">
        <v>2129.19</v>
      </c>
      <c r="C502" s="5">
        <f t="shared" si="9"/>
        <v>1.0578577674969674E-3</v>
      </c>
      <c r="E502" s="3"/>
      <c r="F502" s="3"/>
      <c r="G502" s="3"/>
      <c r="H502" s="3"/>
    </row>
    <row r="503" spans="1:8">
      <c r="A503" s="29">
        <v>43787</v>
      </c>
      <c r="B503" s="56">
        <v>2126.94</v>
      </c>
      <c r="C503" s="5">
        <f t="shared" si="9"/>
        <v>3.1174392665293269E-3</v>
      </c>
      <c r="E503" s="3"/>
      <c r="F503" s="3"/>
      <c r="G503" s="3"/>
      <c r="H503" s="3"/>
    </row>
    <row r="504" spans="1:8">
      <c r="A504" s="29">
        <v>43784</v>
      </c>
      <c r="B504" s="56">
        <v>2120.33</v>
      </c>
      <c r="C504" s="5">
        <f t="shared" si="9"/>
        <v>-3.7915805299756451E-3</v>
      </c>
      <c r="E504" s="3"/>
      <c r="F504" s="3"/>
      <c r="G504" s="3"/>
      <c r="H504" s="3"/>
    </row>
    <row r="505" spans="1:8">
      <c r="A505" s="29">
        <v>43783</v>
      </c>
      <c r="B505" s="56">
        <v>2128.4</v>
      </c>
      <c r="C505" s="5">
        <f t="shared" si="9"/>
        <v>2.7257944750962355E-4</v>
      </c>
      <c r="E505" s="3"/>
      <c r="F505" s="3"/>
      <c r="G505" s="3"/>
      <c r="H505" s="3"/>
    </row>
    <row r="506" spans="1:8">
      <c r="A506" s="29">
        <v>43782</v>
      </c>
      <c r="B506" s="56">
        <v>2127.8200000000002</v>
      </c>
      <c r="C506" s="5">
        <f t="shared" si="9"/>
        <v>-1.9884937286675491E-2</v>
      </c>
      <c r="E506" s="3"/>
      <c r="F506" s="3"/>
      <c r="G506" s="3"/>
      <c r="H506" s="3"/>
    </row>
    <row r="507" spans="1:8">
      <c r="A507" s="29">
        <v>43780</v>
      </c>
      <c r="B507" s="56">
        <v>2170.9899999999998</v>
      </c>
      <c r="C507" s="5">
        <f t="shared" si="9"/>
        <v>7.8782926806621103E-3</v>
      </c>
      <c r="E507" s="3"/>
      <c r="F507" s="3"/>
      <c r="G507" s="3"/>
      <c r="H507" s="3"/>
    </row>
    <row r="508" spans="1:8">
      <c r="A508" s="29">
        <v>43777</v>
      </c>
      <c r="B508" s="56">
        <v>2154.02</v>
      </c>
      <c r="C508" s="5">
        <f t="shared" si="9"/>
        <v>1.5548975974050475E-2</v>
      </c>
      <c r="E508" s="3"/>
      <c r="F508" s="3"/>
      <c r="G508" s="3"/>
      <c r="H508" s="3"/>
    </row>
    <row r="509" spans="1:8">
      <c r="A509" s="29">
        <v>43776</v>
      </c>
      <c r="B509" s="56">
        <v>2121.04</v>
      </c>
      <c r="C509" s="5">
        <f t="shared" si="9"/>
        <v>7.8162492456962246E-3</v>
      </c>
      <c r="E509" s="3"/>
      <c r="F509" s="3"/>
      <c r="G509" s="3"/>
      <c r="H509" s="3"/>
    </row>
    <row r="510" spans="1:8">
      <c r="A510" s="29">
        <v>43775</v>
      </c>
      <c r="B510" s="56">
        <v>2104.59</v>
      </c>
      <c r="C510" s="5">
        <f t="shared" si="9"/>
        <v>2.5923633013390932E-2</v>
      </c>
      <c r="E510" s="3"/>
      <c r="F510" s="3"/>
      <c r="G510" s="3"/>
      <c r="H510" s="3"/>
    </row>
    <row r="511" spans="1:8">
      <c r="A511" s="29">
        <v>43774</v>
      </c>
      <c r="B511" s="56">
        <v>2051.41</v>
      </c>
      <c r="C511" s="5">
        <f t="shared" si="9"/>
        <v>-7.0619554695063626E-3</v>
      </c>
      <c r="E511" s="3"/>
      <c r="F511" s="3"/>
      <c r="G511" s="3"/>
      <c r="H511" s="3"/>
    </row>
    <row r="512" spans="1:8">
      <c r="A512" s="29">
        <v>43773</v>
      </c>
      <c r="B512" s="56">
        <v>2066</v>
      </c>
      <c r="C512" s="5">
        <f t="shared" si="9"/>
        <v>-5.9756930745470463E-3</v>
      </c>
      <c r="E512" s="3"/>
      <c r="F512" s="3"/>
      <c r="G512" s="3"/>
      <c r="H512" s="3"/>
    </row>
    <row r="513" spans="1:8">
      <c r="A513" s="29">
        <v>43770</v>
      </c>
      <c r="B513" s="56">
        <v>2078.42</v>
      </c>
      <c r="C513" s="5">
        <f t="shared" si="9"/>
        <v>7.498969921714174E-3</v>
      </c>
      <c r="E513" s="3"/>
      <c r="F513" s="3"/>
      <c r="G513" s="3"/>
      <c r="H513" s="3"/>
    </row>
    <row r="514" spans="1:8">
      <c r="A514" s="29">
        <v>43769</v>
      </c>
      <c r="B514" s="56">
        <v>2062.9499999999998</v>
      </c>
      <c r="C514" s="5">
        <f t="shared" si="9"/>
        <v>1.2978021330504899E-2</v>
      </c>
      <c r="E514" s="3"/>
      <c r="F514" s="3"/>
      <c r="G514" s="3"/>
      <c r="H514" s="3"/>
    </row>
    <row r="515" spans="1:8">
      <c r="A515" s="29">
        <v>43768</v>
      </c>
      <c r="B515" s="56">
        <v>2036.52</v>
      </c>
      <c r="C515" s="5">
        <f t="shared" ref="C515:C578" si="10">(B515-B516)/(B516)</f>
        <v>-9.2193026412449811E-3</v>
      </c>
      <c r="E515" s="3"/>
      <c r="F515" s="3"/>
      <c r="G515" s="3"/>
      <c r="H515" s="3"/>
    </row>
    <row r="516" spans="1:8">
      <c r="A516" s="29">
        <v>43767</v>
      </c>
      <c r="B516" s="56">
        <v>2055.4699999999998</v>
      </c>
      <c r="C516" s="5">
        <f t="shared" si="10"/>
        <v>7.4253058343788543E-3</v>
      </c>
      <c r="E516" s="3"/>
      <c r="F516" s="3"/>
      <c r="G516" s="3"/>
      <c r="H516" s="3"/>
    </row>
    <row r="517" spans="1:8">
      <c r="A517" s="29">
        <v>43765</v>
      </c>
      <c r="B517" s="56">
        <v>2040.32</v>
      </c>
      <c r="C517" s="5">
        <f t="shared" si="10"/>
        <v>3.2358334232168815E-4</v>
      </c>
      <c r="E517" s="3"/>
      <c r="F517" s="3"/>
      <c r="G517" s="3"/>
      <c r="H517" s="3"/>
    </row>
    <row r="518" spans="1:8">
      <c r="A518" s="29">
        <v>43763</v>
      </c>
      <c r="B518" s="56">
        <v>2039.66</v>
      </c>
      <c r="C518" s="5">
        <f t="shared" si="10"/>
        <v>4.2787436545099408E-3</v>
      </c>
      <c r="E518" s="3"/>
      <c r="F518" s="3"/>
      <c r="G518" s="3"/>
      <c r="H518" s="3"/>
    </row>
    <row r="519" spans="1:8">
      <c r="A519" s="29">
        <v>43762</v>
      </c>
      <c r="B519" s="56">
        <v>2030.97</v>
      </c>
      <c r="C519" s="5">
        <f t="shared" si="10"/>
        <v>1.1373765642662535E-2</v>
      </c>
      <c r="E519" s="3"/>
      <c r="F519" s="3"/>
      <c r="G519" s="3"/>
      <c r="H519" s="3"/>
    </row>
    <row r="520" spans="1:8">
      <c r="A520" s="29">
        <v>43761</v>
      </c>
      <c r="B520" s="56">
        <v>2008.13</v>
      </c>
      <c r="C520" s="5">
        <f t="shared" si="10"/>
        <v>-1.0822126988818187E-2</v>
      </c>
      <c r="E520" s="3"/>
      <c r="F520" s="3"/>
      <c r="G520" s="3"/>
      <c r="H520" s="3"/>
    </row>
    <row r="521" spans="1:8">
      <c r="A521" s="29">
        <v>43760</v>
      </c>
      <c r="B521" s="56">
        <v>2030.1</v>
      </c>
      <c r="C521" s="5">
        <f t="shared" si="10"/>
        <v>4.0555912755328247E-3</v>
      </c>
      <c r="E521" s="3"/>
      <c r="F521" s="3"/>
      <c r="G521" s="3"/>
      <c r="H521" s="3"/>
    </row>
    <row r="522" spans="1:8">
      <c r="A522" s="29">
        <v>43756</v>
      </c>
      <c r="B522" s="56">
        <v>2021.9</v>
      </c>
      <c r="C522" s="5">
        <f t="shared" si="10"/>
        <v>1.9621884124478732E-2</v>
      </c>
      <c r="E522" s="3"/>
      <c r="F522" s="3"/>
      <c r="G522" s="3"/>
      <c r="H522" s="3"/>
    </row>
    <row r="523" spans="1:8">
      <c r="A523" s="29">
        <v>43755</v>
      </c>
      <c r="B523" s="56">
        <v>1982.99</v>
      </c>
      <c r="C523" s="5">
        <f t="shared" si="10"/>
        <v>5.3181242078580524E-3</v>
      </c>
      <c r="E523" s="3"/>
      <c r="F523" s="3"/>
      <c r="G523" s="3"/>
      <c r="H523" s="3"/>
    </row>
    <row r="524" spans="1:8">
      <c r="A524" s="29">
        <v>43754</v>
      </c>
      <c r="B524" s="56">
        <v>1972.5</v>
      </c>
      <c r="C524" s="5">
        <f t="shared" si="10"/>
        <v>1.0900816408111797E-2</v>
      </c>
      <c r="E524" s="3"/>
      <c r="F524" s="3"/>
      <c r="G524" s="3"/>
      <c r="H524" s="3"/>
    </row>
    <row r="525" spans="1:8">
      <c r="A525" s="29">
        <v>43753</v>
      </c>
      <c r="B525" s="56">
        <v>1951.23</v>
      </c>
      <c r="C525" s="5">
        <f t="shared" si="10"/>
        <v>6.8474065512187975E-3</v>
      </c>
      <c r="E525" s="3"/>
      <c r="F525" s="3"/>
      <c r="G525" s="3"/>
      <c r="H525" s="3"/>
    </row>
    <row r="526" spans="1:8">
      <c r="A526" s="29">
        <v>43752</v>
      </c>
      <c r="B526" s="56">
        <v>1937.96</v>
      </c>
      <c r="C526" s="5">
        <f t="shared" si="10"/>
        <v>1.9850124194838562E-2</v>
      </c>
      <c r="E526" s="3"/>
      <c r="F526" s="3"/>
      <c r="G526" s="3"/>
      <c r="H526" s="3"/>
    </row>
    <row r="527" spans="1:8">
      <c r="A527" s="29">
        <v>43749</v>
      </c>
      <c r="B527" s="56">
        <v>1900.24</v>
      </c>
      <c r="C527" s="5">
        <f t="shared" si="10"/>
        <v>1.200943712753434E-2</v>
      </c>
      <c r="E527" s="3"/>
      <c r="F527" s="3"/>
      <c r="G527" s="3"/>
      <c r="H527" s="3"/>
    </row>
    <row r="528" spans="1:8">
      <c r="A528" s="29">
        <v>43748</v>
      </c>
      <c r="B528" s="56">
        <v>1877.69</v>
      </c>
      <c r="C528" s="5">
        <f t="shared" si="10"/>
        <v>-2.1628803668195078E-2</v>
      </c>
      <c r="E528" s="3"/>
      <c r="F528" s="3"/>
      <c r="G528" s="3"/>
      <c r="H528" s="3"/>
    </row>
    <row r="529" spans="1:8">
      <c r="A529" s="29">
        <v>43747</v>
      </c>
      <c r="B529" s="56">
        <v>1919.2</v>
      </c>
      <c r="C529" s="5">
        <f t="shared" si="10"/>
        <v>1.9945048813022458E-2</v>
      </c>
      <c r="E529" s="3"/>
      <c r="F529" s="3"/>
      <c r="G529" s="3"/>
      <c r="H529" s="3"/>
    </row>
    <row r="530" spans="1:8">
      <c r="A530" s="29">
        <v>43745</v>
      </c>
      <c r="B530" s="56">
        <v>1881.67</v>
      </c>
      <c r="C530" s="5">
        <f t="shared" si="10"/>
        <v>-1.0048559268086043E-2</v>
      </c>
      <c r="E530" s="3"/>
      <c r="F530" s="3"/>
      <c r="G530" s="3"/>
      <c r="H530" s="3"/>
    </row>
    <row r="531" spans="1:8">
      <c r="A531" s="29">
        <v>43742</v>
      </c>
      <c r="B531" s="56">
        <v>1900.77</v>
      </c>
      <c r="C531" s="5">
        <f t="shared" si="10"/>
        <v>-1.1539501601697411E-2</v>
      </c>
      <c r="E531" s="3"/>
      <c r="F531" s="3"/>
      <c r="G531" s="3"/>
      <c r="H531" s="3"/>
    </row>
    <row r="532" spans="1:8">
      <c r="A532" s="29">
        <v>43741</v>
      </c>
      <c r="B532" s="56">
        <v>1922.96</v>
      </c>
      <c r="C532" s="5">
        <f t="shared" si="10"/>
        <v>1.1408164016683615E-2</v>
      </c>
      <c r="E532" s="3"/>
      <c r="F532" s="3"/>
      <c r="G532" s="3"/>
      <c r="H532" s="3"/>
    </row>
    <row r="533" spans="1:8">
      <c r="A533" s="29">
        <v>43739</v>
      </c>
      <c r="B533" s="56">
        <v>1901.27</v>
      </c>
      <c r="C533" s="5">
        <f t="shared" si="10"/>
        <v>-3.8796568268107852E-2</v>
      </c>
      <c r="E533" s="3"/>
      <c r="F533" s="3"/>
      <c r="G533" s="3"/>
      <c r="H533" s="3"/>
    </row>
    <row r="534" spans="1:8">
      <c r="A534" s="29">
        <v>43738</v>
      </c>
      <c r="B534" s="56">
        <v>1978.01</v>
      </c>
      <c r="C534" s="5">
        <f t="shared" si="10"/>
        <v>-1.5273636051356886E-2</v>
      </c>
      <c r="E534" s="3"/>
      <c r="F534" s="3"/>
      <c r="G534" s="3"/>
      <c r="H534" s="3"/>
    </row>
    <row r="535" spans="1:8">
      <c r="A535" s="29">
        <v>43735</v>
      </c>
      <c r="B535" s="56">
        <v>2008.69</v>
      </c>
      <c r="C535" s="5">
        <f t="shared" si="10"/>
        <v>-2.5645627582995351E-2</v>
      </c>
      <c r="E535" s="3"/>
      <c r="F535" s="3"/>
      <c r="G535" s="3"/>
      <c r="H535" s="3"/>
    </row>
    <row r="536" spans="1:8">
      <c r="A536" s="29">
        <v>43734</v>
      </c>
      <c r="B536" s="56">
        <v>2061.56</v>
      </c>
      <c r="C536" s="5">
        <f t="shared" si="10"/>
        <v>2.6857404713992471E-2</v>
      </c>
      <c r="E536" s="3"/>
      <c r="F536" s="3"/>
      <c r="G536" s="3"/>
      <c r="H536" s="3"/>
    </row>
    <row r="537" spans="1:8">
      <c r="A537" s="29">
        <v>43733</v>
      </c>
      <c r="B537" s="56">
        <v>2007.64</v>
      </c>
      <c r="C537" s="5">
        <f t="shared" si="10"/>
        <v>-3.0982271711482039E-2</v>
      </c>
      <c r="E537" s="3"/>
      <c r="F537" s="3"/>
      <c r="G537" s="3"/>
      <c r="H537" s="3"/>
    </row>
    <row r="538" spans="1:8">
      <c r="A538" s="29">
        <v>43732</v>
      </c>
      <c r="B538" s="56">
        <v>2071.83</v>
      </c>
      <c r="C538" s="5">
        <f t="shared" si="10"/>
        <v>-1.0615741669293152E-2</v>
      </c>
      <c r="E538" s="3"/>
      <c r="F538" s="3"/>
      <c r="G538" s="3"/>
      <c r="H538" s="3"/>
    </row>
    <row r="539" spans="1:8">
      <c r="A539" s="29">
        <v>43731</v>
      </c>
      <c r="B539" s="56">
        <v>2094.06</v>
      </c>
      <c r="C539" s="5">
        <f t="shared" si="10"/>
        <v>2.6127777178866458E-2</v>
      </c>
      <c r="E539" s="3"/>
      <c r="F539" s="3"/>
      <c r="G539" s="3"/>
      <c r="H539" s="3"/>
    </row>
    <row r="540" spans="1:8">
      <c r="A540" s="29">
        <v>43728</v>
      </c>
      <c r="B540" s="56">
        <v>2040.74</v>
      </c>
      <c r="C540" s="5">
        <f t="shared" si="10"/>
        <v>3.8777130757014326E-2</v>
      </c>
      <c r="E540" s="3"/>
      <c r="F540" s="3"/>
      <c r="G540" s="3"/>
      <c r="H540" s="3"/>
    </row>
    <row r="541" spans="1:8">
      <c r="A541" s="29">
        <v>43727</v>
      </c>
      <c r="B541" s="56">
        <v>1964.56</v>
      </c>
      <c r="C541" s="5">
        <f t="shared" si="10"/>
        <v>-1.6175395370732027E-2</v>
      </c>
      <c r="E541" s="3"/>
      <c r="F541" s="3"/>
      <c r="G541" s="3"/>
      <c r="H541" s="3"/>
    </row>
    <row r="542" spans="1:8">
      <c r="A542" s="29">
        <v>43726</v>
      </c>
      <c r="B542" s="56">
        <v>1996.86</v>
      </c>
      <c r="C542" s="5">
        <f t="shared" si="10"/>
        <v>1.5443760202187599E-2</v>
      </c>
      <c r="E542" s="3"/>
      <c r="F542" s="3"/>
      <c r="G542" s="3"/>
      <c r="H542" s="3"/>
    </row>
    <row r="543" spans="1:8">
      <c r="A543" s="29">
        <v>43725</v>
      </c>
      <c r="B543" s="56">
        <v>1966.49</v>
      </c>
      <c r="C543" s="5">
        <f t="shared" si="10"/>
        <v>-3.6851101761741271E-2</v>
      </c>
      <c r="E543" s="3"/>
      <c r="F543" s="3"/>
      <c r="G543" s="3"/>
      <c r="H543" s="3"/>
    </row>
    <row r="544" spans="1:8">
      <c r="A544" s="29">
        <v>43724</v>
      </c>
      <c r="B544" s="56">
        <v>2041.73</v>
      </c>
      <c r="C544" s="5">
        <f t="shared" si="10"/>
        <v>-8.4453552974085404E-3</v>
      </c>
      <c r="E544" s="3"/>
      <c r="F544" s="3"/>
      <c r="G544" s="3"/>
      <c r="H544" s="3"/>
    </row>
    <row r="545" spans="1:8">
      <c r="A545" s="29">
        <v>43721</v>
      </c>
      <c r="B545" s="56">
        <v>2059.12</v>
      </c>
      <c r="C545" s="5">
        <f t="shared" si="10"/>
        <v>1.3980194314359798E-2</v>
      </c>
      <c r="E545" s="3"/>
      <c r="F545" s="3"/>
      <c r="G545" s="3"/>
      <c r="H545" s="3"/>
    </row>
    <row r="546" spans="1:8">
      <c r="A546" s="29">
        <v>43720</v>
      </c>
      <c r="B546" s="56">
        <v>2030.73</v>
      </c>
      <c r="C546" s="5">
        <f t="shared" si="10"/>
        <v>-9.3371774795474212E-3</v>
      </c>
      <c r="E546" s="3"/>
      <c r="F546" s="3"/>
      <c r="G546" s="3"/>
      <c r="H546" s="3"/>
    </row>
    <row r="547" spans="1:8">
      <c r="A547" s="29">
        <v>43719</v>
      </c>
      <c r="B547" s="56">
        <v>2049.87</v>
      </c>
      <c r="C547" s="5">
        <f t="shared" si="10"/>
        <v>4.4546357868990215E-2</v>
      </c>
      <c r="E547" s="3"/>
      <c r="F547" s="3"/>
      <c r="G547" s="3"/>
      <c r="H547" s="3"/>
    </row>
    <row r="548" spans="1:8">
      <c r="A548" s="29">
        <v>43717</v>
      </c>
      <c r="B548" s="56">
        <v>1962.45</v>
      </c>
      <c r="C548" s="5">
        <f t="shared" si="10"/>
        <v>6.8183217385950684E-3</v>
      </c>
      <c r="E548" s="3"/>
      <c r="F548" s="3"/>
      <c r="G548" s="3"/>
      <c r="H548" s="3"/>
    </row>
    <row r="549" spans="1:8">
      <c r="A549" s="29">
        <v>43714</v>
      </c>
      <c r="B549" s="56">
        <v>1949.16</v>
      </c>
      <c r="C549" s="5">
        <f t="shared" si="10"/>
        <v>-7.1060714886072704E-3</v>
      </c>
      <c r="E549" s="3"/>
      <c r="F549" s="3"/>
      <c r="G549" s="3"/>
      <c r="H549" s="3"/>
    </row>
    <row r="550" spans="1:8">
      <c r="A550" s="29">
        <v>43713</v>
      </c>
      <c r="B550" s="56">
        <v>1963.11</v>
      </c>
      <c r="C550" s="5">
        <f t="shared" si="10"/>
        <v>-1.7664042914116815E-2</v>
      </c>
      <c r="E550" s="3"/>
      <c r="F550" s="3"/>
      <c r="G550" s="3"/>
      <c r="H550" s="3"/>
    </row>
    <row r="551" spans="1:8">
      <c r="A551" s="29">
        <v>43712</v>
      </c>
      <c r="B551" s="56">
        <v>1998.41</v>
      </c>
      <c r="C551" s="5">
        <f t="shared" si="10"/>
        <v>-5.5513323197562412E-4</v>
      </c>
      <c r="E551" s="3"/>
      <c r="F551" s="3"/>
      <c r="G551" s="3"/>
      <c r="H551" s="3"/>
    </row>
    <row r="552" spans="1:8">
      <c r="A552" s="29">
        <v>43711</v>
      </c>
      <c r="B552" s="56">
        <v>1999.52</v>
      </c>
      <c r="C552" s="5">
        <f t="shared" si="10"/>
        <v>-2.3504993529167635E-2</v>
      </c>
      <c r="E552" s="3"/>
      <c r="F552" s="3"/>
      <c r="G552" s="3"/>
      <c r="H552" s="3"/>
    </row>
    <row r="553" spans="1:8">
      <c r="A553" s="29">
        <v>43707</v>
      </c>
      <c r="B553" s="56">
        <v>2047.65</v>
      </c>
      <c r="C553" s="5">
        <f t="shared" si="10"/>
        <v>1.2475153528940585E-2</v>
      </c>
      <c r="E553" s="3"/>
      <c r="F553" s="3"/>
      <c r="G553" s="3"/>
      <c r="H553" s="3"/>
    </row>
    <row r="554" spans="1:8">
      <c r="A554" s="29">
        <v>43706</v>
      </c>
      <c r="B554" s="56">
        <v>2022.42</v>
      </c>
      <c r="C554" s="5">
        <f t="shared" si="10"/>
        <v>4.539855360406948E-3</v>
      </c>
      <c r="E554" s="3"/>
      <c r="F554" s="3"/>
      <c r="G554" s="3"/>
      <c r="H554" s="3"/>
    </row>
    <row r="555" spans="1:8">
      <c r="A555" s="29">
        <v>43705</v>
      </c>
      <c r="B555" s="56">
        <v>2013.28</v>
      </c>
      <c r="C555" s="5">
        <f t="shared" si="10"/>
        <v>1.8557118283921918E-2</v>
      </c>
      <c r="E555" s="3"/>
      <c r="F555" s="3"/>
      <c r="G555" s="3"/>
      <c r="H555" s="3"/>
    </row>
    <row r="556" spans="1:8">
      <c r="A556" s="29">
        <v>43704</v>
      </c>
      <c r="B556" s="56">
        <v>1976.6</v>
      </c>
      <c r="C556" s="5">
        <f t="shared" si="10"/>
        <v>1.1245152510462401E-2</v>
      </c>
      <c r="E556" s="3"/>
      <c r="F556" s="3"/>
      <c r="G556" s="3"/>
      <c r="H556" s="3"/>
    </row>
    <row r="557" spans="1:8">
      <c r="A557" s="29">
        <v>43703</v>
      </c>
      <c r="B557" s="56">
        <v>1954.62</v>
      </c>
      <c r="C557" s="5">
        <f t="shared" si="10"/>
        <v>3.6004855063629868E-2</v>
      </c>
      <c r="E557" s="3"/>
      <c r="F557" s="3"/>
      <c r="G557" s="3"/>
      <c r="H557" s="3"/>
    </row>
    <row r="558" spans="1:8">
      <c r="A558" s="29">
        <v>43700</v>
      </c>
      <c r="B558" s="56">
        <v>1886.69</v>
      </c>
      <c r="C558" s="5">
        <f t="shared" si="10"/>
        <v>7.8849102263439282E-3</v>
      </c>
      <c r="E558" s="3"/>
      <c r="F558" s="3"/>
      <c r="G558" s="3"/>
      <c r="H558" s="3"/>
    </row>
    <row r="559" spans="1:8">
      <c r="A559" s="29">
        <v>43699</v>
      </c>
      <c r="B559" s="56">
        <v>1871.93</v>
      </c>
      <c r="C559" s="5">
        <f t="shared" si="10"/>
        <v>-6.0068489023679873E-2</v>
      </c>
      <c r="E559" s="3"/>
      <c r="F559" s="3"/>
      <c r="G559" s="3"/>
      <c r="H559" s="3"/>
    </row>
    <row r="560" spans="1:8">
      <c r="A560" s="29">
        <v>43698</v>
      </c>
      <c r="B560" s="56">
        <v>1991.56</v>
      </c>
      <c r="C560" s="5">
        <f t="shared" si="10"/>
        <v>-1.8529835005618153E-2</v>
      </c>
      <c r="E560" s="3"/>
      <c r="F560" s="3"/>
      <c r="G560" s="3"/>
      <c r="H560" s="3"/>
    </row>
    <row r="561" spans="1:8">
      <c r="A561" s="29">
        <v>43697</v>
      </c>
      <c r="B561" s="56">
        <v>2029.16</v>
      </c>
      <c r="C561" s="5">
        <f t="shared" si="10"/>
        <v>-1.0788333195208812E-2</v>
      </c>
      <c r="E561" s="3"/>
      <c r="F561" s="3"/>
      <c r="G561" s="3"/>
      <c r="H561" s="3"/>
    </row>
    <row r="562" spans="1:8">
      <c r="A562" s="29">
        <v>43696</v>
      </c>
      <c r="B562" s="56">
        <v>2051.29</v>
      </c>
      <c r="C562" s="5">
        <f t="shared" si="10"/>
        <v>2.9973205030412687E-3</v>
      </c>
      <c r="E562" s="3"/>
      <c r="F562" s="3"/>
      <c r="G562" s="3"/>
      <c r="H562" s="3"/>
    </row>
    <row r="563" spans="1:8">
      <c r="A563" s="29">
        <v>43693</v>
      </c>
      <c r="B563" s="56">
        <v>2045.16</v>
      </c>
      <c r="C563" s="5">
        <f t="shared" si="10"/>
        <v>4.1044776119403608E-3</v>
      </c>
      <c r="E563" s="3"/>
      <c r="F563" s="3"/>
      <c r="G563" s="3"/>
      <c r="H563" s="3"/>
    </row>
    <row r="564" spans="1:8">
      <c r="A564" s="29">
        <v>43691</v>
      </c>
      <c r="B564" s="56">
        <v>2036.8</v>
      </c>
      <c r="C564" s="5">
        <f t="shared" si="10"/>
        <v>4.4531677655749776E-3</v>
      </c>
      <c r="E564" s="3"/>
      <c r="F564" s="3"/>
      <c r="G564" s="3"/>
      <c r="H564" s="3"/>
    </row>
    <row r="565" spans="1:8">
      <c r="A565" s="29">
        <v>43690</v>
      </c>
      <c r="B565" s="56">
        <v>2027.77</v>
      </c>
      <c r="C565" s="5">
        <f t="shared" si="10"/>
        <v>-1.0549480577147293E-2</v>
      </c>
      <c r="E565" s="3"/>
      <c r="F565" s="3"/>
      <c r="G565" s="3"/>
      <c r="H565" s="3"/>
    </row>
    <row r="566" spans="1:8">
      <c r="A566" s="29">
        <v>43686</v>
      </c>
      <c r="B566" s="56">
        <v>2049.39</v>
      </c>
      <c r="C566" s="5">
        <f t="shared" si="10"/>
        <v>9.6561713280683761E-3</v>
      </c>
      <c r="E566" s="3"/>
      <c r="F566" s="3"/>
      <c r="G566" s="3"/>
      <c r="H566" s="3"/>
    </row>
    <row r="567" spans="1:8">
      <c r="A567" s="29">
        <v>43685</v>
      </c>
      <c r="B567" s="56">
        <v>2029.79</v>
      </c>
      <c r="C567" s="5">
        <f t="shared" si="10"/>
        <v>1.64501687582E-2</v>
      </c>
      <c r="E567" s="3"/>
      <c r="F567" s="3"/>
      <c r="G567" s="3"/>
      <c r="H567" s="3"/>
    </row>
    <row r="568" spans="1:8">
      <c r="A568" s="29">
        <v>43684</v>
      </c>
      <c r="B568" s="56">
        <v>1996.94</v>
      </c>
      <c r="C568" s="5">
        <f t="shared" si="10"/>
        <v>-1.3817829840191226E-2</v>
      </c>
      <c r="E568" s="3"/>
      <c r="F568" s="3"/>
      <c r="G568" s="3"/>
      <c r="H568" s="3"/>
    </row>
    <row r="569" spans="1:8">
      <c r="A569" s="29">
        <v>43683</v>
      </c>
      <c r="B569" s="56">
        <v>2024.92</v>
      </c>
      <c r="C569" s="5">
        <f t="shared" si="10"/>
        <v>1.7844396859386151E-2</v>
      </c>
      <c r="E569" s="3"/>
      <c r="F569" s="3"/>
      <c r="G569" s="3"/>
      <c r="H569" s="3"/>
    </row>
    <row r="570" spans="1:8">
      <c r="A570" s="29">
        <v>43682</v>
      </c>
      <c r="B570" s="56">
        <v>1989.42</v>
      </c>
      <c r="C570" s="5">
        <f t="shared" si="10"/>
        <v>-1.9787345165009438E-2</v>
      </c>
      <c r="E570" s="3"/>
      <c r="F570" s="3"/>
      <c r="G570" s="3"/>
      <c r="H570" s="3"/>
    </row>
    <row r="571" spans="1:8">
      <c r="A571" s="29">
        <v>43679</v>
      </c>
      <c r="B571" s="56">
        <v>2029.58</v>
      </c>
      <c r="C571" s="5">
        <f t="shared" si="10"/>
        <v>-8.1708449396471813E-3</v>
      </c>
      <c r="E571" s="3"/>
      <c r="F571" s="3"/>
      <c r="G571" s="3"/>
      <c r="H571" s="3"/>
    </row>
    <row r="572" spans="1:8">
      <c r="A572" s="29">
        <v>43678</v>
      </c>
      <c r="B572" s="56">
        <v>2046.3</v>
      </c>
      <c r="C572" s="5">
        <f t="shared" si="10"/>
        <v>-1.0076773110544645E-2</v>
      </c>
      <c r="E572" s="3"/>
      <c r="F572" s="3"/>
      <c r="G572" s="3"/>
      <c r="H572" s="3"/>
    </row>
    <row r="573" spans="1:8">
      <c r="A573" s="29">
        <v>43677</v>
      </c>
      <c r="B573" s="56">
        <v>2067.13</v>
      </c>
      <c r="C573" s="5">
        <f t="shared" si="10"/>
        <v>-2.4466750313674882E-3</v>
      </c>
      <c r="E573" s="3"/>
      <c r="F573" s="3"/>
      <c r="G573" s="3"/>
      <c r="H573" s="3"/>
    </row>
    <row r="574" spans="1:8">
      <c r="A574" s="29">
        <v>43676</v>
      </c>
      <c r="B574" s="56">
        <v>2072.1999999999998</v>
      </c>
      <c r="C574" s="5">
        <f t="shared" si="10"/>
        <v>-1.2250345583679047E-2</v>
      </c>
      <c r="E574" s="3"/>
      <c r="F574" s="3"/>
      <c r="G574" s="3"/>
      <c r="H574" s="3"/>
    </row>
    <row r="575" spans="1:8">
      <c r="A575" s="29">
        <v>43675</v>
      </c>
      <c r="B575" s="56">
        <v>2097.9</v>
      </c>
      <c r="C575" s="5">
        <f t="shared" si="10"/>
        <v>-8.1132450143257661E-3</v>
      </c>
      <c r="E575" s="3"/>
      <c r="F575" s="3"/>
      <c r="G575" s="3"/>
      <c r="H575" s="3"/>
    </row>
    <row r="576" spans="1:8">
      <c r="A576" s="29">
        <v>43672</v>
      </c>
      <c r="B576" s="56">
        <v>2115.06</v>
      </c>
      <c r="C576" s="5">
        <f t="shared" si="10"/>
        <v>3.1445198560066541E-3</v>
      </c>
      <c r="E576" s="3"/>
      <c r="F576" s="3"/>
      <c r="G576" s="3"/>
      <c r="H576" s="3"/>
    </row>
    <row r="577" spans="1:8">
      <c r="A577" s="29">
        <v>43671</v>
      </c>
      <c r="B577" s="56">
        <v>2108.4299999999998</v>
      </c>
      <c r="C577" s="5">
        <f t="shared" si="10"/>
        <v>2.715530360675714E-3</v>
      </c>
      <c r="E577" s="3"/>
      <c r="F577" s="3"/>
      <c r="G577" s="3"/>
      <c r="H577" s="3"/>
    </row>
    <row r="578" spans="1:8">
      <c r="A578" s="29">
        <v>43670</v>
      </c>
      <c r="B578" s="56">
        <v>2102.7199999999998</v>
      </c>
      <c r="C578" s="5">
        <f t="shared" si="10"/>
        <v>-1.3381880970702495E-2</v>
      </c>
      <c r="E578" s="3"/>
      <c r="F578" s="3"/>
      <c r="G578" s="3"/>
      <c r="H578" s="3"/>
    </row>
    <row r="579" spans="1:8">
      <c r="A579" s="29">
        <v>43669</v>
      </c>
      <c r="B579" s="56">
        <v>2131.2399999999998</v>
      </c>
      <c r="C579" s="5">
        <f t="shared" ref="C579:C642" si="11">(B579-B580)/(B580)</f>
        <v>8.8805574490644947E-3</v>
      </c>
      <c r="E579" s="3"/>
      <c r="F579" s="3"/>
      <c r="G579" s="3"/>
      <c r="H579" s="3"/>
    </row>
    <row r="580" spans="1:8">
      <c r="A580" s="29">
        <v>43668</v>
      </c>
      <c r="B580" s="56">
        <v>2112.48</v>
      </c>
      <c r="C580" s="5">
        <f t="shared" si="11"/>
        <v>-1.3343920039233162E-2</v>
      </c>
      <c r="E580" s="3"/>
      <c r="F580" s="3"/>
      <c r="G580" s="3"/>
      <c r="H580" s="3"/>
    </row>
    <row r="581" spans="1:8">
      <c r="A581" s="29">
        <v>43665</v>
      </c>
      <c r="B581" s="56">
        <v>2141.0500000000002</v>
      </c>
      <c r="C581" s="5">
        <f t="shared" si="11"/>
        <v>-1.439928555974449E-2</v>
      </c>
      <c r="E581" s="3"/>
      <c r="F581" s="3"/>
      <c r="G581" s="3"/>
      <c r="H581" s="3"/>
    </row>
    <row r="582" spans="1:8">
      <c r="A582" s="29">
        <v>43664</v>
      </c>
      <c r="B582" s="56">
        <v>2172.33</v>
      </c>
      <c r="C582" s="5">
        <f t="shared" si="11"/>
        <v>-1.5312019799556776E-2</v>
      </c>
      <c r="E582" s="3"/>
      <c r="F582" s="3"/>
      <c r="G582" s="3"/>
      <c r="H582" s="3"/>
    </row>
    <row r="583" spans="1:8">
      <c r="A583" s="29">
        <v>43663</v>
      </c>
      <c r="B583" s="56">
        <v>2206.11</v>
      </c>
      <c r="C583" s="5">
        <f t="shared" si="11"/>
        <v>8.5744617143494186E-4</v>
      </c>
      <c r="E583" s="3"/>
      <c r="F583" s="3"/>
      <c r="G583" s="3"/>
      <c r="H583" s="3"/>
    </row>
    <row r="584" spans="1:8">
      <c r="A584" s="29">
        <v>43662</v>
      </c>
      <c r="B584" s="56">
        <v>2204.2199999999998</v>
      </c>
      <c r="C584" s="5">
        <f t="shared" si="11"/>
        <v>1.9754617121284939E-2</v>
      </c>
      <c r="E584" s="3"/>
      <c r="F584" s="3"/>
      <c r="G584" s="3"/>
      <c r="H584" s="3"/>
    </row>
    <row r="585" spans="1:8">
      <c r="A585" s="29">
        <v>43661</v>
      </c>
      <c r="B585" s="56">
        <v>2161.52</v>
      </c>
      <c r="C585" s="5">
        <f t="shared" si="11"/>
        <v>-9.9829919396576881E-4</v>
      </c>
      <c r="E585" s="3"/>
      <c r="F585" s="3"/>
      <c r="G585" s="3"/>
      <c r="H585" s="3"/>
    </row>
    <row r="586" spans="1:8">
      <c r="A586" s="29">
        <v>43658</v>
      </c>
      <c r="B586" s="56">
        <v>2163.6799999999998</v>
      </c>
      <c r="C586" s="5">
        <f t="shared" si="11"/>
        <v>5.4555424407742694E-3</v>
      </c>
      <c r="E586" s="3"/>
      <c r="F586" s="3"/>
      <c r="G586" s="3"/>
      <c r="H586" s="3"/>
    </row>
    <row r="587" spans="1:8">
      <c r="A587" s="29">
        <v>43657</v>
      </c>
      <c r="B587" s="56">
        <v>2151.94</v>
      </c>
      <c r="C587" s="5">
        <f t="shared" si="11"/>
        <v>1.3603006980490476E-2</v>
      </c>
      <c r="E587" s="3"/>
      <c r="F587" s="3"/>
      <c r="G587" s="3"/>
      <c r="H587" s="3"/>
    </row>
    <row r="588" spans="1:8">
      <c r="A588" s="29">
        <v>43656</v>
      </c>
      <c r="B588" s="56">
        <v>2123.06</v>
      </c>
      <c r="C588" s="5">
        <f t="shared" si="11"/>
        <v>-1.5218913941935249E-2</v>
      </c>
      <c r="E588" s="3"/>
      <c r="F588" s="3"/>
      <c r="G588" s="3"/>
      <c r="H588" s="3"/>
    </row>
    <row r="589" spans="1:8">
      <c r="A589" s="29">
        <v>43655</v>
      </c>
      <c r="B589" s="56">
        <v>2155.87</v>
      </c>
      <c r="C589" s="5">
        <f t="shared" si="11"/>
        <v>2.8068535676987551E-2</v>
      </c>
      <c r="E589" s="3"/>
      <c r="F589" s="3"/>
      <c r="G589" s="3"/>
      <c r="H589" s="3"/>
    </row>
    <row r="590" spans="1:8">
      <c r="A590" s="29">
        <v>43654</v>
      </c>
      <c r="B590" s="56">
        <v>2097.0100000000002</v>
      </c>
      <c r="C590" s="5">
        <f t="shared" si="11"/>
        <v>-3.4952323098446272E-2</v>
      </c>
      <c r="E590" s="3"/>
      <c r="F590" s="3"/>
      <c r="G590" s="3"/>
      <c r="H590" s="3"/>
    </row>
    <row r="591" spans="1:8">
      <c r="A591" s="29">
        <v>43651</v>
      </c>
      <c r="B591" s="56">
        <v>2172.96</v>
      </c>
      <c r="C591" s="5">
        <f t="shared" si="11"/>
        <v>-3.6005181622983627E-2</v>
      </c>
      <c r="E591" s="3"/>
      <c r="F591" s="3"/>
      <c r="G591" s="3"/>
      <c r="H591" s="3"/>
    </row>
    <row r="592" spans="1:8">
      <c r="A592" s="29">
        <v>43650</v>
      </c>
      <c r="B592" s="56">
        <v>2254.12</v>
      </c>
      <c r="C592" s="5">
        <f t="shared" si="11"/>
        <v>8.8301505108776979E-3</v>
      </c>
      <c r="E592" s="3"/>
      <c r="F592" s="3"/>
      <c r="G592" s="3"/>
      <c r="H592" s="3"/>
    </row>
    <row r="593" spans="1:8">
      <c r="A593" s="29">
        <v>43649</v>
      </c>
      <c r="B593" s="56">
        <v>2234.39</v>
      </c>
      <c r="C593" s="5">
        <f t="shared" si="11"/>
        <v>7.6394056235766557E-3</v>
      </c>
      <c r="E593" s="3"/>
      <c r="F593" s="3"/>
      <c r="G593" s="3"/>
      <c r="H593" s="3"/>
    </row>
    <row r="594" spans="1:8">
      <c r="A594" s="29">
        <v>43648</v>
      </c>
      <c r="B594" s="56">
        <v>2217.4499999999998</v>
      </c>
      <c r="C594" s="5">
        <f t="shared" si="11"/>
        <v>-1.815839111607034E-2</v>
      </c>
      <c r="E594" s="3"/>
      <c r="F594" s="3"/>
      <c r="G594" s="3"/>
      <c r="H594" s="3"/>
    </row>
    <row r="595" spans="1:8">
      <c r="A595" s="29">
        <v>43647</v>
      </c>
      <c r="B595" s="56">
        <v>2258.46</v>
      </c>
      <c r="C595" s="5">
        <f t="shared" si="11"/>
        <v>2.590122828693945E-2</v>
      </c>
      <c r="E595" s="3"/>
      <c r="F595" s="3"/>
      <c r="G595" s="3"/>
      <c r="H595" s="3"/>
    </row>
    <row r="596" spans="1:8">
      <c r="A596" s="29">
        <v>43644</v>
      </c>
      <c r="B596" s="56">
        <v>2201.44</v>
      </c>
      <c r="C596" s="5">
        <f t="shared" si="11"/>
        <v>5.8162113756505054E-3</v>
      </c>
      <c r="E596" s="3"/>
      <c r="F596" s="3"/>
      <c r="G596" s="3"/>
      <c r="H596" s="3"/>
    </row>
    <row r="597" spans="1:8">
      <c r="A597" s="29">
        <v>43643</v>
      </c>
      <c r="B597" s="56">
        <v>2188.71</v>
      </c>
      <c r="C597" s="5">
        <f t="shared" si="11"/>
        <v>1.7086907627536074E-2</v>
      </c>
      <c r="E597" s="3"/>
      <c r="F597" s="3"/>
      <c r="G597" s="3"/>
      <c r="H597" s="3"/>
    </row>
    <row r="598" spans="1:8">
      <c r="A598" s="29">
        <v>43642</v>
      </c>
      <c r="B598" s="56">
        <v>2151.94</v>
      </c>
      <c r="C598" s="5">
        <f t="shared" si="11"/>
        <v>1.4831477630170516E-2</v>
      </c>
      <c r="E598" s="3"/>
      <c r="F598" s="3"/>
      <c r="G598" s="3"/>
      <c r="H598" s="3"/>
    </row>
    <row r="599" spans="1:8">
      <c r="A599" s="29">
        <v>43641</v>
      </c>
      <c r="B599" s="56">
        <v>2120.4899999999998</v>
      </c>
      <c r="C599" s="5">
        <f t="shared" si="11"/>
        <v>9.9543244157190847E-3</v>
      </c>
      <c r="E599" s="3"/>
      <c r="F599" s="3"/>
      <c r="G599" s="3"/>
      <c r="H599" s="3"/>
    </row>
    <row r="600" spans="1:8">
      <c r="A600" s="29">
        <v>43640</v>
      </c>
      <c r="B600" s="56">
        <v>2099.59</v>
      </c>
      <c r="C600" s="5">
        <f t="shared" si="11"/>
        <v>-9.9869387062245484E-3</v>
      </c>
      <c r="E600" s="3"/>
      <c r="F600" s="3"/>
      <c r="G600" s="3"/>
      <c r="H600" s="3"/>
    </row>
    <row r="601" spans="1:8">
      <c r="A601" s="29">
        <v>43637</v>
      </c>
      <c r="B601" s="56">
        <v>2120.77</v>
      </c>
      <c r="C601" s="5">
        <f t="shared" si="11"/>
        <v>-6.1716824278096258E-3</v>
      </c>
      <c r="E601" s="3"/>
      <c r="F601" s="3"/>
      <c r="G601" s="3"/>
      <c r="H601" s="3"/>
    </row>
    <row r="602" spans="1:8">
      <c r="A602" s="29">
        <v>43636</v>
      </c>
      <c r="B602" s="56">
        <v>2133.94</v>
      </c>
      <c r="C602" s="5">
        <f t="shared" si="11"/>
        <v>1.9170885471391664E-2</v>
      </c>
      <c r="E602" s="3"/>
      <c r="F602" s="3"/>
      <c r="G602" s="3"/>
      <c r="H602" s="3"/>
    </row>
    <row r="603" spans="1:8">
      <c r="A603" s="29">
        <v>43635</v>
      </c>
      <c r="B603" s="56">
        <v>2093.8000000000002</v>
      </c>
      <c r="C603" s="5">
        <f t="shared" si="11"/>
        <v>1.1976684613971928E-2</v>
      </c>
      <c r="E603" s="3"/>
      <c r="F603" s="3"/>
      <c r="G603" s="3"/>
      <c r="H603" s="3"/>
    </row>
    <row r="604" spans="1:8">
      <c r="A604" s="29">
        <v>43634</v>
      </c>
      <c r="B604" s="56">
        <v>2069.02</v>
      </c>
      <c r="C604" s="5">
        <f t="shared" si="11"/>
        <v>1.4569145357475341E-3</v>
      </c>
      <c r="E604" s="3"/>
      <c r="F604" s="3"/>
      <c r="G604" s="3"/>
      <c r="H604" s="3"/>
    </row>
    <row r="605" spans="1:8">
      <c r="A605" s="29">
        <v>43633</v>
      </c>
      <c r="B605" s="56">
        <v>2066.0100000000002</v>
      </c>
      <c r="C605" s="5">
        <f t="shared" si="11"/>
        <v>-1.2890649262538075E-2</v>
      </c>
      <c r="E605" s="3"/>
      <c r="F605" s="3"/>
      <c r="G605" s="3"/>
      <c r="H605" s="3"/>
    </row>
    <row r="606" spans="1:8">
      <c r="A606" s="29">
        <v>43630</v>
      </c>
      <c r="B606" s="56">
        <v>2092.9899999999998</v>
      </c>
      <c r="C606" s="5">
        <f t="shared" si="11"/>
        <v>-2.1052385406922461E-2</v>
      </c>
      <c r="E606" s="3"/>
      <c r="F606" s="3"/>
      <c r="G606" s="3"/>
      <c r="H606" s="3"/>
    </row>
    <row r="607" spans="1:8">
      <c r="A607" s="29">
        <v>43629</v>
      </c>
      <c r="B607" s="56">
        <v>2138</v>
      </c>
      <c r="C607" s="5">
        <f t="shared" si="11"/>
        <v>6.2312920047439616E-3</v>
      </c>
      <c r="E607" s="3"/>
      <c r="F607" s="3"/>
      <c r="G607" s="3"/>
      <c r="H607" s="3"/>
    </row>
    <row r="608" spans="1:8">
      <c r="A608" s="29">
        <v>43628</v>
      </c>
      <c r="B608" s="56">
        <v>2124.7600000000002</v>
      </c>
      <c r="C608" s="5">
        <f t="shared" si="11"/>
        <v>-1.9356625282687775E-2</v>
      </c>
      <c r="E608" s="3"/>
      <c r="F608" s="3"/>
      <c r="G608" s="3"/>
      <c r="H608" s="3"/>
    </row>
    <row r="609" spans="1:8">
      <c r="A609" s="29">
        <v>43627</v>
      </c>
      <c r="B609" s="56">
        <v>2166.6999999999998</v>
      </c>
      <c r="C609" s="5">
        <f t="shared" si="11"/>
        <v>2.4467147084473762E-4</v>
      </c>
      <c r="E609" s="3"/>
      <c r="F609" s="3"/>
      <c r="G609" s="3"/>
      <c r="H609" s="3"/>
    </row>
    <row r="610" spans="1:8">
      <c r="A610" s="29">
        <v>43626</v>
      </c>
      <c r="B610" s="56">
        <v>2166.17</v>
      </c>
      <c r="C610" s="5">
        <f t="shared" si="11"/>
        <v>1.7341682004420973E-3</v>
      </c>
      <c r="E610" s="3"/>
      <c r="F610" s="3"/>
      <c r="G610" s="3"/>
      <c r="H610" s="3"/>
    </row>
    <row r="611" spans="1:8">
      <c r="A611" s="29">
        <v>43623</v>
      </c>
      <c r="B611" s="56">
        <v>2162.42</v>
      </c>
      <c r="C611" s="5">
        <f t="shared" si="11"/>
        <v>-5.3403126911772724E-3</v>
      </c>
      <c r="E611" s="3"/>
      <c r="F611" s="3"/>
      <c r="G611" s="3"/>
      <c r="H611" s="3"/>
    </row>
    <row r="612" spans="1:8">
      <c r="A612" s="29">
        <v>43622</v>
      </c>
      <c r="B612" s="56">
        <v>2174.0300000000002</v>
      </c>
      <c r="C612" s="5">
        <f t="shared" si="11"/>
        <v>-1.8394686581450798E-2</v>
      </c>
      <c r="E612" s="3"/>
      <c r="F612" s="3"/>
      <c r="G612" s="3"/>
      <c r="H612" s="3"/>
    </row>
    <row r="613" spans="1:8">
      <c r="A613" s="29">
        <v>43620</v>
      </c>
      <c r="B613" s="56">
        <v>2214.77</v>
      </c>
      <c r="C613" s="5">
        <f t="shared" si="11"/>
        <v>-4.2173414562867205E-3</v>
      </c>
      <c r="E613" s="3"/>
      <c r="F613" s="3"/>
      <c r="G613" s="3"/>
      <c r="H613" s="3"/>
    </row>
    <row r="614" spans="1:8">
      <c r="A614" s="29">
        <v>43619</v>
      </c>
      <c r="B614" s="56">
        <v>2224.15</v>
      </c>
      <c r="C614" s="5">
        <f t="shared" si="11"/>
        <v>1.0637331079546113E-2</v>
      </c>
      <c r="E614" s="3"/>
      <c r="F614" s="3"/>
      <c r="G614" s="3"/>
      <c r="H614" s="3"/>
    </row>
    <row r="615" spans="1:8">
      <c r="A615" s="29">
        <v>43616</v>
      </c>
      <c r="B615" s="56">
        <v>2200.7399999999998</v>
      </c>
      <c r="C615" s="5">
        <f t="shared" si="11"/>
        <v>-5.903616646383272E-4</v>
      </c>
      <c r="E615" s="3"/>
      <c r="F615" s="3"/>
      <c r="G615" s="3"/>
      <c r="H615" s="3"/>
    </row>
    <row r="616" spans="1:8">
      <c r="A616" s="29">
        <v>43615</v>
      </c>
      <c r="B616" s="56">
        <v>2202.04</v>
      </c>
      <c r="C616" s="5">
        <f t="shared" si="11"/>
        <v>-2.5908613255065109E-3</v>
      </c>
      <c r="E616" s="3"/>
      <c r="F616" s="3"/>
      <c r="G616" s="3"/>
      <c r="H616" s="3"/>
    </row>
    <row r="617" spans="1:8">
      <c r="A617" s="29">
        <v>43614</v>
      </c>
      <c r="B617" s="56">
        <v>2207.7600000000002</v>
      </c>
      <c r="C617" s="5">
        <f t="shared" si="11"/>
        <v>-3.574523396880244E-3</v>
      </c>
      <c r="E617" s="3"/>
      <c r="F617" s="3"/>
      <c r="G617" s="3"/>
      <c r="H617" s="3"/>
    </row>
    <row r="618" spans="1:8">
      <c r="A618" s="29">
        <v>43613</v>
      </c>
      <c r="B618" s="56">
        <v>2215.6799999999998</v>
      </c>
      <c r="C618" s="5">
        <f t="shared" si="11"/>
        <v>1.5142406422187962E-3</v>
      </c>
      <c r="E618" s="3"/>
      <c r="F618" s="3"/>
      <c r="G618" s="3"/>
      <c r="H618" s="3"/>
    </row>
    <row r="619" spans="1:8">
      <c r="A619" s="29">
        <v>43612</v>
      </c>
      <c r="B619" s="56">
        <v>2212.33</v>
      </c>
      <c r="C619" s="5">
        <f t="shared" si="11"/>
        <v>2.1290641258234377E-2</v>
      </c>
      <c r="E619" s="3"/>
      <c r="F619" s="3"/>
      <c r="G619" s="3"/>
      <c r="H619" s="3"/>
    </row>
    <row r="620" spans="1:8">
      <c r="A620" s="29">
        <v>43609</v>
      </c>
      <c r="B620" s="56">
        <v>2166.21</v>
      </c>
      <c r="C620" s="5">
        <f t="shared" si="11"/>
        <v>4.1812751590702531E-2</v>
      </c>
      <c r="E620" s="3"/>
      <c r="F620" s="3"/>
      <c r="G620" s="3"/>
      <c r="H620" s="3"/>
    </row>
    <row r="621" spans="1:8">
      <c r="A621" s="29">
        <v>43608</v>
      </c>
      <c r="B621" s="56">
        <v>2079.27</v>
      </c>
      <c r="C621" s="5">
        <f t="shared" si="11"/>
        <v>5.4788823660260584E-3</v>
      </c>
      <c r="E621" s="3"/>
      <c r="F621" s="3"/>
      <c r="G621" s="3"/>
      <c r="H621" s="3"/>
    </row>
    <row r="622" spans="1:8">
      <c r="A622" s="29">
        <v>43607</v>
      </c>
      <c r="B622" s="56">
        <v>2067.94</v>
      </c>
      <c r="C622" s="5">
        <f t="shared" si="11"/>
        <v>5.3037631925639652E-3</v>
      </c>
      <c r="E622" s="3"/>
      <c r="F622" s="3"/>
      <c r="G622" s="3"/>
      <c r="H622" s="3"/>
    </row>
    <row r="623" spans="1:8">
      <c r="A623" s="29">
        <v>43606</v>
      </c>
      <c r="B623" s="56">
        <v>2057.0300000000002</v>
      </c>
      <c r="C623" s="5">
        <f t="shared" si="11"/>
        <v>-2.8503424773740275E-3</v>
      </c>
      <c r="E623" s="3"/>
      <c r="F623" s="3"/>
      <c r="G623" s="3"/>
      <c r="H623" s="3"/>
    </row>
    <row r="624" spans="1:8">
      <c r="A624" s="29">
        <v>43605</v>
      </c>
      <c r="B624" s="56">
        <v>2062.91</v>
      </c>
      <c r="C624" s="5">
        <f t="shared" si="11"/>
        <v>5.4684424448477625E-2</v>
      </c>
      <c r="E624" s="3"/>
      <c r="F624" s="3"/>
      <c r="G624" s="3"/>
      <c r="H624" s="3"/>
    </row>
    <row r="625" spans="1:8">
      <c r="A625" s="29">
        <v>43602</v>
      </c>
      <c r="B625" s="56">
        <v>1955.95</v>
      </c>
      <c r="C625" s="5">
        <f t="shared" si="11"/>
        <v>1.9943136492876724E-4</v>
      </c>
      <c r="E625" s="3"/>
      <c r="F625" s="3"/>
      <c r="G625" s="3"/>
      <c r="H625" s="3"/>
    </row>
    <row r="626" spans="1:8">
      <c r="A626" s="29">
        <v>43601</v>
      </c>
      <c r="B626" s="56">
        <v>1955.56</v>
      </c>
      <c r="C626" s="5">
        <f t="shared" si="11"/>
        <v>1.3390543705822563E-2</v>
      </c>
      <c r="E626" s="3"/>
      <c r="F626" s="3"/>
      <c r="G626" s="3"/>
      <c r="H626" s="3"/>
    </row>
    <row r="627" spans="1:8">
      <c r="A627" s="29">
        <v>43600</v>
      </c>
      <c r="B627" s="56">
        <v>1929.72</v>
      </c>
      <c r="C627" s="5">
        <f t="shared" si="11"/>
        <v>2.3738409994026109E-3</v>
      </c>
      <c r="E627" s="3"/>
      <c r="F627" s="3"/>
      <c r="G627" s="3"/>
      <c r="H627" s="3"/>
    </row>
    <row r="628" spans="1:8">
      <c r="A628" s="29">
        <v>43599</v>
      </c>
      <c r="B628" s="56">
        <v>1925.15</v>
      </c>
      <c r="C628" s="5">
        <f t="shared" si="11"/>
        <v>9.0201997966393253E-3</v>
      </c>
      <c r="E628" s="3"/>
      <c r="F628" s="3"/>
      <c r="G628" s="3"/>
      <c r="H628" s="3"/>
    </row>
    <row r="629" spans="1:8">
      <c r="A629" s="29">
        <v>43598</v>
      </c>
      <c r="B629" s="56">
        <v>1907.94</v>
      </c>
      <c r="C629" s="5">
        <f t="shared" si="11"/>
        <v>-1.8397900910634351E-2</v>
      </c>
      <c r="E629" s="3"/>
      <c r="F629" s="3"/>
      <c r="G629" s="3"/>
      <c r="H629" s="3"/>
    </row>
    <row r="630" spans="1:8">
      <c r="A630" s="29">
        <v>43595</v>
      </c>
      <c r="B630" s="56">
        <v>1943.7</v>
      </c>
      <c r="C630" s="5">
        <f t="shared" si="11"/>
        <v>-1.1870442597930872E-3</v>
      </c>
      <c r="E630" s="3"/>
      <c r="F630" s="3"/>
      <c r="G630" s="3"/>
      <c r="H630" s="3"/>
    </row>
    <row r="631" spans="1:8">
      <c r="A631" s="29">
        <v>43594</v>
      </c>
      <c r="B631" s="56">
        <v>1946.01</v>
      </c>
      <c r="C631" s="5">
        <f t="shared" si="11"/>
        <v>2.6947928152598532E-3</v>
      </c>
      <c r="E631" s="3"/>
      <c r="F631" s="3"/>
      <c r="G631" s="3"/>
      <c r="H631" s="3"/>
    </row>
    <row r="632" spans="1:8">
      <c r="A632" s="29">
        <v>43593</v>
      </c>
      <c r="B632" s="56">
        <v>1940.78</v>
      </c>
      <c r="C632" s="5">
        <f t="shared" si="11"/>
        <v>-2.1335390728610373E-2</v>
      </c>
      <c r="E632" s="3"/>
      <c r="F632" s="3"/>
      <c r="G632" s="3"/>
      <c r="H632" s="3"/>
    </row>
    <row r="633" spans="1:8">
      <c r="A633" s="29">
        <v>43592</v>
      </c>
      <c r="B633" s="56">
        <v>1983.09</v>
      </c>
      <c r="C633" s="5">
        <f t="shared" si="11"/>
        <v>-1.3211321430704097E-2</v>
      </c>
      <c r="E633" s="3"/>
      <c r="F633" s="3"/>
      <c r="G633" s="3"/>
      <c r="H633" s="3"/>
    </row>
    <row r="634" spans="1:8">
      <c r="A634" s="29">
        <v>43591</v>
      </c>
      <c r="B634" s="56">
        <v>2009.64</v>
      </c>
      <c r="C634" s="5">
        <f t="shared" si="11"/>
        <v>-1.552419256073238E-2</v>
      </c>
      <c r="E634" s="3"/>
      <c r="F634" s="3"/>
      <c r="G634" s="3"/>
      <c r="H634" s="3"/>
    </row>
    <row r="635" spans="1:8">
      <c r="A635" s="29">
        <v>43588</v>
      </c>
      <c r="B635" s="56">
        <v>2041.33</v>
      </c>
      <c r="C635" s="5">
        <f t="shared" si="11"/>
        <v>1.5602222918749981E-2</v>
      </c>
      <c r="E635" s="3"/>
      <c r="F635" s="3"/>
      <c r="G635" s="3"/>
      <c r="H635" s="3"/>
    </row>
    <row r="636" spans="1:8">
      <c r="A636" s="29">
        <v>43587</v>
      </c>
      <c r="B636" s="56">
        <v>2009.97</v>
      </c>
      <c r="C636" s="5">
        <f t="shared" si="11"/>
        <v>6.6213955711323441E-4</v>
      </c>
      <c r="E636" s="3"/>
      <c r="F636" s="3"/>
      <c r="G636" s="3"/>
      <c r="H636" s="3"/>
    </row>
    <row r="637" spans="1:8">
      <c r="A637" s="29">
        <v>43585</v>
      </c>
      <c r="B637" s="56">
        <v>2008.64</v>
      </c>
      <c r="C637" s="5">
        <f t="shared" si="11"/>
        <v>-2.1755117347112635E-2</v>
      </c>
      <c r="E637" s="3"/>
      <c r="F637" s="3"/>
      <c r="G637" s="3"/>
      <c r="H637" s="3"/>
    </row>
    <row r="638" spans="1:8">
      <c r="A638" s="29">
        <v>43581</v>
      </c>
      <c r="B638" s="56">
        <v>2053.31</v>
      </c>
      <c r="C638" s="5">
        <f t="shared" si="11"/>
        <v>-3.8810271138256741E-3</v>
      </c>
      <c r="E638" s="3"/>
      <c r="F638" s="3"/>
      <c r="G638" s="3"/>
      <c r="H638" s="3"/>
    </row>
    <row r="639" spans="1:8">
      <c r="A639" s="29">
        <v>43580</v>
      </c>
      <c r="B639" s="56">
        <v>2061.31</v>
      </c>
      <c r="C639" s="5">
        <f t="shared" si="11"/>
        <v>9.7119909095765087E-4</v>
      </c>
      <c r="E639" s="3"/>
      <c r="F639" s="3"/>
      <c r="G639" s="3"/>
      <c r="H639" s="3"/>
    </row>
    <row r="640" spans="1:8">
      <c r="A640" s="29">
        <v>43579</v>
      </c>
      <c r="B640" s="56">
        <v>2059.31</v>
      </c>
      <c r="C640" s="5">
        <f t="shared" si="11"/>
        <v>1.1801757980435212E-2</v>
      </c>
      <c r="E640" s="3"/>
      <c r="F640" s="3"/>
      <c r="G640" s="3"/>
      <c r="H640" s="3"/>
    </row>
    <row r="641" spans="1:8">
      <c r="A641" s="29">
        <v>43578</v>
      </c>
      <c r="B641" s="56">
        <v>2035.29</v>
      </c>
      <c r="C641" s="5">
        <f t="shared" si="11"/>
        <v>-4.3538027287092149E-3</v>
      </c>
      <c r="E641" s="3"/>
      <c r="F641" s="3"/>
      <c r="G641" s="3"/>
      <c r="H641" s="3"/>
    </row>
    <row r="642" spans="1:8">
      <c r="A642" s="29">
        <v>43577</v>
      </c>
      <c r="B642" s="56">
        <v>2044.19</v>
      </c>
      <c r="C642" s="5">
        <f t="shared" si="11"/>
        <v>-2.543920287955001E-2</v>
      </c>
      <c r="E642" s="3"/>
      <c r="F642" s="3"/>
      <c r="G642" s="3"/>
      <c r="H642" s="3"/>
    </row>
    <row r="643" spans="1:8">
      <c r="A643" s="29">
        <v>43573</v>
      </c>
      <c r="B643" s="56">
        <v>2097.5500000000002</v>
      </c>
      <c r="C643" s="5">
        <f t="shared" ref="C643:C706" si="12">(B643-B644)/(B644)</f>
        <v>-2.327779692112826E-2</v>
      </c>
      <c r="E643" s="3"/>
      <c r="F643" s="3"/>
      <c r="G643" s="3"/>
      <c r="H643" s="3"/>
    </row>
    <row r="644" spans="1:8">
      <c r="A644" s="29">
        <v>43571</v>
      </c>
      <c r="B644" s="56">
        <v>2147.54</v>
      </c>
      <c r="C644" s="5">
        <f t="shared" si="12"/>
        <v>-8.6233161913378317E-3</v>
      </c>
      <c r="E644" s="3"/>
      <c r="F644" s="3"/>
      <c r="G644" s="3"/>
      <c r="H644" s="3"/>
    </row>
    <row r="645" spans="1:8">
      <c r="A645" s="29">
        <v>43570</v>
      </c>
      <c r="B645" s="56">
        <v>2166.2199999999998</v>
      </c>
      <c r="C645" s="5">
        <f t="shared" si="12"/>
        <v>1.567906675794015E-2</v>
      </c>
      <c r="E645" s="3"/>
      <c r="F645" s="3"/>
      <c r="G645" s="3"/>
      <c r="H645" s="3"/>
    </row>
    <row r="646" spans="1:8">
      <c r="A646" s="29">
        <v>43567</v>
      </c>
      <c r="B646" s="56">
        <v>2132.7800000000002</v>
      </c>
      <c r="C646" s="5">
        <f t="shared" si="12"/>
        <v>1.695496367129035E-3</v>
      </c>
      <c r="E646" s="3"/>
      <c r="F646" s="3"/>
      <c r="G646" s="3"/>
      <c r="H646" s="3"/>
    </row>
    <row r="647" spans="1:8">
      <c r="A647" s="29">
        <v>43566</v>
      </c>
      <c r="B647" s="56">
        <v>2129.17</v>
      </c>
      <c r="C647" s="5">
        <f t="shared" si="12"/>
        <v>-4.4513230061392637E-3</v>
      </c>
      <c r="E647" s="3"/>
      <c r="F647" s="3"/>
      <c r="G647" s="3"/>
      <c r="H647" s="3"/>
    </row>
    <row r="648" spans="1:8">
      <c r="A648" s="29">
        <v>43565</v>
      </c>
      <c r="B648" s="56">
        <v>2138.69</v>
      </c>
      <c r="C648" s="5">
        <f t="shared" si="12"/>
        <v>9.616110880320201E-3</v>
      </c>
      <c r="E648" s="3"/>
      <c r="F648" s="3"/>
      <c r="G648" s="3"/>
      <c r="H648" s="3"/>
    </row>
    <row r="649" spans="1:8">
      <c r="A649" s="29">
        <v>43564</v>
      </c>
      <c r="B649" s="56">
        <v>2118.3200000000002</v>
      </c>
      <c r="C649" s="5">
        <f t="shared" si="12"/>
        <v>1.3957762928641326E-2</v>
      </c>
      <c r="E649" s="3"/>
      <c r="F649" s="3"/>
      <c r="G649" s="3"/>
      <c r="H649" s="3"/>
    </row>
    <row r="650" spans="1:8">
      <c r="A650" s="29">
        <v>43563</v>
      </c>
      <c r="B650" s="56">
        <v>2089.16</v>
      </c>
      <c r="C650" s="5">
        <f t="shared" si="12"/>
        <v>-2.3314306017213571E-2</v>
      </c>
      <c r="E650" s="3"/>
      <c r="F650" s="3"/>
      <c r="G650" s="3"/>
      <c r="H650" s="3"/>
    </row>
    <row r="651" spans="1:8">
      <c r="A651" s="29">
        <v>43560</v>
      </c>
      <c r="B651" s="56">
        <v>2139.0300000000002</v>
      </c>
      <c r="C651" s="5">
        <f t="shared" si="12"/>
        <v>1.3465301500514103E-2</v>
      </c>
      <c r="E651" s="3"/>
      <c r="F651" s="3"/>
      <c r="G651" s="3"/>
      <c r="H651" s="3"/>
    </row>
    <row r="652" spans="1:8">
      <c r="A652" s="29">
        <v>43559</v>
      </c>
      <c r="B652" s="56">
        <v>2110.61</v>
      </c>
      <c r="C652" s="5">
        <f t="shared" si="12"/>
        <v>1.7989196988826589E-3</v>
      </c>
      <c r="E652" s="3"/>
      <c r="F652" s="3"/>
      <c r="G652" s="3"/>
      <c r="H652" s="3"/>
    </row>
    <row r="653" spans="1:8">
      <c r="A653" s="29">
        <v>43558</v>
      </c>
      <c r="B653" s="56">
        <v>2106.8200000000002</v>
      </c>
      <c r="C653" s="5">
        <f t="shared" si="12"/>
        <v>-4.3666058618374633E-3</v>
      </c>
      <c r="E653" s="3"/>
      <c r="F653" s="3"/>
      <c r="G653" s="3"/>
      <c r="H653" s="3"/>
    </row>
    <row r="654" spans="1:8">
      <c r="A654" s="29">
        <v>43557</v>
      </c>
      <c r="B654" s="56">
        <v>2116.06</v>
      </c>
      <c r="C654" s="5">
        <f t="shared" si="12"/>
        <v>2.6570739682431867E-2</v>
      </c>
      <c r="E654" s="3"/>
      <c r="F654" s="3"/>
      <c r="G654" s="3"/>
      <c r="H654" s="3"/>
    </row>
    <row r="655" spans="1:8">
      <c r="A655" s="29">
        <v>43556</v>
      </c>
      <c r="B655" s="56">
        <v>2061.29</v>
      </c>
      <c r="C655" s="5">
        <f t="shared" si="12"/>
        <v>-7.6067960463919145E-3</v>
      </c>
      <c r="E655" s="3"/>
      <c r="F655" s="3"/>
      <c r="G655" s="3"/>
      <c r="H655" s="3"/>
    </row>
    <row r="656" spans="1:8">
      <c r="A656" s="29">
        <v>43553</v>
      </c>
      <c r="B656" s="56">
        <v>2077.09</v>
      </c>
      <c r="C656" s="5">
        <f t="shared" si="12"/>
        <v>6.1958048733226582E-3</v>
      </c>
      <c r="E656" s="3"/>
      <c r="F656" s="3"/>
      <c r="G656" s="3"/>
      <c r="H656" s="3"/>
    </row>
    <row r="657" spans="1:8">
      <c r="A657" s="29">
        <v>43552</v>
      </c>
      <c r="B657" s="56">
        <v>2064.3000000000002</v>
      </c>
      <c r="C657" s="5">
        <f t="shared" si="12"/>
        <v>1.6135701346774927E-2</v>
      </c>
      <c r="E657" s="3"/>
      <c r="F657" s="3"/>
      <c r="G657" s="3"/>
      <c r="H657" s="3"/>
    </row>
    <row r="658" spans="1:8">
      <c r="A658" s="29">
        <v>43551</v>
      </c>
      <c r="B658" s="56">
        <v>2031.52</v>
      </c>
      <c r="C658" s="5">
        <f t="shared" si="12"/>
        <v>-4.5374807671576508E-3</v>
      </c>
      <c r="E658" s="3"/>
      <c r="F658" s="3"/>
      <c r="G658" s="3"/>
      <c r="H658" s="3"/>
    </row>
    <row r="659" spans="1:8">
      <c r="A659" s="29">
        <v>43550</v>
      </c>
      <c r="B659" s="56">
        <v>2040.78</v>
      </c>
      <c r="C659" s="5">
        <f t="shared" si="12"/>
        <v>7.3200227053974321E-3</v>
      </c>
      <c r="E659" s="3"/>
      <c r="F659" s="3"/>
      <c r="G659" s="3"/>
      <c r="H659" s="3"/>
    </row>
    <row r="660" spans="1:8">
      <c r="A660" s="29">
        <v>43549</v>
      </c>
      <c r="B660" s="56">
        <v>2025.95</v>
      </c>
      <c r="C660" s="5">
        <f t="shared" si="12"/>
        <v>-1.8292387459417442E-2</v>
      </c>
      <c r="E660" s="3"/>
      <c r="F660" s="3"/>
      <c r="G660" s="3"/>
      <c r="H660" s="3"/>
    </row>
    <row r="661" spans="1:8">
      <c r="A661" s="29">
        <v>43546</v>
      </c>
      <c r="B661" s="56">
        <v>2063.6999999999998</v>
      </c>
      <c r="C661" s="5">
        <f t="shared" si="12"/>
        <v>7.0464460341779951E-3</v>
      </c>
      <c r="E661" s="3"/>
      <c r="F661" s="3"/>
      <c r="G661" s="3"/>
      <c r="H661" s="3"/>
    </row>
    <row r="662" spans="1:8">
      <c r="A662" s="29">
        <v>43544</v>
      </c>
      <c r="B662" s="56">
        <v>2049.2600000000002</v>
      </c>
      <c r="C662" s="5">
        <f t="shared" si="12"/>
        <v>2.2059520306429454E-2</v>
      </c>
      <c r="E662" s="3"/>
      <c r="F662" s="3"/>
      <c r="G662" s="3"/>
      <c r="H662" s="3"/>
    </row>
    <row r="663" spans="1:8">
      <c r="A663" s="29">
        <v>43543</v>
      </c>
      <c r="B663" s="56">
        <v>2005.03</v>
      </c>
      <c r="C663" s="5">
        <f t="shared" si="12"/>
        <v>2.6002210187866196E-3</v>
      </c>
      <c r="E663" s="3"/>
      <c r="F663" s="3"/>
      <c r="G663" s="3"/>
      <c r="H663" s="3"/>
    </row>
    <row r="664" spans="1:8">
      <c r="A664" s="29">
        <v>43542</v>
      </c>
      <c r="B664" s="56">
        <v>1999.83</v>
      </c>
      <c r="C664" s="5">
        <f t="shared" si="12"/>
        <v>2.4613303685334983E-2</v>
      </c>
      <c r="E664" s="3"/>
      <c r="F664" s="3"/>
      <c r="G664" s="3"/>
      <c r="H664" s="3"/>
    </row>
    <row r="665" spans="1:8">
      <c r="A665" s="29">
        <v>43539</v>
      </c>
      <c r="B665" s="56">
        <v>1951.79</v>
      </c>
      <c r="C665" s="5">
        <f t="shared" si="12"/>
        <v>1.3133391133934658E-3</v>
      </c>
      <c r="E665" s="3"/>
      <c r="F665" s="3"/>
      <c r="G665" s="3"/>
      <c r="H665" s="3"/>
    </row>
    <row r="666" spans="1:8">
      <c r="A666" s="29">
        <v>43538</v>
      </c>
      <c r="B666" s="56">
        <v>1949.23</v>
      </c>
      <c r="C666" s="5">
        <f t="shared" si="12"/>
        <v>2.0865302531174836E-2</v>
      </c>
      <c r="E666" s="3"/>
      <c r="F666" s="3"/>
      <c r="G666" s="3"/>
      <c r="H666" s="3"/>
    </row>
    <row r="667" spans="1:8">
      <c r="A667" s="29">
        <v>43537</v>
      </c>
      <c r="B667" s="56">
        <v>1909.39</v>
      </c>
      <c r="C667" s="5">
        <f t="shared" si="12"/>
        <v>6.4783089979443317E-3</v>
      </c>
      <c r="E667" s="3"/>
      <c r="F667" s="3"/>
      <c r="G667" s="3"/>
      <c r="H667" s="3"/>
    </row>
    <row r="668" spans="1:8">
      <c r="A668" s="29">
        <v>43536</v>
      </c>
      <c r="B668" s="56">
        <v>1897.1</v>
      </c>
      <c r="C668" s="5">
        <f t="shared" si="12"/>
        <v>2.6008512663533413E-2</v>
      </c>
      <c r="E668" s="3"/>
      <c r="F668" s="3"/>
      <c r="G668" s="3"/>
      <c r="H668" s="3"/>
    </row>
    <row r="669" spans="1:8">
      <c r="A669" s="29">
        <v>43535</v>
      </c>
      <c r="B669" s="56">
        <v>1849.01</v>
      </c>
      <c r="C669" s="5">
        <f t="shared" si="12"/>
        <v>9.2904437251294936E-3</v>
      </c>
      <c r="E669" s="3"/>
      <c r="F669" s="3"/>
      <c r="G669" s="3"/>
      <c r="H669" s="3"/>
    </row>
    <row r="670" spans="1:8">
      <c r="A670" s="29">
        <v>43532</v>
      </c>
      <c r="B670" s="56">
        <v>1831.99</v>
      </c>
      <c r="C670" s="5">
        <f t="shared" si="12"/>
        <v>5.7894075688308421E-4</v>
      </c>
      <c r="E670" s="3"/>
      <c r="F670" s="3"/>
      <c r="G670" s="3"/>
      <c r="H670" s="3"/>
    </row>
    <row r="671" spans="1:8">
      <c r="A671" s="29">
        <v>43531</v>
      </c>
      <c r="B671" s="56">
        <v>1830.93</v>
      </c>
      <c r="C671" s="5">
        <f t="shared" si="12"/>
        <v>-5.7506842173855937E-3</v>
      </c>
      <c r="E671" s="3"/>
      <c r="F671" s="3"/>
      <c r="G671" s="3"/>
      <c r="H671" s="3"/>
    </row>
    <row r="672" spans="1:8">
      <c r="A672" s="29">
        <v>43530</v>
      </c>
      <c r="B672" s="56">
        <v>1841.52</v>
      </c>
      <c r="C672" s="5">
        <f t="shared" si="12"/>
        <v>5.5752439510514534E-3</v>
      </c>
      <c r="E672" s="3"/>
      <c r="F672" s="3"/>
      <c r="G672" s="3"/>
      <c r="H672" s="3"/>
    </row>
    <row r="673" spans="1:8">
      <c r="A673" s="29">
        <v>43529</v>
      </c>
      <c r="B673" s="56">
        <v>1831.31</v>
      </c>
      <c r="C673" s="5">
        <f t="shared" si="12"/>
        <v>1.9597908814048163E-2</v>
      </c>
      <c r="E673" s="3"/>
      <c r="F673" s="3"/>
      <c r="G673" s="3"/>
      <c r="H673" s="3"/>
    </row>
    <row r="674" spans="1:8">
      <c r="A674" s="29">
        <v>43525</v>
      </c>
      <c r="B674" s="56">
        <v>1796.11</v>
      </c>
      <c r="C674" s="5">
        <f t="shared" si="12"/>
        <v>7.7952304325725185E-5</v>
      </c>
      <c r="E674" s="3"/>
      <c r="F674" s="3"/>
      <c r="G674" s="3"/>
      <c r="H674" s="3"/>
    </row>
    <row r="675" spans="1:8">
      <c r="A675" s="29">
        <v>43524</v>
      </c>
      <c r="B675" s="56">
        <v>1795.97</v>
      </c>
      <c r="C675" s="5">
        <f t="shared" si="12"/>
        <v>1.0976824826763187E-2</v>
      </c>
      <c r="E675" s="3"/>
      <c r="F675" s="3"/>
      <c r="G675" s="3"/>
      <c r="H675" s="3"/>
    </row>
    <row r="676" spans="1:8">
      <c r="A676" s="29">
        <v>43523</v>
      </c>
      <c r="B676" s="56">
        <v>1776.47</v>
      </c>
      <c r="C676" s="5">
        <f t="shared" si="12"/>
        <v>2.0984346354534071E-3</v>
      </c>
      <c r="E676" s="3"/>
      <c r="F676" s="3"/>
      <c r="G676" s="3"/>
      <c r="H676" s="3"/>
    </row>
    <row r="677" spans="1:8">
      <c r="A677" s="29">
        <v>43522</v>
      </c>
      <c r="B677" s="56">
        <v>1772.75</v>
      </c>
      <c r="C677" s="5">
        <f t="shared" si="12"/>
        <v>-1.6292013251133337E-2</v>
      </c>
      <c r="E677" s="3"/>
      <c r="F677" s="3"/>
      <c r="G677" s="3"/>
      <c r="H677" s="3"/>
    </row>
    <row r="678" spans="1:8">
      <c r="A678" s="29">
        <v>43521</v>
      </c>
      <c r="B678" s="56">
        <v>1802.11</v>
      </c>
      <c r="C678" s="5">
        <f t="shared" si="12"/>
        <v>-8.6204051095292462E-3</v>
      </c>
      <c r="E678" s="3"/>
      <c r="F678" s="3"/>
      <c r="G678" s="3"/>
      <c r="H678" s="3"/>
    </row>
    <row r="679" spans="1:8">
      <c r="A679" s="29">
        <v>43518</v>
      </c>
      <c r="B679" s="56">
        <v>1817.78</v>
      </c>
      <c r="C679" s="5">
        <f t="shared" si="12"/>
        <v>1.3837375973942646E-2</v>
      </c>
      <c r="E679" s="3"/>
      <c r="F679" s="3"/>
      <c r="G679" s="3"/>
      <c r="H679" s="3"/>
    </row>
    <row r="680" spans="1:8">
      <c r="A680" s="29">
        <v>43517</v>
      </c>
      <c r="B680" s="56">
        <v>1792.97</v>
      </c>
      <c r="C680" s="5">
        <f t="shared" si="12"/>
        <v>5.2590561732237286E-3</v>
      </c>
      <c r="E680" s="3"/>
      <c r="F680" s="3"/>
      <c r="G680" s="3"/>
      <c r="H680" s="3"/>
    </row>
    <row r="681" spans="1:8">
      <c r="A681" s="29">
        <v>43516</v>
      </c>
      <c r="B681" s="56">
        <v>1783.59</v>
      </c>
      <c r="C681" s="5">
        <f t="shared" si="12"/>
        <v>1.9605640132576872E-3</v>
      </c>
      <c r="E681" s="3"/>
      <c r="F681" s="3"/>
      <c r="G681" s="3"/>
      <c r="H681" s="3"/>
    </row>
    <row r="682" spans="1:8">
      <c r="A682" s="29">
        <v>43515</v>
      </c>
      <c r="B682" s="56">
        <v>1780.1</v>
      </c>
      <c r="C682" s="5">
        <f t="shared" si="12"/>
        <v>1.6648105314257897E-2</v>
      </c>
      <c r="E682" s="3"/>
      <c r="F682" s="3"/>
      <c r="G682" s="3"/>
      <c r="H682" s="3"/>
    </row>
    <row r="683" spans="1:8">
      <c r="A683" s="29">
        <v>43514</v>
      </c>
      <c r="B683" s="56">
        <v>1750.95</v>
      </c>
      <c r="C683" s="5">
        <f t="shared" si="12"/>
        <v>6.1658870717495595E-3</v>
      </c>
      <c r="E683" s="3"/>
      <c r="F683" s="3"/>
      <c r="G683" s="3"/>
      <c r="H683" s="3"/>
    </row>
    <row r="684" spans="1:8">
      <c r="A684" s="29">
        <v>43511</v>
      </c>
      <c r="B684" s="56">
        <v>1740.22</v>
      </c>
      <c r="C684" s="5">
        <f t="shared" si="12"/>
        <v>-1.8297474489649907E-3</v>
      </c>
      <c r="E684" s="3"/>
      <c r="F684" s="3"/>
      <c r="G684" s="3"/>
      <c r="H684" s="3"/>
    </row>
    <row r="685" spans="1:8">
      <c r="A685" s="29">
        <v>43510</v>
      </c>
      <c r="B685" s="56">
        <v>1743.41</v>
      </c>
      <c r="C685" s="5">
        <f t="shared" si="12"/>
        <v>4.6735434795137027E-3</v>
      </c>
      <c r="E685" s="3"/>
      <c r="F685" s="3"/>
      <c r="G685" s="3"/>
      <c r="H685" s="3"/>
    </row>
    <row r="686" spans="1:8">
      <c r="A686" s="29">
        <v>43509</v>
      </c>
      <c r="B686" s="56">
        <v>1735.3</v>
      </c>
      <c r="C686" s="5">
        <f t="shared" si="12"/>
        <v>3.2027564517620732E-3</v>
      </c>
      <c r="E686" s="3"/>
      <c r="F686" s="3"/>
      <c r="G686" s="3"/>
      <c r="H686" s="3"/>
    </row>
    <row r="687" spans="1:8">
      <c r="A687" s="29">
        <v>43508</v>
      </c>
      <c r="B687" s="56">
        <v>1729.76</v>
      </c>
      <c r="C687" s="5">
        <f t="shared" si="12"/>
        <v>-1.2902526292963188E-2</v>
      </c>
      <c r="E687" s="3"/>
      <c r="F687" s="3"/>
      <c r="G687" s="3"/>
      <c r="H687" s="3"/>
    </row>
    <row r="688" spans="1:8">
      <c r="A688" s="29">
        <v>43507</v>
      </c>
      <c r="B688" s="56">
        <v>1752.37</v>
      </c>
      <c r="C688" s="5">
        <f t="shared" si="12"/>
        <v>-9.2103626474281039E-3</v>
      </c>
      <c r="E688" s="3"/>
      <c r="F688" s="3"/>
      <c r="G688" s="3"/>
      <c r="H688" s="3"/>
    </row>
    <row r="689" spans="1:8">
      <c r="A689" s="29">
        <v>43504</v>
      </c>
      <c r="B689" s="56">
        <v>1768.66</v>
      </c>
      <c r="C689" s="5">
        <f t="shared" si="12"/>
        <v>1.0732164491279386E-2</v>
      </c>
      <c r="E689" s="3"/>
      <c r="F689" s="3"/>
      <c r="G689" s="3"/>
      <c r="H689" s="3"/>
    </row>
    <row r="690" spans="1:8">
      <c r="A690" s="29">
        <v>43503</v>
      </c>
      <c r="B690" s="56">
        <v>1749.88</v>
      </c>
      <c r="C690" s="5">
        <f t="shared" si="12"/>
        <v>-2.3424689622854184E-4</v>
      </c>
      <c r="E690" s="3"/>
      <c r="F690" s="3"/>
      <c r="G690" s="3"/>
      <c r="H690" s="3"/>
    </row>
    <row r="691" spans="1:8">
      <c r="A691" s="29">
        <v>43502</v>
      </c>
      <c r="B691" s="56">
        <v>1750.29</v>
      </c>
      <c r="C691" s="5">
        <f t="shared" si="12"/>
        <v>3.9520477228403537E-3</v>
      </c>
      <c r="E691" s="3"/>
      <c r="F691" s="3"/>
      <c r="G691" s="3"/>
      <c r="H691" s="3"/>
    </row>
    <row r="692" spans="1:8">
      <c r="A692" s="29">
        <v>43501</v>
      </c>
      <c r="B692" s="56">
        <v>1743.4</v>
      </c>
      <c r="C692" s="5">
        <f t="shared" si="12"/>
        <v>-2.1391965242967988E-2</v>
      </c>
      <c r="E692" s="3"/>
      <c r="F692" s="3"/>
      <c r="G692" s="3"/>
      <c r="H692" s="3"/>
    </row>
    <row r="693" spans="1:8">
      <c r="A693" s="29">
        <v>43500</v>
      </c>
      <c r="B693" s="56">
        <v>1781.51</v>
      </c>
      <c r="C693" s="5">
        <f t="shared" si="12"/>
        <v>-9.0390263438946249E-3</v>
      </c>
      <c r="E693" s="3"/>
      <c r="F693" s="3"/>
      <c r="G693" s="3"/>
      <c r="H693" s="3"/>
    </row>
    <row r="694" spans="1:8">
      <c r="A694" s="29">
        <v>43497</v>
      </c>
      <c r="B694" s="56">
        <v>1797.76</v>
      </c>
      <c r="C694" s="5">
        <f t="shared" si="12"/>
        <v>1.3342051417910068E-2</v>
      </c>
      <c r="E694" s="3"/>
      <c r="F694" s="3"/>
      <c r="G694" s="3"/>
      <c r="H694" s="3"/>
    </row>
    <row r="695" spans="1:8">
      <c r="A695" s="29">
        <v>43496</v>
      </c>
      <c r="B695" s="56">
        <v>1774.09</v>
      </c>
      <c r="C695" s="5">
        <f t="shared" si="12"/>
        <v>5.349502734253153E-3</v>
      </c>
      <c r="E695" s="3"/>
      <c r="F695" s="3"/>
      <c r="G695" s="3"/>
      <c r="H695" s="3"/>
    </row>
    <row r="696" spans="1:8">
      <c r="A696" s="29">
        <v>43495</v>
      </c>
      <c r="B696" s="56">
        <v>1764.65</v>
      </c>
      <c r="C696" s="5">
        <f t="shared" si="12"/>
        <v>-6.7039672175439359E-3</v>
      </c>
      <c r="E696" s="3"/>
      <c r="F696" s="3"/>
      <c r="G696" s="3"/>
      <c r="H696" s="3"/>
    </row>
    <row r="697" spans="1:8">
      <c r="A697" s="29">
        <v>43494</v>
      </c>
      <c r="B697" s="56">
        <v>1776.56</v>
      </c>
      <c r="C697" s="5">
        <f t="shared" si="12"/>
        <v>-6.2092344181780296E-3</v>
      </c>
      <c r="E697" s="3"/>
      <c r="F697" s="3"/>
      <c r="G697" s="3"/>
      <c r="H697" s="3"/>
    </row>
    <row r="698" spans="1:8">
      <c r="A698" s="29">
        <v>43493</v>
      </c>
      <c r="B698" s="56">
        <v>1787.66</v>
      </c>
      <c r="C698" s="5">
        <f t="shared" si="12"/>
        <v>-1.5359610368574795E-3</v>
      </c>
      <c r="E698" s="3"/>
      <c r="F698" s="3"/>
      <c r="G698" s="3"/>
      <c r="H698" s="3"/>
    </row>
    <row r="699" spans="1:8">
      <c r="A699" s="29">
        <v>43490</v>
      </c>
      <c r="B699" s="56">
        <v>1790.41</v>
      </c>
      <c r="C699" s="5">
        <f t="shared" si="12"/>
        <v>-4.0910016177589159E-2</v>
      </c>
      <c r="E699" s="3"/>
      <c r="F699" s="3"/>
      <c r="G699" s="3"/>
      <c r="H699" s="3"/>
    </row>
    <row r="700" spans="1:8">
      <c r="A700" s="29">
        <v>43489</v>
      </c>
      <c r="B700" s="56">
        <v>1866.78</v>
      </c>
      <c r="C700" s="5">
        <f t="shared" si="12"/>
        <v>2.0533342080230887E-2</v>
      </c>
      <c r="E700" s="3"/>
      <c r="F700" s="3"/>
      <c r="G700" s="3"/>
      <c r="H700" s="3"/>
    </row>
    <row r="701" spans="1:8">
      <c r="A701" s="29">
        <v>43488</v>
      </c>
      <c r="B701" s="56">
        <v>1829.22</v>
      </c>
      <c r="C701" s="5">
        <f t="shared" si="12"/>
        <v>-6.5929530347134035E-3</v>
      </c>
      <c r="E701" s="3"/>
      <c r="F701" s="3"/>
      <c r="G701" s="3"/>
      <c r="H701" s="3"/>
    </row>
    <row r="702" spans="1:8">
      <c r="A702" s="29">
        <v>43487</v>
      </c>
      <c r="B702" s="56">
        <v>1841.36</v>
      </c>
      <c r="C702" s="5">
        <f t="shared" si="12"/>
        <v>9.0749671196843195E-3</v>
      </c>
      <c r="E702" s="3"/>
      <c r="F702" s="3"/>
      <c r="G702" s="3"/>
      <c r="H702" s="3"/>
    </row>
    <row r="703" spans="1:8">
      <c r="A703" s="29">
        <v>43486</v>
      </c>
      <c r="B703" s="56">
        <v>1824.8</v>
      </c>
      <c r="C703" s="5">
        <f t="shared" si="12"/>
        <v>-1.2158548336455095E-2</v>
      </c>
      <c r="E703" s="3"/>
      <c r="F703" s="3"/>
      <c r="G703" s="3"/>
      <c r="H703" s="3"/>
    </row>
    <row r="704" spans="1:8">
      <c r="A704" s="29">
        <v>43483</v>
      </c>
      <c r="B704" s="56">
        <v>1847.26</v>
      </c>
      <c r="C704" s="5">
        <f t="shared" si="12"/>
        <v>-1.2244941609274121E-2</v>
      </c>
      <c r="E704" s="3"/>
      <c r="F704" s="3"/>
      <c r="G704" s="3"/>
      <c r="H704" s="3"/>
    </row>
    <row r="705" spans="1:8">
      <c r="A705" s="29">
        <v>43482</v>
      </c>
      <c r="B705" s="56">
        <v>1870.16</v>
      </c>
      <c r="C705" s="5">
        <f t="shared" si="12"/>
        <v>1.1340100260113901E-2</v>
      </c>
      <c r="E705" s="3"/>
      <c r="F705" s="3"/>
      <c r="G705" s="3"/>
      <c r="H705" s="3"/>
    </row>
    <row r="706" spans="1:8">
      <c r="A706" s="29">
        <v>43481</v>
      </c>
      <c r="B706" s="56">
        <v>1849.19</v>
      </c>
      <c r="C706" s="5">
        <f t="shared" si="12"/>
        <v>-1.1990861019439386E-3</v>
      </c>
      <c r="E706" s="3"/>
      <c r="F706" s="3"/>
      <c r="G706" s="3"/>
      <c r="H706" s="3"/>
    </row>
    <row r="707" spans="1:8">
      <c r="A707" s="29">
        <v>43480</v>
      </c>
      <c r="B707" s="56">
        <v>1851.41</v>
      </c>
      <c r="C707" s="5">
        <f t="shared" ref="C707:C770" si="13">(B707-B708)/(B708)</f>
        <v>1.7157643749519287E-2</v>
      </c>
      <c r="E707" s="3"/>
      <c r="F707" s="3"/>
      <c r="G707" s="3"/>
      <c r="H707" s="3"/>
    </row>
    <row r="708" spans="1:8">
      <c r="A708" s="29">
        <v>43479</v>
      </c>
      <c r="B708" s="56">
        <v>1820.18</v>
      </c>
      <c r="C708" s="5">
        <f t="shared" si="13"/>
        <v>-7.2431359287903592E-3</v>
      </c>
      <c r="E708" s="3"/>
      <c r="F708" s="3"/>
      <c r="G708" s="3"/>
      <c r="H708" s="3"/>
    </row>
    <row r="709" spans="1:8">
      <c r="A709" s="29">
        <v>43476</v>
      </c>
      <c r="B709" s="56">
        <v>1833.46</v>
      </c>
      <c r="C709" s="5">
        <f t="shared" si="13"/>
        <v>-1.4305913218319687E-2</v>
      </c>
      <c r="E709" s="3"/>
      <c r="F709" s="3"/>
      <c r="G709" s="3"/>
      <c r="H709" s="3"/>
    </row>
    <row r="710" spans="1:8">
      <c r="A710" s="29">
        <v>43475</v>
      </c>
      <c r="B710" s="56">
        <v>1860.07</v>
      </c>
      <c r="C710" s="5">
        <f t="shared" si="13"/>
        <v>-1.1062600355507793E-3</v>
      </c>
      <c r="E710" s="3"/>
      <c r="F710" s="3"/>
      <c r="G710" s="3"/>
      <c r="H710" s="3"/>
    </row>
    <row r="711" spans="1:8">
      <c r="A711" s="29">
        <v>43474</v>
      </c>
      <c r="B711" s="56">
        <v>1862.13</v>
      </c>
      <c r="C711" s="5">
        <f t="shared" si="13"/>
        <v>6.6057267650858837E-3</v>
      </c>
      <c r="E711" s="3"/>
      <c r="F711" s="3"/>
      <c r="G711" s="3"/>
      <c r="H711" s="3"/>
    </row>
    <row r="712" spans="1:8">
      <c r="A712" s="29">
        <v>43473</v>
      </c>
      <c r="B712" s="56">
        <v>1849.91</v>
      </c>
      <c r="C712" s="5">
        <f t="shared" si="13"/>
        <v>-1.9476455608787066E-3</v>
      </c>
      <c r="E712" s="3"/>
      <c r="F712" s="3"/>
      <c r="G712" s="3"/>
      <c r="H712" s="3"/>
    </row>
    <row r="713" spans="1:8">
      <c r="A713" s="29">
        <v>43472</v>
      </c>
      <c r="B713" s="56">
        <v>1853.52</v>
      </c>
      <c r="C713" s="5">
        <f t="shared" si="13"/>
        <v>1.5516107823800097E-2</v>
      </c>
      <c r="E713" s="3"/>
      <c r="F713" s="3"/>
      <c r="G713" s="3"/>
      <c r="H713" s="3"/>
    </row>
    <row r="714" spans="1:8">
      <c r="A714" s="29">
        <v>43469</v>
      </c>
      <c r="B714" s="56">
        <v>1825.2</v>
      </c>
      <c r="C714" s="5">
        <f t="shared" si="13"/>
        <v>6.9069002802480206E-3</v>
      </c>
      <c r="E714" s="3"/>
      <c r="F714" s="3"/>
      <c r="G714" s="3"/>
      <c r="H714" s="3"/>
    </row>
    <row r="715" spans="1:8">
      <c r="A715" s="29">
        <v>43468</v>
      </c>
      <c r="B715" s="56">
        <v>1812.68</v>
      </c>
      <c r="C715" s="5">
        <f t="shared" si="13"/>
        <v>-4.1358089366559501E-4</v>
      </c>
      <c r="E715" s="3"/>
      <c r="F715" s="3"/>
      <c r="G715" s="3"/>
      <c r="H715" s="3"/>
    </row>
    <row r="716" spans="1:8">
      <c r="A716" s="29">
        <v>43467</v>
      </c>
      <c r="B716" s="56">
        <v>1813.43</v>
      </c>
      <c r="C716" s="5">
        <f t="shared" si="13"/>
        <v>-1.3093948810605742E-2</v>
      </c>
      <c r="E716" s="3"/>
      <c r="F716" s="3"/>
      <c r="G716" s="3"/>
      <c r="H716" s="3"/>
    </row>
    <row r="717" spans="1:8">
      <c r="A717" s="29">
        <v>43466</v>
      </c>
      <c r="B717" s="56">
        <v>1837.49</v>
      </c>
      <c r="C717" s="5">
        <f t="shared" si="13"/>
        <v>2.2059927801850055E-2</v>
      </c>
      <c r="E717" s="3"/>
      <c r="F717" s="3"/>
      <c r="G717" s="3"/>
      <c r="H717" s="3"/>
    </row>
    <row r="718" spans="1:8">
      <c r="A718" s="29">
        <v>43465</v>
      </c>
      <c r="B718" s="56">
        <v>1797.83</v>
      </c>
      <c r="C718" s="5">
        <f t="shared" si="13"/>
        <v>-2.8674431503050873E-3</v>
      </c>
      <c r="E718" s="3"/>
      <c r="F718" s="3"/>
      <c r="G718" s="3"/>
      <c r="H718" s="3"/>
    </row>
    <row r="719" spans="1:8">
      <c r="A719" s="29">
        <v>43462</v>
      </c>
      <c r="B719" s="56">
        <v>1803</v>
      </c>
      <c r="C719" s="5">
        <f t="shared" si="13"/>
        <v>1.6165858373748435E-3</v>
      </c>
      <c r="E719" s="3"/>
      <c r="F719" s="3"/>
      <c r="G719" s="3"/>
      <c r="H719" s="3"/>
    </row>
    <row r="720" spans="1:8">
      <c r="A720" s="29">
        <v>43461</v>
      </c>
      <c r="B720" s="56">
        <v>1800.09</v>
      </c>
      <c r="C720" s="5">
        <f t="shared" si="13"/>
        <v>-6.4954531827724632E-4</v>
      </c>
      <c r="E720" s="3"/>
      <c r="F720" s="3"/>
      <c r="G720" s="3"/>
      <c r="H720" s="3"/>
    </row>
    <row r="721" spans="1:8">
      <c r="A721" s="29">
        <v>43460</v>
      </c>
      <c r="B721" s="56">
        <v>1801.26</v>
      </c>
      <c r="C721" s="5">
        <f t="shared" si="13"/>
        <v>-4.5702475228374118E-3</v>
      </c>
      <c r="E721" s="3"/>
      <c r="F721" s="3"/>
      <c r="G721" s="3"/>
      <c r="H721" s="3"/>
    </row>
    <row r="722" spans="1:8">
      <c r="A722" s="29">
        <v>43458</v>
      </c>
      <c r="B722" s="56">
        <v>1809.53</v>
      </c>
      <c r="C722" s="5">
        <f t="shared" si="13"/>
        <v>-2.2895033829572441E-2</v>
      </c>
      <c r="E722" s="3"/>
      <c r="F722" s="3"/>
      <c r="G722" s="3"/>
      <c r="H722" s="3"/>
    </row>
    <row r="723" spans="1:8">
      <c r="A723" s="29">
        <v>43455</v>
      </c>
      <c r="B723" s="56">
        <v>1851.93</v>
      </c>
      <c r="C723" s="5">
        <f t="shared" si="13"/>
        <v>-1.8366568075565238E-2</v>
      </c>
      <c r="E723" s="3"/>
      <c r="F723" s="3"/>
      <c r="G723" s="3"/>
      <c r="H723" s="3"/>
    </row>
    <row r="724" spans="1:8">
      <c r="A724" s="29">
        <v>43454</v>
      </c>
      <c r="B724" s="56">
        <v>1886.58</v>
      </c>
      <c r="C724" s="5">
        <f t="shared" si="13"/>
        <v>-3.9228937545208653E-3</v>
      </c>
      <c r="E724" s="3"/>
      <c r="F724" s="3"/>
      <c r="G724" s="3"/>
      <c r="H724" s="3"/>
    </row>
    <row r="725" spans="1:8">
      <c r="A725" s="29">
        <v>43453</v>
      </c>
      <c r="B725" s="56">
        <v>1894.01</v>
      </c>
      <c r="C725" s="5">
        <f t="shared" si="13"/>
        <v>3.1101650624972714E-2</v>
      </c>
      <c r="E725" s="3"/>
      <c r="F725" s="3"/>
      <c r="G725" s="3"/>
      <c r="H725" s="3"/>
    </row>
    <row r="726" spans="1:8">
      <c r="A726" s="29">
        <v>43452</v>
      </c>
      <c r="B726" s="56">
        <v>1836.88</v>
      </c>
      <c r="C726" s="5">
        <f t="shared" si="13"/>
        <v>2.5652501391784897E-3</v>
      </c>
      <c r="E726" s="3"/>
      <c r="F726" s="3"/>
      <c r="G726" s="3"/>
      <c r="H726" s="3"/>
    </row>
    <row r="727" spans="1:8">
      <c r="A727" s="29">
        <v>43451</v>
      </c>
      <c r="B727" s="56">
        <v>1832.18</v>
      </c>
      <c r="C727" s="5">
        <f t="shared" si="13"/>
        <v>-3.3345844824865674E-3</v>
      </c>
      <c r="E727" s="3"/>
      <c r="F727" s="3"/>
      <c r="G727" s="3"/>
      <c r="H727" s="3"/>
    </row>
    <row r="728" spans="1:8">
      <c r="A728" s="29">
        <v>43448</v>
      </c>
      <c r="B728" s="56">
        <v>1838.31</v>
      </c>
      <c r="C728" s="5">
        <f t="shared" si="13"/>
        <v>4.5354943415609498E-3</v>
      </c>
      <c r="E728" s="3"/>
      <c r="F728" s="3"/>
      <c r="G728" s="3"/>
      <c r="H728" s="3"/>
    </row>
    <row r="729" spans="1:8">
      <c r="A729" s="29">
        <v>43447</v>
      </c>
      <c r="B729" s="56">
        <v>1830.01</v>
      </c>
      <c r="C729" s="5">
        <f t="shared" si="13"/>
        <v>1.188823948996688E-2</v>
      </c>
      <c r="E729" s="3"/>
      <c r="F729" s="3"/>
      <c r="G729" s="3"/>
      <c r="H729" s="3"/>
    </row>
    <row r="730" spans="1:8">
      <c r="A730" s="29">
        <v>43446</v>
      </c>
      <c r="B730" s="56">
        <v>1808.51</v>
      </c>
      <c r="C730" s="5">
        <f t="shared" si="13"/>
        <v>4.07193209610128E-2</v>
      </c>
      <c r="E730" s="3"/>
      <c r="F730" s="3"/>
      <c r="G730" s="3"/>
      <c r="H730" s="3"/>
    </row>
    <row r="731" spans="1:8">
      <c r="A731" s="29">
        <v>43445</v>
      </c>
      <c r="B731" s="56">
        <v>1737.75</v>
      </c>
      <c r="C731" s="5">
        <f t="shared" si="13"/>
        <v>5.4096274010645151E-3</v>
      </c>
      <c r="E731" s="3"/>
      <c r="F731" s="3"/>
      <c r="G731" s="3"/>
      <c r="H731" s="3"/>
    </row>
    <row r="732" spans="1:8">
      <c r="A732" s="29">
        <v>43444</v>
      </c>
      <c r="B732" s="56">
        <v>1728.4</v>
      </c>
      <c r="C732" s="5">
        <f t="shared" si="13"/>
        <v>-3.1518785195976798E-2</v>
      </c>
      <c r="E732" s="3"/>
      <c r="F732" s="3"/>
      <c r="G732" s="3"/>
      <c r="H732" s="3"/>
    </row>
    <row r="733" spans="1:8">
      <c r="A733" s="29">
        <v>43441</v>
      </c>
      <c r="B733" s="56">
        <v>1784.65</v>
      </c>
      <c r="C733" s="5">
        <f t="shared" si="13"/>
        <v>4.8761535819458902E-3</v>
      </c>
      <c r="E733" s="3"/>
      <c r="F733" s="3"/>
      <c r="G733" s="3"/>
      <c r="H733" s="3"/>
    </row>
    <row r="734" spans="1:8">
      <c r="A734" s="29">
        <v>43440</v>
      </c>
      <c r="B734" s="56">
        <v>1775.99</v>
      </c>
      <c r="C734" s="5">
        <f t="shared" si="13"/>
        <v>-2.257554994193757E-2</v>
      </c>
      <c r="E734" s="3"/>
      <c r="F734" s="3"/>
      <c r="G734" s="3"/>
      <c r="H734" s="3"/>
    </row>
    <row r="735" spans="1:8">
      <c r="A735" s="29">
        <v>43439</v>
      </c>
      <c r="B735" s="56">
        <v>1817.01</v>
      </c>
      <c r="C735" s="5">
        <f t="shared" si="13"/>
        <v>-5.3046477254065005E-3</v>
      </c>
      <c r="E735" s="3"/>
      <c r="F735" s="3"/>
      <c r="G735" s="3"/>
      <c r="H735" s="3"/>
    </row>
    <row r="736" spans="1:8">
      <c r="A736" s="29">
        <v>43438</v>
      </c>
      <c r="B736" s="56">
        <v>1826.7</v>
      </c>
      <c r="C736" s="5">
        <f t="shared" si="13"/>
        <v>-6.2453078588604041E-3</v>
      </c>
      <c r="E736" s="3"/>
      <c r="F736" s="3"/>
      <c r="G736" s="3"/>
      <c r="H736" s="3"/>
    </row>
    <row r="737" spans="1:8">
      <c r="A737" s="29">
        <v>43437</v>
      </c>
      <c r="B737" s="56">
        <v>1838.18</v>
      </c>
      <c r="C737" s="5">
        <f t="shared" si="13"/>
        <v>2.59532952312913E-2</v>
      </c>
      <c r="E737" s="3"/>
      <c r="F737" s="3"/>
      <c r="G737" s="3"/>
      <c r="H737" s="3"/>
    </row>
    <row r="738" spans="1:8">
      <c r="A738" s="29">
        <v>43434</v>
      </c>
      <c r="B738" s="56">
        <v>1791.68</v>
      </c>
      <c r="C738" s="5">
        <f t="shared" si="13"/>
        <v>1.9593114241001602E-2</v>
      </c>
      <c r="E738" s="3"/>
      <c r="F738" s="3"/>
      <c r="G738" s="3"/>
      <c r="H738" s="3"/>
    </row>
    <row r="739" spans="1:8">
      <c r="A739" s="29">
        <v>43433</v>
      </c>
      <c r="B739" s="56">
        <v>1757.25</v>
      </c>
      <c r="C739" s="5">
        <f t="shared" si="13"/>
        <v>1.4039886434457406E-2</v>
      </c>
      <c r="E739" s="3"/>
      <c r="F739" s="3"/>
      <c r="G739" s="3"/>
      <c r="H739" s="3"/>
    </row>
    <row r="740" spans="1:8">
      <c r="A740" s="29">
        <v>43432</v>
      </c>
      <c r="B740" s="56">
        <v>1732.92</v>
      </c>
      <c r="C740" s="5">
        <f t="shared" si="13"/>
        <v>-1.9142601627856921E-2</v>
      </c>
      <c r="E740" s="3"/>
      <c r="F740" s="3"/>
      <c r="G740" s="3"/>
      <c r="H740" s="3"/>
    </row>
    <row r="741" spans="1:8">
      <c r="A741" s="29">
        <v>43431</v>
      </c>
      <c r="B741" s="56">
        <v>1766.74</v>
      </c>
      <c r="C741" s="5">
        <f t="shared" si="13"/>
        <v>4.5772705820809551E-3</v>
      </c>
      <c r="E741" s="3"/>
      <c r="F741" s="3"/>
      <c r="G741" s="3"/>
      <c r="H741" s="3"/>
    </row>
    <row r="742" spans="1:8">
      <c r="A742" s="29">
        <v>43430</v>
      </c>
      <c r="B742" s="56">
        <v>1758.69</v>
      </c>
      <c r="C742" s="5">
        <f t="shared" si="13"/>
        <v>1.2353972627696084E-3</v>
      </c>
      <c r="E742" s="3"/>
      <c r="F742" s="3"/>
      <c r="G742" s="3"/>
      <c r="H742" s="3"/>
    </row>
    <row r="743" spans="1:8">
      <c r="A743" s="29">
        <v>43426</v>
      </c>
      <c r="B743" s="56">
        <v>1756.52</v>
      </c>
      <c r="C743" s="5">
        <f t="shared" si="13"/>
        <v>-1.2030980195847989E-2</v>
      </c>
      <c r="E743" s="3"/>
      <c r="F743" s="3"/>
      <c r="G743" s="3"/>
      <c r="H743" s="3"/>
    </row>
    <row r="744" spans="1:8">
      <c r="A744" s="29">
        <v>43425</v>
      </c>
      <c r="B744" s="56">
        <v>1777.91</v>
      </c>
      <c r="C744" s="5">
        <f t="shared" si="13"/>
        <v>1.5281386517431396E-2</v>
      </c>
      <c r="E744" s="3"/>
      <c r="F744" s="3"/>
      <c r="G744" s="3"/>
      <c r="H744" s="3"/>
    </row>
    <row r="745" spans="1:8">
      <c r="A745" s="29">
        <v>43424</v>
      </c>
      <c r="B745" s="56">
        <v>1751.15</v>
      </c>
      <c r="C745" s="5">
        <f t="shared" si="13"/>
        <v>-1.1806846830403122E-3</v>
      </c>
      <c r="E745" s="3"/>
      <c r="F745" s="3"/>
      <c r="G745" s="3"/>
      <c r="H745" s="3"/>
    </row>
    <row r="746" spans="1:8">
      <c r="A746" s="29">
        <v>43423</v>
      </c>
      <c r="B746" s="56">
        <v>1753.22</v>
      </c>
      <c r="C746" s="5">
        <f t="shared" si="13"/>
        <v>1.4512713090374579E-2</v>
      </c>
      <c r="E746" s="3"/>
      <c r="F746" s="3"/>
      <c r="G746" s="3"/>
      <c r="H746" s="3"/>
    </row>
    <row r="747" spans="1:8">
      <c r="A747" s="29">
        <v>43420</v>
      </c>
      <c r="B747" s="56">
        <v>1728.14</v>
      </c>
      <c r="C747" s="5">
        <f t="shared" si="13"/>
        <v>1.9480745370424792E-3</v>
      </c>
      <c r="E747" s="3"/>
      <c r="F747" s="3"/>
      <c r="G747" s="3"/>
      <c r="H747" s="3"/>
    </row>
    <row r="748" spans="1:8">
      <c r="A748" s="29">
        <v>43419</v>
      </c>
      <c r="B748" s="56">
        <v>1724.78</v>
      </c>
      <c r="C748" s="5">
        <f t="shared" si="13"/>
        <v>1.5753549701713162E-2</v>
      </c>
      <c r="E748" s="3"/>
      <c r="F748" s="3"/>
      <c r="G748" s="3"/>
      <c r="H748" s="3"/>
    </row>
    <row r="749" spans="1:8">
      <c r="A749" s="29">
        <v>43418</v>
      </c>
      <c r="B749" s="56">
        <v>1698.03</v>
      </c>
      <c r="C749" s="5">
        <f t="shared" si="13"/>
        <v>-1.5240878960279749E-2</v>
      </c>
      <c r="E749" s="3"/>
      <c r="F749" s="3"/>
      <c r="G749" s="3"/>
      <c r="H749" s="3"/>
    </row>
    <row r="750" spans="1:8">
      <c r="A750" s="29">
        <v>43417</v>
      </c>
      <c r="B750" s="56">
        <v>1724.31</v>
      </c>
      <c r="C750" s="5">
        <f t="shared" si="13"/>
        <v>-5.8863547263796534E-3</v>
      </c>
      <c r="E750" s="3"/>
      <c r="F750" s="3"/>
      <c r="G750" s="3"/>
      <c r="H750" s="3"/>
    </row>
    <row r="751" spans="1:8">
      <c r="A751" s="29">
        <v>43416</v>
      </c>
      <c r="B751" s="56">
        <v>1734.52</v>
      </c>
      <c r="C751" s="5">
        <f t="shared" si="13"/>
        <v>-1.6020331752479071E-2</v>
      </c>
      <c r="E751" s="3"/>
      <c r="F751" s="3"/>
      <c r="G751" s="3"/>
      <c r="H751" s="3"/>
    </row>
    <row r="752" spans="1:8">
      <c r="A752" s="29">
        <v>43413</v>
      </c>
      <c r="B752" s="56">
        <v>1762.76</v>
      </c>
      <c r="C752" s="5">
        <f t="shared" si="13"/>
        <v>-3.1160399712713504E-3</v>
      </c>
      <c r="E752" s="3"/>
      <c r="F752" s="3"/>
      <c r="G752" s="3"/>
      <c r="H752" s="3"/>
    </row>
    <row r="753" spans="1:8">
      <c r="A753" s="29">
        <v>43411</v>
      </c>
      <c r="B753" s="56">
        <v>1768.27</v>
      </c>
      <c r="C753" s="5">
        <f t="shared" si="13"/>
        <v>8.4059012392146189E-3</v>
      </c>
      <c r="E753" s="3"/>
      <c r="F753" s="3"/>
      <c r="G753" s="3"/>
      <c r="H753" s="3"/>
    </row>
    <row r="754" spans="1:8">
      <c r="A754" s="29">
        <v>43410</v>
      </c>
      <c r="B754" s="56">
        <v>1753.53</v>
      </c>
      <c r="C754" s="5">
        <f t="shared" si="13"/>
        <v>3.9677086911714555E-3</v>
      </c>
      <c r="E754" s="3"/>
      <c r="F754" s="3"/>
      <c r="G754" s="3"/>
      <c r="H754" s="3"/>
    </row>
    <row r="755" spans="1:8">
      <c r="A755" s="29">
        <v>43409</v>
      </c>
      <c r="B755" s="56">
        <v>1746.6</v>
      </c>
      <c r="C755" s="5">
        <f t="shared" si="13"/>
        <v>1.5506445029739493E-2</v>
      </c>
      <c r="E755" s="3"/>
      <c r="F755" s="3"/>
      <c r="G755" s="3"/>
      <c r="H755" s="3"/>
    </row>
    <row r="756" spans="1:8">
      <c r="A756" s="29">
        <v>43406</v>
      </c>
      <c r="B756" s="56">
        <v>1719.93</v>
      </c>
      <c r="C756" s="5">
        <f t="shared" si="13"/>
        <v>1.187503274365625E-3</v>
      </c>
      <c r="E756" s="3"/>
      <c r="F756" s="3"/>
      <c r="G756" s="3"/>
      <c r="H756" s="3"/>
    </row>
    <row r="757" spans="1:8">
      <c r="A757" s="29">
        <v>43405</v>
      </c>
      <c r="B757" s="56">
        <v>1717.89</v>
      </c>
      <c r="C757" s="5">
        <f t="shared" si="13"/>
        <v>2.267531849029655E-2</v>
      </c>
      <c r="E757" s="3"/>
      <c r="F757" s="3"/>
      <c r="G757" s="3"/>
      <c r="H757" s="3"/>
    </row>
    <row r="758" spans="1:8">
      <c r="A758" s="29">
        <v>43404</v>
      </c>
      <c r="B758" s="56">
        <v>1679.8</v>
      </c>
      <c r="C758" s="5">
        <f t="shared" si="13"/>
        <v>8.3256799505380726E-3</v>
      </c>
      <c r="E758" s="3"/>
      <c r="F758" s="3"/>
      <c r="G758" s="3"/>
      <c r="H758" s="3"/>
    </row>
    <row r="759" spans="1:8">
      <c r="A759" s="29">
        <v>43403</v>
      </c>
      <c r="B759" s="56">
        <v>1665.93</v>
      </c>
      <c r="C759" s="5">
        <f t="shared" si="13"/>
        <v>5.7655851918037857E-3</v>
      </c>
      <c r="E759" s="3"/>
      <c r="F759" s="3"/>
      <c r="G759" s="3"/>
      <c r="H759" s="3"/>
    </row>
    <row r="760" spans="1:8">
      <c r="A760" s="29">
        <v>43402</v>
      </c>
      <c r="B760" s="56">
        <v>1656.38</v>
      </c>
      <c r="C760" s="5">
        <f t="shared" si="13"/>
        <v>3.7656536801418387E-2</v>
      </c>
      <c r="E760" s="3"/>
      <c r="F760" s="3"/>
      <c r="G760" s="3"/>
      <c r="H760" s="3"/>
    </row>
    <row r="761" spans="1:8">
      <c r="A761" s="29">
        <v>43399</v>
      </c>
      <c r="B761" s="56">
        <v>1596.27</v>
      </c>
      <c r="C761" s="5">
        <f t="shared" si="13"/>
        <v>-9.0080582078247758E-3</v>
      </c>
      <c r="E761" s="3"/>
      <c r="F761" s="3"/>
      <c r="G761" s="3"/>
      <c r="H761" s="3"/>
    </row>
    <row r="762" spans="1:8">
      <c r="A762" s="29">
        <v>43398</v>
      </c>
      <c r="B762" s="56">
        <v>1610.78</v>
      </c>
      <c r="C762" s="5">
        <f t="shared" si="13"/>
        <v>-1.791887426303377E-2</v>
      </c>
      <c r="E762" s="3"/>
      <c r="F762" s="3"/>
      <c r="G762" s="3"/>
      <c r="H762" s="3"/>
    </row>
    <row r="763" spans="1:8">
      <c r="A763" s="29">
        <v>43397</v>
      </c>
      <c r="B763" s="56">
        <v>1640.17</v>
      </c>
      <c r="C763" s="5">
        <f t="shared" si="13"/>
        <v>3.6855114516363661E-2</v>
      </c>
      <c r="E763" s="3"/>
      <c r="F763" s="3"/>
      <c r="G763" s="3"/>
      <c r="H763" s="3"/>
    </row>
    <row r="764" spans="1:8">
      <c r="A764" s="29">
        <v>43396</v>
      </c>
      <c r="B764" s="56">
        <v>1581.87</v>
      </c>
      <c r="C764" s="5">
        <f t="shared" si="13"/>
        <v>4.1387628146126142E-3</v>
      </c>
      <c r="E764" s="3"/>
      <c r="F764" s="3"/>
      <c r="G764" s="3"/>
      <c r="H764" s="3"/>
    </row>
    <row r="765" spans="1:8">
      <c r="A765" s="29">
        <v>43395</v>
      </c>
      <c r="B765" s="56">
        <v>1575.35</v>
      </c>
      <c r="C765" s="5">
        <f t="shared" si="13"/>
        <v>-5.6742870848429062E-3</v>
      </c>
      <c r="E765" s="3"/>
      <c r="F765" s="3"/>
      <c r="G765" s="3"/>
      <c r="H765" s="3"/>
    </row>
    <row r="766" spans="1:8">
      <c r="A766" s="29">
        <v>43392</v>
      </c>
      <c r="B766" s="56">
        <v>1584.34</v>
      </c>
      <c r="C766" s="5">
        <f t="shared" si="13"/>
        <v>-4.4676238650288276E-3</v>
      </c>
      <c r="E766" s="3"/>
      <c r="F766" s="3"/>
      <c r="G766" s="3"/>
      <c r="H766" s="3"/>
    </row>
    <row r="767" spans="1:8">
      <c r="A767" s="29">
        <v>43390</v>
      </c>
      <c r="B767" s="56">
        <v>1591.45</v>
      </c>
      <c r="C767" s="5">
        <f t="shared" si="13"/>
        <v>-3.1740913349800955E-2</v>
      </c>
      <c r="E767" s="3"/>
      <c r="F767" s="3"/>
      <c r="G767" s="3"/>
      <c r="H767" s="3"/>
    </row>
    <row r="768" spans="1:8">
      <c r="A768" s="29">
        <v>43389</v>
      </c>
      <c r="B768" s="56">
        <v>1643.62</v>
      </c>
      <c r="C768" s="5">
        <f t="shared" si="13"/>
        <v>1.3641689793401104E-2</v>
      </c>
      <c r="E768" s="3"/>
      <c r="F768" s="3"/>
      <c r="G768" s="3"/>
      <c r="H768" s="3"/>
    </row>
    <row r="769" spans="1:8">
      <c r="A769" s="29">
        <v>43388</v>
      </c>
      <c r="B769" s="56">
        <v>1621.5</v>
      </c>
      <c r="C769" s="5">
        <f t="shared" si="13"/>
        <v>7.5295627916164328E-4</v>
      </c>
      <c r="E769" s="3"/>
      <c r="F769" s="3"/>
      <c r="G769" s="3"/>
      <c r="H769" s="3"/>
    </row>
    <row r="770" spans="1:8">
      <c r="A770" s="29">
        <v>43385</v>
      </c>
      <c r="B770" s="56">
        <v>1620.28</v>
      </c>
      <c r="C770" s="5">
        <f t="shared" si="13"/>
        <v>3.5263147806196486E-2</v>
      </c>
      <c r="E770" s="3"/>
      <c r="F770" s="3"/>
      <c r="G770" s="3"/>
      <c r="H770" s="3"/>
    </row>
    <row r="771" spans="1:8">
      <c r="A771" s="29">
        <v>43384</v>
      </c>
      <c r="B771" s="56">
        <v>1565.09</v>
      </c>
      <c r="C771" s="5">
        <f t="shared" ref="C771:C834" si="14">(B771-B772)/(B772)</f>
        <v>-3.1575625572358476E-2</v>
      </c>
      <c r="E771" s="3"/>
      <c r="F771" s="3"/>
      <c r="G771" s="3"/>
      <c r="H771" s="3"/>
    </row>
    <row r="772" spans="1:8">
      <c r="A772" s="29">
        <v>43383</v>
      </c>
      <c r="B772" s="56">
        <v>1616.12</v>
      </c>
      <c r="C772" s="5">
        <f t="shared" si="14"/>
        <v>4.4409978027659169E-2</v>
      </c>
      <c r="E772" s="3"/>
      <c r="F772" s="3"/>
      <c r="G772" s="3"/>
      <c r="H772" s="3"/>
    </row>
    <row r="773" spans="1:8">
      <c r="A773" s="29">
        <v>43382</v>
      </c>
      <c r="B773" s="56">
        <v>1547.4</v>
      </c>
      <c r="C773" s="5">
        <f t="shared" si="14"/>
        <v>-1.0626462577204825E-2</v>
      </c>
      <c r="E773" s="3"/>
      <c r="F773" s="3"/>
      <c r="G773" s="3"/>
      <c r="H773" s="3"/>
    </row>
    <row r="774" spans="1:8">
      <c r="A774" s="29">
        <v>43381</v>
      </c>
      <c r="B774" s="56">
        <v>1564.02</v>
      </c>
      <c r="C774" s="5">
        <f t="shared" si="14"/>
        <v>-3.1272646189865659E-2</v>
      </c>
      <c r="E774" s="3"/>
      <c r="F774" s="3"/>
      <c r="G774" s="3"/>
      <c r="H774" s="3"/>
    </row>
    <row r="775" spans="1:8">
      <c r="A775" s="29">
        <v>43378</v>
      </c>
      <c r="B775" s="56">
        <v>1614.51</v>
      </c>
      <c r="C775" s="5">
        <f t="shared" si="14"/>
        <v>-2.7040219841145557E-2</v>
      </c>
      <c r="E775" s="3"/>
      <c r="F775" s="3"/>
      <c r="G775" s="3"/>
      <c r="H775" s="3"/>
    </row>
    <row r="776" spans="1:8">
      <c r="A776" s="29">
        <v>43377</v>
      </c>
      <c r="B776" s="56">
        <v>1659.38</v>
      </c>
      <c r="C776" s="5">
        <f t="shared" si="14"/>
        <v>-1.1143688024408739E-2</v>
      </c>
      <c r="E776" s="3"/>
      <c r="F776" s="3"/>
      <c r="G776" s="3"/>
      <c r="H776" s="3"/>
    </row>
    <row r="777" spans="1:8">
      <c r="A777" s="29">
        <v>43376</v>
      </c>
      <c r="B777" s="56">
        <v>1678.08</v>
      </c>
      <c r="C777" s="5">
        <f t="shared" si="14"/>
        <v>-1.9661465315396989E-4</v>
      </c>
      <c r="E777" s="3"/>
      <c r="F777" s="3"/>
      <c r="G777" s="3"/>
      <c r="H777" s="3"/>
    </row>
    <row r="778" spans="1:8">
      <c r="A778" s="29">
        <v>43374</v>
      </c>
      <c r="B778" s="56">
        <v>1678.41</v>
      </c>
      <c r="C778" s="5">
        <f t="shared" si="14"/>
        <v>-1.4404500452159191E-2</v>
      </c>
      <c r="E778" s="3"/>
      <c r="F778" s="3"/>
      <c r="G778" s="3"/>
      <c r="H778" s="3"/>
    </row>
    <row r="779" spans="1:8">
      <c r="A779" s="29">
        <v>43371</v>
      </c>
      <c r="B779" s="56">
        <v>1702.94</v>
      </c>
      <c r="C779" s="5">
        <f t="shared" si="14"/>
        <v>-4.8466765008269637E-2</v>
      </c>
      <c r="E779" s="3"/>
      <c r="F779" s="3"/>
      <c r="G779" s="3"/>
      <c r="H779" s="3"/>
    </row>
    <row r="780" spans="1:8">
      <c r="A780" s="29">
        <v>43370</v>
      </c>
      <c r="B780" s="56">
        <v>1789.68</v>
      </c>
      <c r="C780" s="5">
        <f t="shared" si="14"/>
        <v>-2.7907835703344749E-2</v>
      </c>
      <c r="E780" s="3"/>
      <c r="F780" s="3"/>
      <c r="G780" s="3"/>
      <c r="H780" s="3"/>
    </row>
    <row r="781" spans="1:8">
      <c r="A781" s="29">
        <v>43369</v>
      </c>
      <c r="B781" s="56">
        <v>1841.06</v>
      </c>
      <c r="C781" s="5">
        <f t="shared" si="14"/>
        <v>1.6862465686843065E-2</v>
      </c>
      <c r="E781" s="3"/>
      <c r="F781" s="3"/>
      <c r="G781" s="3"/>
      <c r="H781" s="3"/>
    </row>
    <row r="782" spans="1:8">
      <c r="A782" s="29">
        <v>43368</v>
      </c>
      <c r="B782" s="56">
        <v>1810.53</v>
      </c>
      <c r="C782" s="5">
        <f t="shared" si="14"/>
        <v>-1.6694998560775991E-2</v>
      </c>
      <c r="E782" s="3"/>
      <c r="F782" s="3"/>
      <c r="G782" s="3"/>
      <c r="H782" s="3"/>
    </row>
    <row r="783" spans="1:8">
      <c r="A783" s="29">
        <v>43367</v>
      </c>
      <c r="B783" s="56">
        <v>1841.27</v>
      </c>
      <c r="C783" s="5">
        <f t="shared" si="14"/>
        <v>-5.1004262381264098E-2</v>
      </c>
      <c r="E783" s="3"/>
      <c r="F783" s="3"/>
      <c r="G783" s="3"/>
      <c r="H783" s="3"/>
    </row>
    <row r="784" spans="1:8">
      <c r="A784" s="29">
        <v>43364</v>
      </c>
      <c r="B784" s="56">
        <v>1940.23</v>
      </c>
      <c r="C784" s="5">
        <f t="shared" si="14"/>
        <v>-3.4812283293785232E-2</v>
      </c>
      <c r="E784" s="3"/>
      <c r="F784" s="3"/>
      <c r="G784" s="3"/>
      <c r="H784" s="3"/>
    </row>
    <row r="785" spans="1:8">
      <c r="A785" s="29">
        <v>43362</v>
      </c>
      <c r="B785" s="56">
        <v>2010.21</v>
      </c>
      <c r="C785" s="5">
        <f t="shared" si="14"/>
        <v>-9.573126268697928E-3</v>
      </c>
      <c r="E785" s="3"/>
      <c r="F785" s="3"/>
      <c r="G785" s="3"/>
      <c r="H785" s="3"/>
    </row>
    <row r="786" spans="1:8">
      <c r="A786" s="29">
        <v>43361</v>
      </c>
      <c r="B786" s="56">
        <v>2029.64</v>
      </c>
      <c r="C786" s="5">
        <f t="shared" si="14"/>
        <v>-3.1332178361945059E-2</v>
      </c>
      <c r="E786" s="3"/>
      <c r="F786" s="3"/>
      <c r="G786" s="3"/>
      <c r="H786" s="3"/>
    </row>
    <row r="787" spans="1:8">
      <c r="A787" s="29">
        <v>43360</v>
      </c>
      <c r="B787" s="56">
        <v>2095.29</v>
      </c>
      <c r="C787" s="5">
        <f t="shared" si="14"/>
        <v>1.355901047763694E-2</v>
      </c>
      <c r="E787" s="3"/>
      <c r="F787" s="3"/>
      <c r="G787" s="3"/>
      <c r="H787" s="3"/>
    </row>
    <row r="788" spans="1:8">
      <c r="A788" s="29">
        <v>43357</v>
      </c>
      <c r="B788" s="56">
        <v>2067.2600000000002</v>
      </c>
      <c r="C788" s="5">
        <f t="shared" si="14"/>
        <v>3.2937931585837639E-2</v>
      </c>
      <c r="E788" s="3"/>
      <c r="F788" s="3"/>
      <c r="G788" s="3"/>
      <c r="H788" s="3"/>
    </row>
    <row r="789" spans="1:8">
      <c r="A789" s="29">
        <v>43355</v>
      </c>
      <c r="B789" s="56">
        <v>2001.34</v>
      </c>
      <c r="C789" s="5">
        <f t="shared" si="14"/>
        <v>-3.4556934292031263E-3</v>
      </c>
      <c r="E789" s="3"/>
      <c r="F789" s="3"/>
      <c r="G789" s="3"/>
      <c r="H789" s="3"/>
    </row>
    <row r="790" spans="1:8">
      <c r="A790" s="29">
        <v>43354</v>
      </c>
      <c r="B790" s="56">
        <v>2008.28</v>
      </c>
      <c r="C790" s="5">
        <f t="shared" si="14"/>
        <v>-1.7826314476728E-2</v>
      </c>
      <c r="E790" s="3"/>
      <c r="F790" s="3"/>
      <c r="G790" s="3"/>
      <c r="H790" s="3"/>
    </row>
    <row r="791" spans="1:8">
      <c r="A791" s="29">
        <v>43353</v>
      </c>
      <c r="B791" s="56">
        <v>2044.73</v>
      </c>
      <c r="C791" s="5">
        <f t="shared" si="14"/>
        <v>-1.5105318170214261E-2</v>
      </c>
      <c r="E791" s="3"/>
      <c r="F791" s="3"/>
      <c r="G791" s="3"/>
      <c r="H791" s="3"/>
    </row>
    <row r="792" spans="1:8">
      <c r="A792" s="29">
        <v>43350</v>
      </c>
      <c r="B792" s="56">
        <v>2076.09</v>
      </c>
      <c r="C792" s="5">
        <f t="shared" si="14"/>
        <v>6.1207874153121986E-3</v>
      </c>
      <c r="E792" s="3"/>
      <c r="F792" s="3"/>
      <c r="G792" s="3"/>
      <c r="H792" s="3"/>
    </row>
    <row r="793" spans="1:8">
      <c r="A793" s="29">
        <v>43349</v>
      </c>
      <c r="B793" s="56">
        <v>2063.46</v>
      </c>
      <c r="C793" s="5">
        <f t="shared" si="14"/>
        <v>5.256568274491254E-3</v>
      </c>
      <c r="E793" s="3"/>
      <c r="F793" s="3"/>
      <c r="G793" s="3"/>
      <c r="H793" s="3"/>
    </row>
    <row r="794" spans="1:8">
      <c r="A794" s="29">
        <v>43348</v>
      </c>
      <c r="B794" s="56">
        <v>2052.67</v>
      </c>
      <c r="C794" s="5">
        <f t="shared" si="14"/>
        <v>-8.6353867329937006E-3</v>
      </c>
      <c r="E794" s="3"/>
      <c r="F794" s="3"/>
      <c r="G794" s="3"/>
      <c r="H794" s="3"/>
    </row>
    <row r="795" spans="1:8">
      <c r="A795" s="29">
        <v>43347</v>
      </c>
      <c r="B795" s="56">
        <v>2070.5500000000002</v>
      </c>
      <c r="C795" s="5">
        <f t="shared" si="14"/>
        <v>-2.1053577169657764E-2</v>
      </c>
      <c r="E795" s="3"/>
      <c r="F795" s="3"/>
      <c r="G795" s="3"/>
      <c r="H795" s="3"/>
    </row>
    <row r="796" spans="1:8">
      <c r="A796" s="29">
        <v>43346</v>
      </c>
      <c r="B796" s="56">
        <v>2115.08</v>
      </c>
      <c r="C796" s="5">
        <f t="shared" si="14"/>
        <v>-1.2304861704561864E-2</v>
      </c>
      <c r="E796" s="3"/>
      <c r="F796" s="3"/>
      <c r="G796" s="3"/>
      <c r="H796" s="3"/>
    </row>
    <row r="797" spans="1:8">
      <c r="A797" s="29">
        <v>43343</v>
      </c>
      <c r="B797" s="56">
        <v>2141.4299999999998</v>
      </c>
      <c r="C797" s="5">
        <f t="shared" si="14"/>
        <v>-1.5407888839103447E-4</v>
      </c>
      <c r="E797" s="3"/>
      <c r="F797" s="3"/>
      <c r="G797" s="3"/>
      <c r="H797" s="3"/>
    </row>
    <row r="798" spans="1:8">
      <c r="A798" s="29">
        <v>43342</v>
      </c>
      <c r="B798" s="56">
        <v>2141.7600000000002</v>
      </c>
      <c r="C798" s="5">
        <f t="shared" si="14"/>
        <v>4.4223924064287854E-3</v>
      </c>
      <c r="E798" s="3"/>
      <c r="F798" s="3"/>
      <c r="G798" s="3"/>
      <c r="H798" s="3"/>
    </row>
    <row r="799" spans="1:8">
      <c r="A799" s="29">
        <v>43341</v>
      </c>
      <c r="B799" s="56">
        <v>2132.33</v>
      </c>
      <c r="C799" s="5">
        <f t="shared" si="14"/>
        <v>1.0908728879449188E-2</v>
      </c>
      <c r="E799" s="3"/>
      <c r="F799" s="3"/>
      <c r="G799" s="3"/>
      <c r="H799" s="3"/>
    </row>
    <row r="800" spans="1:8">
      <c r="A800" s="29">
        <v>43340</v>
      </c>
      <c r="B800" s="56">
        <v>2109.3200000000002</v>
      </c>
      <c r="C800" s="5">
        <f t="shared" si="14"/>
        <v>-7.2153060504082682E-3</v>
      </c>
      <c r="E800" s="3"/>
      <c r="F800" s="3"/>
      <c r="G800" s="3"/>
      <c r="H800" s="3"/>
    </row>
    <row r="801" spans="1:8">
      <c r="A801" s="29">
        <v>43339</v>
      </c>
      <c r="B801" s="56">
        <v>2124.65</v>
      </c>
      <c r="C801" s="5">
        <f t="shared" si="14"/>
        <v>-1.6164729875146513E-3</v>
      </c>
      <c r="E801" s="3"/>
      <c r="F801" s="3"/>
      <c r="G801" s="3"/>
      <c r="H801" s="3"/>
    </row>
    <row r="802" spans="1:8">
      <c r="A802" s="29">
        <v>43336</v>
      </c>
      <c r="B802" s="56">
        <v>2128.09</v>
      </c>
      <c r="C802" s="5">
        <f t="shared" si="14"/>
        <v>1.2373792026197194E-3</v>
      </c>
      <c r="E802" s="3"/>
      <c r="F802" s="3"/>
      <c r="G802" s="3"/>
      <c r="H802" s="3"/>
    </row>
    <row r="803" spans="1:8">
      <c r="A803" s="29">
        <v>43335</v>
      </c>
      <c r="B803" s="56">
        <v>2125.46</v>
      </c>
      <c r="C803" s="5">
        <f t="shared" si="14"/>
        <v>3.6501348141642314E-3</v>
      </c>
      <c r="E803" s="3"/>
      <c r="F803" s="3"/>
      <c r="G803" s="3"/>
      <c r="H803" s="3"/>
    </row>
    <row r="804" spans="1:8">
      <c r="A804" s="29">
        <v>43333</v>
      </c>
      <c r="B804" s="56">
        <v>2117.73</v>
      </c>
      <c r="C804" s="5">
        <f t="shared" si="14"/>
        <v>-1.4528025314688477E-2</v>
      </c>
      <c r="E804" s="3"/>
      <c r="F804" s="3"/>
      <c r="G804" s="3"/>
      <c r="H804" s="3"/>
    </row>
    <row r="805" spans="1:8">
      <c r="A805" s="29">
        <v>43332</v>
      </c>
      <c r="B805" s="56">
        <v>2148.9499999999998</v>
      </c>
      <c r="C805" s="5">
        <f t="shared" si="14"/>
        <v>7.562757288472376E-3</v>
      </c>
      <c r="E805" s="3"/>
      <c r="F805" s="3"/>
      <c r="G805" s="3"/>
      <c r="H805" s="3"/>
    </row>
    <row r="806" spans="1:8">
      <c r="A806" s="29">
        <v>43329</v>
      </c>
      <c r="B806" s="56">
        <v>2132.8200000000002</v>
      </c>
      <c r="C806" s="5">
        <f t="shared" si="14"/>
        <v>7.0732444377290147E-3</v>
      </c>
      <c r="E806" s="3"/>
      <c r="F806" s="3"/>
      <c r="G806" s="3"/>
      <c r="H806" s="3"/>
    </row>
    <row r="807" spans="1:8">
      <c r="A807" s="29">
        <v>43328</v>
      </c>
      <c r="B807" s="56">
        <v>2117.84</v>
      </c>
      <c r="C807" s="5">
        <f t="shared" si="14"/>
        <v>-4.7884663280123186E-3</v>
      </c>
      <c r="E807" s="3"/>
      <c r="F807" s="3"/>
      <c r="G807" s="3"/>
      <c r="H807" s="3"/>
    </row>
    <row r="808" spans="1:8">
      <c r="A808" s="29">
        <v>43326</v>
      </c>
      <c r="B808" s="56">
        <v>2128.0300000000002</v>
      </c>
      <c r="C808" s="5">
        <f t="shared" si="14"/>
        <v>1.8366712128825454E-2</v>
      </c>
      <c r="E808" s="3"/>
      <c r="F808" s="3"/>
      <c r="G808" s="3"/>
      <c r="H808" s="3"/>
    </row>
    <row r="809" spans="1:8">
      <c r="A809" s="29">
        <v>43325</v>
      </c>
      <c r="B809" s="56">
        <v>2089.65</v>
      </c>
      <c r="C809" s="5">
        <f t="shared" si="14"/>
        <v>-7.2308503613048788E-3</v>
      </c>
      <c r="E809" s="3"/>
      <c r="F809" s="3"/>
      <c r="G809" s="3"/>
      <c r="H809" s="3"/>
    </row>
    <row r="810" spans="1:8">
      <c r="A810" s="29">
        <v>43322</v>
      </c>
      <c r="B810" s="56">
        <v>2104.87</v>
      </c>
      <c r="C810" s="5">
        <f t="shared" si="14"/>
        <v>-1.5369216976344859E-3</v>
      </c>
      <c r="E810" s="3"/>
      <c r="F810" s="3"/>
      <c r="G810" s="3"/>
      <c r="H810" s="3"/>
    </row>
    <row r="811" spans="1:8">
      <c r="A811" s="29">
        <v>43321</v>
      </c>
      <c r="B811" s="56">
        <v>2108.11</v>
      </c>
      <c r="C811" s="5">
        <f t="shared" si="14"/>
        <v>2.3930951409531571E-2</v>
      </c>
      <c r="E811" s="3"/>
      <c r="F811" s="3"/>
      <c r="G811" s="3"/>
      <c r="H811" s="3"/>
    </row>
    <row r="812" spans="1:8">
      <c r="A812" s="29">
        <v>43320</v>
      </c>
      <c r="B812" s="56">
        <v>2058.84</v>
      </c>
      <c r="C812" s="5">
        <f t="shared" si="14"/>
        <v>-2.8163269269985101E-4</v>
      </c>
      <c r="E812" s="3"/>
      <c r="F812" s="3"/>
      <c r="G812" s="3"/>
      <c r="H812" s="3"/>
    </row>
    <row r="813" spans="1:8">
      <c r="A813" s="29">
        <v>43319</v>
      </c>
      <c r="B813" s="56">
        <v>2059.42</v>
      </c>
      <c r="C813" s="5">
        <f t="shared" si="14"/>
        <v>-5.0678531916845578E-3</v>
      </c>
      <c r="E813" s="3"/>
      <c r="F813" s="3"/>
      <c r="G813" s="3"/>
      <c r="H813" s="3"/>
    </row>
    <row r="814" spans="1:8">
      <c r="A814" s="29">
        <v>43318</v>
      </c>
      <c r="B814" s="56">
        <v>2069.91</v>
      </c>
      <c r="C814" s="5">
        <f t="shared" si="14"/>
        <v>-5.9406035691647353E-3</v>
      </c>
      <c r="E814" s="3"/>
      <c r="F814" s="3"/>
      <c r="G814" s="3"/>
      <c r="H814" s="3"/>
    </row>
    <row r="815" spans="1:8">
      <c r="A815" s="29">
        <v>43315</v>
      </c>
      <c r="B815" s="56">
        <v>2082.2800000000002</v>
      </c>
      <c r="C815" s="5">
        <f t="shared" si="14"/>
        <v>6.5109894093707274E-3</v>
      </c>
      <c r="E815" s="3"/>
      <c r="F815" s="3"/>
      <c r="G815" s="3"/>
      <c r="H815" s="3"/>
    </row>
    <row r="816" spans="1:8">
      <c r="A816" s="29">
        <v>43314</v>
      </c>
      <c r="B816" s="56">
        <v>2068.81</v>
      </c>
      <c r="C816" s="5">
        <f t="shared" si="14"/>
        <v>-1.4509805789631651E-2</v>
      </c>
      <c r="E816" s="3"/>
      <c r="F816" s="3"/>
      <c r="G816" s="3"/>
      <c r="H816" s="3"/>
    </row>
    <row r="817" spans="1:8">
      <c r="A817" s="29">
        <v>43313</v>
      </c>
      <c r="B817" s="56">
        <v>2099.27</v>
      </c>
      <c r="C817" s="5">
        <f t="shared" si="14"/>
        <v>2.1051526116303019E-3</v>
      </c>
      <c r="E817" s="3"/>
      <c r="F817" s="3"/>
      <c r="G817" s="3"/>
      <c r="H817" s="3"/>
    </row>
    <row r="818" spans="1:8">
      <c r="A818" s="29">
        <v>43312</v>
      </c>
      <c r="B818" s="56">
        <v>2094.86</v>
      </c>
      <c r="C818" s="5">
        <f t="shared" si="14"/>
        <v>1.1008421611447572E-2</v>
      </c>
      <c r="E818" s="3"/>
      <c r="F818" s="3"/>
      <c r="G818" s="3"/>
      <c r="H818" s="3"/>
    </row>
    <row r="819" spans="1:8">
      <c r="A819" s="29">
        <v>43311</v>
      </c>
      <c r="B819" s="56">
        <v>2072.0500000000002</v>
      </c>
      <c r="C819" s="5">
        <f t="shared" si="14"/>
        <v>1.8033959928831216E-3</v>
      </c>
      <c r="E819" s="3"/>
      <c r="F819" s="3"/>
      <c r="G819" s="3"/>
      <c r="H819" s="3"/>
    </row>
    <row r="820" spans="1:8">
      <c r="A820" s="29">
        <v>43308</v>
      </c>
      <c r="B820" s="56">
        <v>2068.3200000000002</v>
      </c>
      <c r="C820" s="5">
        <f t="shared" si="14"/>
        <v>5.527601545978437E-3</v>
      </c>
      <c r="E820" s="3"/>
      <c r="F820" s="3"/>
      <c r="G820" s="3"/>
      <c r="H820" s="3"/>
    </row>
    <row r="821" spans="1:8">
      <c r="A821" s="29">
        <v>43307</v>
      </c>
      <c r="B821" s="56">
        <v>2056.9499999999998</v>
      </c>
      <c r="C821" s="5">
        <f t="shared" si="14"/>
        <v>7.326186710022972E-3</v>
      </c>
      <c r="E821" s="3"/>
      <c r="F821" s="3"/>
      <c r="G821" s="3"/>
      <c r="H821" s="3"/>
    </row>
    <row r="822" spans="1:8">
      <c r="A822" s="29">
        <v>43306</v>
      </c>
      <c r="B822" s="56">
        <v>2041.99</v>
      </c>
      <c r="C822" s="5">
        <f t="shared" si="14"/>
        <v>-1.3216774430494812E-2</v>
      </c>
      <c r="E822" s="3"/>
      <c r="F822" s="3"/>
      <c r="G822" s="3"/>
      <c r="H822" s="3"/>
    </row>
    <row r="823" spans="1:8">
      <c r="A823" s="29">
        <v>43305</v>
      </c>
      <c r="B823" s="56">
        <v>2069.34</v>
      </c>
      <c r="C823" s="5">
        <f t="shared" si="14"/>
        <v>2.7993184268178251E-2</v>
      </c>
      <c r="E823" s="3"/>
      <c r="F823" s="3"/>
      <c r="G823" s="3"/>
      <c r="H823" s="3"/>
    </row>
    <row r="824" spans="1:8">
      <c r="A824" s="29">
        <v>43304</v>
      </c>
      <c r="B824" s="56">
        <v>2012.99</v>
      </c>
      <c r="C824" s="5">
        <f t="shared" si="14"/>
        <v>1.8956842179859709E-2</v>
      </c>
      <c r="E824" s="3"/>
      <c r="F824" s="3"/>
      <c r="G824" s="3"/>
      <c r="H824" s="3"/>
    </row>
    <row r="825" spans="1:8">
      <c r="A825" s="29">
        <v>43301</v>
      </c>
      <c r="B825" s="56">
        <v>1975.54</v>
      </c>
      <c r="C825" s="5">
        <f t="shared" si="14"/>
        <v>8.1857616738963829E-3</v>
      </c>
      <c r="E825" s="3"/>
      <c r="F825" s="3"/>
      <c r="G825" s="3"/>
      <c r="H825" s="3"/>
    </row>
    <row r="826" spans="1:8">
      <c r="A826" s="29">
        <v>43300</v>
      </c>
      <c r="B826" s="56">
        <v>1959.5</v>
      </c>
      <c r="C826" s="5">
        <f t="shared" si="14"/>
        <v>-1.6812716527409592E-3</v>
      </c>
      <c r="E826" s="3"/>
      <c r="F826" s="3"/>
      <c r="G826" s="3"/>
      <c r="H826" s="3"/>
    </row>
    <row r="827" spans="1:8">
      <c r="A827" s="29">
        <v>43299</v>
      </c>
      <c r="B827" s="56">
        <v>1962.8</v>
      </c>
      <c r="C827" s="5">
        <f t="shared" si="14"/>
        <v>-2.4157423473319516E-2</v>
      </c>
      <c r="E827" s="3"/>
      <c r="F827" s="3"/>
      <c r="G827" s="3"/>
      <c r="H827" s="3"/>
    </row>
    <row r="828" spans="1:8">
      <c r="A828" s="29">
        <v>43298</v>
      </c>
      <c r="B828" s="56">
        <v>2011.39</v>
      </c>
      <c r="C828" s="5">
        <f t="shared" si="14"/>
        <v>8.8071701198197301E-3</v>
      </c>
      <c r="E828" s="3"/>
      <c r="F828" s="3"/>
      <c r="G828" s="3"/>
      <c r="H828" s="3"/>
    </row>
    <row r="829" spans="1:8">
      <c r="A829" s="29">
        <v>43297</v>
      </c>
      <c r="B829" s="56">
        <v>1993.83</v>
      </c>
      <c r="C829" s="5">
        <f t="shared" si="14"/>
        <v>-3.260975041726509E-2</v>
      </c>
      <c r="E829" s="3"/>
      <c r="F829" s="3"/>
      <c r="G829" s="3"/>
      <c r="H829" s="3"/>
    </row>
    <row r="830" spans="1:8">
      <c r="A830" s="29">
        <v>43294</v>
      </c>
      <c r="B830" s="56">
        <v>2061.04</v>
      </c>
      <c r="C830" s="5">
        <f t="shared" si="14"/>
        <v>-1.3648806447290331E-2</v>
      </c>
      <c r="E830" s="3"/>
      <c r="F830" s="3"/>
      <c r="G830" s="3"/>
      <c r="H830" s="3"/>
    </row>
    <row r="831" spans="1:8">
      <c r="A831" s="29">
        <v>43293</v>
      </c>
      <c r="B831" s="56">
        <v>2089.56</v>
      </c>
      <c r="C831" s="5">
        <f t="shared" si="14"/>
        <v>-1.1392668571752961E-2</v>
      </c>
      <c r="E831" s="3"/>
      <c r="F831" s="3"/>
      <c r="G831" s="3"/>
      <c r="H831" s="3"/>
    </row>
    <row r="832" spans="1:8">
      <c r="A832" s="29">
        <v>43292</v>
      </c>
      <c r="B832" s="56">
        <v>2113.64</v>
      </c>
      <c r="C832" s="5">
        <f t="shared" si="14"/>
        <v>5.4610495870913815E-3</v>
      </c>
      <c r="E832" s="3"/>
      <c r="F832" s="3"/>
      <c r="G832" s="3"/>
      <c r="H832" s="3"/>
    </row>
    <row r="833" spans="1:8">
      <c r="A833" s="29">
        <v>43291</v>
      </c>
      <c r="B833" s="56">
        <v>2102.16</v>
      </c>
      <c r="C833" s="5">
        <f t="shared" si="14"/>
        <v>1.7906429463775565E-2</v>
      </c>
      <c r="E833" s="3"/>
      <c r="F833" s="3"/>
      <c r="G833" s="3"/>
      <c r="H833" s="3"/>
    </row>
    <row r="834" spans="1:8">
      <c r="A834" s="29">
        <v>43290</v>
      </c>
      <c r="B834" s="56">
        <v>2065.1799999999998</v>
      </c>
      <c r="C834" s="5">
        <f t="shared" si="14"/>
        <v>6.3935752365914698E-3</v>
      </c>
      <c r="E834" s="3"/>
      <c r="F834" s="3"/>
      <c r="G834" s="3"/>
      <c r="H834" s="3"/>
    </row>
    <row r="835" spans="1:8">
      <c r="A835" s="29">
        <v>43287</v>
      </c>
      <c r="B835" s="56">
        <v>2052.06</v>
      </c>
      <c r="C835" s="5">
        <f t="shared" ref="C835:C898" si="15">(B835-B836)/(B836)</f>
        <v>1.2727820083207057E-2</v>
      </c>
      <c r="E835" s="3"/>
      <c r="F835" s="3"/>
      <c r="G835" s="3"/>
      <c r="H835" s="3"/>
    </row>
    <row r="836" spans="1:8">
      <c r="A836" s="29">
        <v>43286</v>
      </c>
      <c r="B836" s="56">
        <v>2026.27</v>
      </c>
      <c r="C836" s="5">
        <f t="shared" si="15"/>
        <v>-1.7046584619265392E-2</v>
      </c>
      <c r="E836" s="3"/>
      <c r="F836" s="3"/>
      <c r="G836" s="3"/>
      <c r="H836" s="3"/>
    </row>
    <row r="837" spans="1:8">
      <c r="A837" s="29">
        <v>43285</v>
      </c>
      <c r="B837" s="56">
        <v>2061.41</v>
      </c>
      <c r="C837" s="5">
        <f t="shared" si="15"/>
        <v>4.2187309706490581E-3</v>
      </c>
      <c r="E837" s="3"/>
      <c r="F837" s="3"/>
      <c r="G837" s="3"/>
      <c r="H837" s="3"/>
    </row>
    <row r="838" spans="1:8">
      <c r="A838" s="29">
        <v>43284</v>
      </c>
      <c r="B838" s="56">
        <v>2052.75</v>
      </c>
      <c r="C838" s="5">
        <f t="shared" si="15"/>
        <v>3.0294886516332585E-3</v>
      </c>
      <c r="E838" s="3"/>
      <c r="F838" s="3"/>
      <c r="G838" s="3"/>
      <c r="H838" s="3"/>
    </row>
    <row r="839" spans="1:8">
      <c r="A839" s="29">
        <v>43283</v>
      </c>
      <c r="B839" s="56">
        <v>2046.55</v>
      </c>
      <c r="C839" s="5">
        <f t="shared" si="15"/>
        <v>-1.2935462556128399E-2</v>
      </c>
      <c r="E839" s="3"/>
      <c r="F839" s="3"/>
      <c r="G839" s="3"/>
      <c r="H839" s="3"/>
    </row>
    <row r="840" spans="1:8">
      <c r="A840" s="29">
        <v>43280</v>
      </c>
      <c r="B840" s="56">
        <v>2073.37</v>
      </c>
      <c r="C840" s="5">
        <f t="shared" si="15"/>
        <v>2.2074445797327195E-2</v>
      </c>
      <c r="E840" s="3"/>
      <c r="F840" s="3"/>
      <c r="G840" s="3"/>
      <c r="H840" s="3"/>
    </row>
    <row r="841" spans="1:8">
      <c r="A841" s="29">
        <v>43279</v>
      </c>
      <c r="B841" s="56">
        <v>2028.59</v>
      </c>
      <c r="C841" s="5">
        <f t="shared" si="15"/>
        <v>-2.0662453714655356E-2</v>
      </c>
      <c r="E841" s="3"/>
      <c r="F841" s="3"/>
      <c r="G841" s="3"/>
      <c r="H841" s="3"/>
    </row>
    <row r="842" spans="1:8">
      <c r="A842" s="29">
        <v>43278</v>
      </c>
      <c r="B842" s="56">
        <v>2071.39</v>
      </c>
      <c r="C842" s="5">
        <f t="shared" si="15"/>
        <v>-2.0225622590639366E-2</v>
      </c>
      <c r="E842" s="3"/>
      <c r="F842" s="3"/>
      <c r="G842" s="3"/>
      <c r="H842" s="3"/>
    </row>
    <row r="843" spans="1:8">
      <c r="A843" s="29">
        <v>43277</v>
      </c>
      <c r="B843" s="56">
        <v>2114.15</v>
      </c>
      <c r="C843" s="5">
        <f t="shared" si="15"/>
        <v>-6.8771461722386303E-3</v>
      </c>
      <c r="E843" s="3"/>
      <c r="F843" s="3"/>
      <c r="G843" s="3"/>
      <c r="H843" s="3"/>
    </row>
    <row r="844" spans="1:8">
      <c r="A844" s="29">
        <v>43276</v>
      </c>
      <c r="B844" s="56">
        <v>2128.79</v>
      </c>
      <c r="C844" s="5">
        <f t="shared" si="15"/>
        <v>-1.2419046558666881E-2</v>
      </c>
      <c r="E844" s="3"/>
      <c r="F844" s="3"/>
      <c r="G844" s="3"/>
      <c r="H844" s="3"/>
    </row>
    <row r="845" spans="1:8">
      <c r="A845" s="29">
        <v>43273</v>
      </c>
      <c r="B845" s="56">
        <v>2155.56</v>
      </c>
      <c r="C845" s="5">
        <f t="shared" si="15"/>
        <v>-9.2234247178523614E-4</v>
      </c>
      <c r="E845" s="3"/>
      <c r="F845" s="3"/>
      <c r="G845" s="3"/>
      <c r="H845" s="3"/>
    </row>
    <row r="846" spans="1:8">
      <c r="A846" s="29">
        <v>43272</v>
      </c>
      <c r="B846" s="56">
        <v>2157.5500000000002</v>
      </c>
      <c r="C846" s="5">
        <f t="shared" si="15"/>
        <v>-5.0587497463707044E-3</v>
      </c>
      <c r="E846" s="3"/>
      <c r="F846" s="3"/>
      <c r="G846" s="3"/>
      <c r="H846" s="3"/>
    </row>
    <row r="847" spans="1:8">
      <c r="A847" s="29">
        <v>43271</v>
      </c>
      <c r="B847" s="56">
        <v>2168.52</v>
      </c>
      <c r="C847" s="5">
        <f t="shared" si="15"/>
        <v>8.2950508676326307E-3</v>
      </c>
      <c r="E847" s="3"/>
      <c r="F847" s="3"/>
      <c r="G847" s="3"/>
      <c r="H847" s="3"/>
    </row>
    <row r="848" spans="1:8">
      <c r="A848" s="29">
        <v>43270</v>
      </c>
      <c r="B848" s="56">
        <v>2150.6799999999998</v>
      </c>
      <c r="C848" s="5">
        <f t="shared" si="15"/>
        <v>-1.3300178467382785E-2</v>
      </c>
      <c r="E848" s="3"/>
      <c r="F848" s="3"/>
      <c r="G848" s="3"/>
      <c r="H848" s="3"/>
    </row>
    <row r="849" spans="1:8">
      <c r="A849" s="29">
        <v>43269</v>
      </c>
      <c r="B849" s="56">
        <v>2179.67</v>
      </c>
      <c r="C849" s="5">
        <f t="shared" si="15"/>
        <v>-1.3104058134367578E-3</v>
      </c>
      <c r="E849" s="3"/>
      <c r="F849" s="3"/>
      <c r="G849" s="3"/>
      <c r="H849" s="3"/>
    </row>
    <row r="850" spans="1:8">
      <c r="A850" s="29">
        <v>43266</v>
      </c>
      <c r="B850" s="56">
        <v>2182.5300000000002</v>
      </c>
      <c r="C850" s="5">
        <f t="shared" si="15"/>
        <v>-1.1736738436459788E-2</v>
      </c>
      <c r="E850" s="3"/>
      <c r="F850" s="3"/>
      <c r="G850" s="3"/>
      <c r="H850" s="3"/>
    </row>
    <row r="851" spans="1:8">
      <c r="A851" s="29">
        <v>43265</v>
      </c>
      <c r="B851" s="56">
        <v>2208.4499999999998</v>
      </c>
      <c r="C851" s="5">
        <f t="shared" si="15"/>
        <v>-1.5100891133426526E-3</v>
      </c>
      <c r="E851" s="3"/>
      <c r="F851" s="3"/>
      <c r="G851" s="3"/>
      <c r="H851" s="3"/>
    </row>
    <row r="852" spans="1:8">
      <c r="A852" s="29">
        <v>43264</v>
      </c>
      <c r="B852" s="56">
        <v>2211.79</v>
      </c>
      <c r="C852" s="5">
        <f t="shared" si="15"/>
        <v>2.1567445843508077E-3</v>
      </c>
      <c r="E852" s="3"/>
      <c r="F852" s="3"/>
      <c r="G852" s="3"/>
      <c r="H852" s="3"/>
    </row>
    <row r="853" spans="1:8">
      <c r="A853" s="29">
        <v>43263</v>
      </c>
      <c r="B853" s="56">
        <v>2207.0300000000002</v>
      </c>
      <c r="C853" s="5">
        <f t="shared" si="15"/>
        <v>3.0951450309516324E-3</v>
      </c>
      <c r="E853" s="3"/>
      <c r="F853" s="3"/>
      <c r="G853" s="3"/>
      <c r="H853" s="3"/>
    </row>
    <row r="854" spans="1:8">
      <c r="A854" s="29">
        <v>43262</v>
      </c>
      <c r="B854" s="56">
        <v>2200.2199999999998</v>
      </c>
      <c r="C854" s="5">
        <f t="shared" si="15"/>
        <v>-7.0582076484977958E-3</v>
      </c>
      <c r="E854" s="3"/>
      <c r="F854" s="3"/>
      <c r="G854" s="3"/>
      <c r="H854" s="3"/>
    </row>
    <row r="855" spans="1:8">
      <c r="A855" s="29">
        <v>43259</v>
      </c>
      <c r="B855" s="56">
        <v>2215.86</v>
      </c>
      <c r="C855" s="5">
        <f t="shared" si="15"/>
        <v>3.8007311537644126E-3</v>
      </c>
      <c r="E855" s="3"/>
      <c r="F855" s="3"/>
      <c r="G855" s="3"/>
      <c r="H855" s="3"/>
    </row>
    <row r="856" spans="1:8">
      <c r="A856" s="29">
        <v>43258</v>
      </c>
      <c r="B856" s="56">
        <v>2207.4699999999998</v>
      </c>
      <c r="C856" s="5">
        <f t="shared" si="15"/>
        <v>2.7724496256843704E-2</v>
      </c>
      <c r="E856" s="3"/>
      <c r="F856" s="3"/>
      <c r="G856" s="3"/>
      <c r="H856" s="3"/>
    </row>
    <row r="857" spans="1:8">
      <c r="A857" s="29">
        <v>43257</v>
      </c>
      <c r="B857" s="56">
        <v>2147.92</v>
      </c>
      <c r="C857" s="5">
        <f t="shared" si="15"/>
        <v>1.4701436130007507E-2</v>
      </c>
      <c r="E857" s="3"/>
      <c r="F857" s="3"/>
      <c r="G857" s="3"/>
      <c r="H857" s="3"/>
    </row>
    <row r="858" spans="1:8">
      <c r="A858" s="29">
        <v>43256</v>
      </c>
      <c r="B858" s="56">
        <v>2116.8000000000002</v>
      </c>
      <c r="C858" s="5">
        <f t="shared" si="15"/>
        <v>-1.0286141761735552E-2</v>
      </c>
      <c r="E858" s="3"/>
      <c r="F858" s="3"/>
      <c r="G858" s="3"/>
      <c r="H858" s="3"/>
    </row>
    <row r="859" spans="1:8">
      <c r="A859" s="29">
        <v>43255</v>
      </c>
      <c r="B859" s="56">
        <v>2138.8000000000002</v>
      </c>
      <c r="C859" s="5">
        <f t="shared" si="15"/>
        <v>-3.251050586473779E-2</v>
      </c>
      <c r="E859" s="3"/>
      <c r="F859" s="3"/>
      <c r="G859" s="3"/>
      <c r="H859" s="3"/>
    </row>
    <row r="860" spans="1:8">
      <c r="A860" s="29">
        <v>43252</v>
      </c>
      <c r="B860" s="56">
        <v>2210.67</v>
      </c>
      <c r="C860" s="5">
        <f t="shared" si="15"/>
        <v>-1.0748694449789448E-2</v>
      </c>
      <c r="E860" s="3"/>
      <c r="F860" s="3"/>
      <c r="G860" s="3"/>
      <c r="H860" s="3"/>
    </row>
    <row r="861" spans="1:8">
      <c r="A861" s="29">
        <v>43251</v>
      </c>
      <c r="B861" s="56">
        <v>2234.69</v>
      </c>
      <c r="C861" s="5">
        <f t="shared" si="15"/>
        <v>-8.4790132221138192E-3</v>
      </c>
      <c r="E861" s="3"/>
      <c r="F861" s="3"/>
      <c r="G861" s="3"/>
      <c r="H861" s="3"/>
    </row>
    <row r="862" spans="1:8">
      <c r="A862" s="29">
        <v>43250</v>
      </c>
      <c r="B862" s="56">
        <v>2253.8000000000002</v>
      </c>
      <c r="C862" s="5">
        <f t="shared" si="15"/>
        <v>-1.5682174594876994E-3</v>
      </c>
      <c r="E862" s="3"/>
      <c r="F862" s="3"/>
      <c r="G862" s="3"/>
      <c r="H862" s="3"/>
    </row>
    <row r="863" spans="1:8">
      <c r="A863" s="29">
        <v>43249</v>
      </c>
      <c r="B863" s="56">
        <v>2257.34</v>
      </c>
      <c r="C863" s="5">
        <f t="shared" si="15"/>
        <v>-7.6143247782084842E-3</v>
      </c>
      <c r="E863" s="3"/>
      <c r="F863" s="3"/>
      <c r="G863" s="3"/>
      <c r="H863" s="3"/>
    </row>
    <row r="864" spans="1:8">
      <c r="A864" s="29">
        <v>43248</v>
      </c>
      <c r="B864" s="56">
        <v>2274.66</v>
      </c>
      <c r="C864" s="5">
        <f t="shared" si="15"/>
        <v>1.5763432409259665E-2</v>
      </c>
      <c r="E864" s="3"/>
      <c r="F864" s="3"/>
      <c r="G864" s="3"/>
      <c r="H864" s="3"/>
    </row>
    <row r="865" spans="1:8">
      <c r="A865" s="29">
        <v>43245</v>
      </c>
      <c r="B865" s="56">
        <v>2239.36</v>
      </c>
      <c r="C865" s="5">
        <f t="shared" si="15"/>
        <v>1.2675629598477026E-2</v>
      </c>
      <c r="E865" s="3"/>
      <c r="F865" s="3"/>
      <c r="G865" s="3"/>
      <c r="H865" s="3"/>
    </row>
    <row r="866" spans="1:8">
      <c r="A866" s="29">
        <v>43244</v>
      </c>
      <c r="B866" s="56">
        <v>2211.33</v>
      </c>
      <c r="C866" s="5">
        <f t="shared" si="15"/>
        <v>-4.8960269281481542E-3</v>
      </c>
      <c r="E866" s="3"/>
      <c r="F866" s="3"/>
      <c r="G866" s="3"/>
      <c r="H866" s="3"/>
    </row>
    <row r="867" spans="1:8">
      <c r="A867" s="29">
        <v>43243</v>
      </c>
      <c r="B867" s="56">
        <v>2222.21</v>
      </c>
      <c r="C867" s="5">
        <f t="shared" si="15"/>
        <v>-1.2579315002754894E-2</v>
      </c>
      <c r="E867" s="3"/>
      <c r="F867" s="3"/>
      <c r="G867" s="3"/>
      <c r="H867" s="3"/>
    </row>
    <row r="868" spans="1:8">
      <c r="A868" s="29">
        <v>43242</v>
      </c>
      <c r="B868" s="56">
        <v>2250.52</v>
      </c>
      <c r="C868" s="5">
        <f t="shared" si="15"/>
        <v>1.2584643765044565E-2</v>
      </c>
      <c r="E868" s="3"/>
      <c r="F868" s="3"/>
      <c r="G868" s="3"/>
      <c r="H868" s="3"/>
    </row>
    <row r="869" spans="1:8">
      <c r="A869" s="29">
        <v>43241</v>
      </c>
      <c r="B869" s="56">
        <v>2222.5500000000002</v>
      </c>
      <c r="C869" s="5">
        <f t="shared" si="15"/>
        <v>-3.1129575057978278E-2</v>
      </c>
      <c r="E869" s="3"/>
      <c r="F869" s="3"/>
      <c r="G869" s="3"/>
      <c r="H869" s="3"/>
    </row>
    <row r="870" spans="1:8">
      <c r="A870" s="29">
        <v>43238</v>
      </c>
      <c r="B870" s="56">
        <v>2293.96</v>
      </c>
      <c r="C870" s="5">
        <f t="shared" si="15"/>
        <v>-1.7437153859003643E-2</v>
      </c>
      <c r="E870" s="3"/>
      <c r="F870" s="3"/>
      <c r="G870" s="3"/>
      <c r="H870" s="3"/>
    </row>
    <row r="871" spans="1:8">
      <c r="A871" s="29">
        <v>43237</v>
      </c>
      <c r="B871" s="56">
        <v>2334.67</v>
      </c>
      <c r="C871" s="5">
        <f t="shared" si="15"/>
        <v>4.1073148912745073E-3</v>
      </c>
      <c r="E871" s="3"/>
      <c r="F871" s="3"/>
      <c r="G871" s="3"/>
      <c r="H871" s="3"/>
    </row>
    <row r="872" spans="1:8">
      <c r="A872" s="29">
        <v>43236</v>
      </c>
      <c r="B872" s="56">
        <v>2325.12</v>
      </c>
      <c r="C872" s="5">
        <f t="shared" si="15"/>
        <v>1.9923674167653671E-2</v>
      </c>
      <c r="E872" s="3"/>
      <c r="F872" s="3"/>
      <c r="G872" s="3"/>
      <c r="H872" s="3"/>
    </row>
    <row r="873" spans="1:8">
      <c r="A873" s="29">
        <v>43235</v>
      </c>
      <c r="B873" s="56">
        <v>2279.6999999999998</v>
      </c>
      <c r="C873" s="5">
        <f t="shared" si="15"/>
        <v>-1.9007087315555549E-2</v>
      </c>
      <c r="E873" s="3"/>
      <c r="F873" s="3"/>
      <c r="G873" s="3"/>
      <c r="H873" s="3"/>
    </row>
    <row r="874" spans="1:8">
      <c r="A874" s="29">
        <v>43234</v>
      </c>
      <c r="B874" s="56">
        <v>2323.87</v>
      </c>
      <c r="C874" s="5">
        <f t="shared" si="15"/>
        <v>-5.273543675814109E-3</v>
      </c>
      <c r="E874" s="3"/>
      <c r="F874" s="3"/>
      <c r="G874" s="3"/>
      <c r="H874" s="3"/>
    </row>
    <row r="875" spans="1:8">
      <c r="A875" s="29">
        <v>43231</v>
      </c>
      <c r="B875" s="56">
        <v>2336.19</v>
      </c>
      <c r="C875" s="5">
        <f t="shared" si="15"/>
        <v>-5.9569651815385141E-3</v>
      </c>
      <c r="E875" s="3"/>
      <c r="F875" s="3"/>
      <c r="G875" s="3"/>
      <c r="H875" s="3"/>
    </row>
    <row r="876" spans="1:8">
      <c r="A876" s="29">
        <v>43230</v>
      </c>
      <c r="B876" s="56">
        <v>2350.19</v>
      </c>
      <c r="C876" s="5">
        <f t="shared" si="15"/>
        <v>-2.0190776363075369E-2</v>
      </c>
      <c r="E876" s="3"/>
      <c r="F876" s="3"/>
      <c r="G876" s="3"/>
      <c r="H876" s="3"/>
    </row>
    <row r="877" spans="1:8">
      <c r="A877" s="29">
        <v>43229</v>
      </c>
      <c r="B877" s="56">
        <v>2398.62</v>
      </c>
      <c r="C877" s="5">
        <f t="shared" si="15"/>
        <v>-4.0423572360288824E-4</v>
      </c>
      <c r="E877" s="3"/>
      <c r="F877" s="3"/>
      <c r="G877" s="3"/>
      <c r="H877" s="3"/>
    </row>
    <row r="878" spans="1:8">
      <c r="A878" s="29">
        <v>43228</v>
      </c>
      <c r="B878" s="56">
        <v>2399.59</v>
      </c>
      <c r="C878" s="5">
        <f t="shared" si="15"/>
        <v>1.0621764931329261E-2</v>
      </c>
      <c r="E878" s="3"/>
      <c r="F878" s="3"/>
      <c r="G878" s="3"/>
      <c r="H878" s="3"/>
    </row>
    <row r="879" spans="1:8">
      <c r="A879" s="29">
        <v>43227</v>
      </c>
      <c r="B879" s="56">
        <v>2374.37</v>
      </c>
      <c r="C879" s="5">
        <f t="shared" si="15"/>
        <v>1.5091467976588868E-2</v>
      </c>
      <c r="E879" s="3"/>
      <c r="F879" s="3"/>
      <c r="G879" s="3"/>
      <c r="H879" s="3"/>
    </row>
    <row r="880" spans="1:8">
      <c r="A880" s="29">
        <v>43224</v>
      </c>
      <c r="B880" s="56">
        <v>2339.0700000000002</v>
      </c>
      <c r="C880" s="5">
        <f t="shared" si="15"/>
        <v>-2.5245310214540868E-3</v>
      </c>
      <c r="E880" s="3"/>
      <c r="F880" s="3"/>
      <c r="G880" s="3"/>
      <c r="H880" s="3"/>
    </row>
    <row r="881" spans="1:8">
      <c r="A881" s="29">
        <v>43223</v>
      </c>
      <c r="B881" s="56">
        <v>2344.9899999999998</v>
      </c>
      <c r="C881" s="5">
        <f t="shared" si="15"/>
        <v>-1.7887506805712626E-2</v>
      </c>
      <c r="E881" s="3"/>
      <c r="F881" s="3"/>
      <c r="G881" s="3"/>
      <c r="H881" s="3"/>
    </row>
    <row r="882" spans="1:8">
      <c r="A882" s="29">
        <v>43222</v>
      </c>
      <c r="B882" s="56">
        <v>2387.6999999999998</v>
      </c>
      <c r="C882" s="5">
        <f t="shared" si="15"/>
        <v>-1.7500401196594642E-2</v>
      </c>
      <c r="E882" s="3"/>
      <c r="F882" s="3"/>
      <c r="G882" s="3"/>
      <c r="H882" s="3"/>
    </row>
    <row r="883" spans="1:8">
      <c r="A883" s="29">
        <v>43220</v>
      </c>
      <c r="B883" s="56">
        <v>2430.23</v>
      </c>
      <c r="C883" s="5">
        <f t="shared" si="15"/>
        <v>1.5031909917134555E-2</v>
      </c>
      <c r="E883" s="3"/>
      <c r="F883" s="3"/>
      <c r="G883" s="3"/>
      <c r="H883" s="3"/>
    </row>
    <row r="884" spans="1:8">
      <c r="A884" s="29">
        <v>43217</v>
      </c>
      <c r="B884" s="56">
        <v>2394.2399999999998</v>
      </c>
      <c r="C884" s="5">
        <f t="shared" si="15"/>
        <v>3.7395401874799261E-3</v>
      </c>
      <c r="E884" s="3"/>
      <c r="F884" s="3"/>
      <c r="G884" s="3"/>
      <c r="H884" s="3"/>
    </row>
    <row r="885" spans="1:8">
      <c r="A885" s="29">
        <v>43216</v>
      </c>
      <c r="B885" s="56">
        <v>2385.3200000000002</v>
      </c>
      <c r="C885" s="5">
        <f t="shared" si="15"/>
        <v>-7.6878276062900481E-3</v>
      </c>
      <c r="E885" s="3"/>
      <c r="F885" s="3"/>
      <c r="G885" s="3"/>
      <c r="H885" s="3"/>
    </row>
    <row r="886" spans="1:8">
      <c r="A886" s="29">
        <v>43215</v>
      </c>
      <c r="B886" s="56">
        <v>2403.8000000000002</v>
      </c>
      <c r="C886" s="5">
        <f t="shared" si="15"/>
        <v>3.0126263258477724E-3</v>
      </c>
      <c r="E886" s="3"/>
      <c r="F886" s="3"/>
      <c r="G886" s="3"/>
      <c r="H886" s="3"/>
    </row>
    <row r="887" spans="1:8">
      <c r="A887" s="29">
        <v>43214</v>
      </c>
      <c r="B887" s="56">
        <v>2396.58</v>
      </c>
      <c r="C887" s="5">
        <f t="shared" si="15"/>
        <v>4.926108374383553E-4</v>
      </c>
      <c r="E887" s="3"/>
      <c r="F887" s="3"/>
      <c r="G887" s="3"/>
      <c r="H887" s="3"/>
    </row>
    <row r="888" spans="1:8">
      <c r="A888" s="29">
        <v>43213</v>
      </c>
      <c r="B888" s="56">
        <v>2395.4</v>
      </c>
      <c r="C888" s="5">
        <f t="shared" si="15"/>
        <v>1.7811921070074982E-2</v>
      </c>
      <c r="E888" s="3"/>
      <c r="F888" s="3"/>
      <c r="G888" s="3"/>
      <c r="H888" s="3"/>
    </row>
    <row r="889" spans="1:8">
      <c r="A889" s="29">
        <v>43210</v>
      </c>
      <c r="B889" s="56">
        <v>2353.48</v>
      </c>
      <c r="C889" s="5">
        <f t="shared" si="15"/>
        <v>-1.0706404085836105E-2</v>
      </c>
      <c r="E889" s="3"/>
      <c r="F889" s="3"/>
      <c r="G889" s="3"/>
      <c r="H889" s="3"/>
    </row>
    <row r="890" spans="1:8">
      <c r="A890" s="29">
        <v>43209</v>
      </c>
      <c r="B890" s="56">
        <v>2378.9499999999998</v>
      </c>
      <c r="C890" s="5">
        <f t="shared" si="15"/>
        <v>7.0141128861570569E-3</v>
      </c>
      <c r="E890" s="3"/>
      <c r="F890" s="3"/>
      <c r="G890" s="3"/>
      <c r="H890" s="3"/>
    </row>
    <row r="891" spans="1:8">
      <c r="A891" s="29">
        <v>43208</v>
      </c>
      <c r="B891" s="56">
        <v>2362.38</v>
      </c>
      <c r="C891" s="5">
        <f t="shared" si="15"/>
        <v>4.9003343457287895E-3</v>
      </c>
      <c r="E891" s="3"/>
      <c r="F891" s="3"/>
      <c r="G891" s="3"/>
      <c r="H891" s="3"/>
    </row>
    <row r="892" spans="1:8">
      <c r="A892" s="29">
        <v>43207</v>
      </c>
      <c r="B892" s="56">
        <v>2350.86</v>
      </c>
      <c r="C892" s="5">
        <f t="shared" si="15"/>
        <v>1.2115106426947858E-2</v>
      </c>
      <c r="E892" s="3"/>
      <c r="F892" s="3"/>
      <c r="G892" s="3"/>
      <c r="H892" s="3"/>
    </row>
    <row r="893" spans="1:8">
      <c r="A893" s="29">
        <v>43206</v>
      </c>
      <c r="B893" s="56">
        <v>2322.7199999999998</v>
      </c>
      <c r="C893" s="5">
        <f t="shared" si="15"/>
        <v>1.8200946870068378E-2</v>
      </c>
      <c r="E893" s="3"/>
      <c r="F893" s="3"/>
      <c r="G893" s="3"/>
      <c r="H893" s="3"/>
    </row>
    <row r="894" spans="1:8">
      <c r="A894" s="29">
        <v>43203</v>
      </c>
      <c r="B894" s="56">
        <v>2281.1999999999998</v>
      </c>
      <c r="C894" s="5">
        <f t="shared" si="15"/>
        <v>4.3896919290427657E-3</v>
      </c>
      <c r="E894" s="3"/>
      <c r="F894" s="3"/>
      <c r="G894" s="3"/>
      <c r="H894" s="3"/>
    </row>
    <row r="895" spans="1:8">
      <c r="A895" s="29">
        <v>43202</v>
      </c>
      <c r="B895" s="56">
        <v>2271.23</v>
      </c>
      <c r="C895" s="5">
        <f t="shared" si="15"/>
        <v>-1.8190385205614435E-2</v>
      </c>
      <c r="E895" s="3"/>
      <c r="F895" s="3"/>
      <c r="G895" s="3"/>
      <c r="H895" s="3"/>
    </row>
    <row r="896" spans="1:8">
      <c r="A896" s="29">
        <v>43201</v>
      </c>
      <c r="B896" s="56">
        <v>2313.31</v>
      </c>
      <c r="C896" s="5">
        <f t="shared" si="15"/>
        <v>-3.0469147294840343E-3</v>
      </c>
      <c r="E896" s="3"/>
      <c r="F896" s="3"/>
      <c r="G896" s="3"/>
      <c r="H896" s="3"/>
    </row>
    <row r="897" spans="1:8">
      <c r="A897" s="29">
        <v>43200</v>
      </c>
      <c r="B897" s="56">
        <v>2320.38</v>
      </c>
      <c r="C897" s="5">
        <f t="shared" si="15"/>
        <v>1.254565527593896E-2</v>
      </c>
      <c r="E897" s="3"/>
      <c r="F897" s="3"/>
      <c r="G897" s="3"/>
      <c r="H897" s="3"/>
    </row>
    <row r="898" spans="1:8">
      <c r="A898" s="29">
        <v>43199</v>
      </c>
      <c r="B898" s="56">
        <v>2291.63</v>
      </c>
      <c r="C898" s="5">
        <f t="shared" si="15"/>
        <v>-1.2682280544247886E-3</v>
      </c>
      <c r="E898" s="3"/>
      <c r="F898" s="3"/>
      <c r="G898" s="3"/>
      <c r="H898" s="3"/>
    </row>
    <row r="899" spans="1:8">
      <c r="A899" s="29">
        <v>43196</v>
      </c>
      <c r="B899" s="56">
        <v>2294.54</v>
      </c>
      <c r="C899" s="5">
        <f t="shared" ref="C899:C962" si="16">(B899-B900)/(B900)</f>
        <v>5.8389808961872005E-3</v>
      </c>
      <c r="E899" s="3"/>
      <c r="F899" s="3"/>
      <c r="G899" s="3"/>
      <c r="H899" s="3"/>
    </row>
    <row r="900" spans="1:8">
      <c r="A900" s="29">
        <v>43195</v>
      </c>
      <c r="B900" s="56">
        <v>2281.2199999999998</v>
      </c>
      <c r="C900" s="5">
        <f t="shared" si="16"/>
        <v>2.5507084801841232E-2</v>
      </c>
      <c r="E900" s="3"/>
      <c r="F900" s="3"/>
      <c r="G900" s="3"/>
      <c r="H900" s="3"/>
    </row>
    <row r="901" spans="1:8">
      <c r="A901" s="29">
        <v>43194</v>
      </c>
      <c r="B901" s="56">
        <v>2224.48</v>
      </c>
      <c r="C901" s="5">
        <f t="shared" si="16"/>
        <v>-1.2272880663552508E-2</v>
      </c>
      <c r="E901" s="3"/>
      <c r="F901" s="3"/>
      <c r="G901" s="3"/>
      <c r="H901" s="3"/>
    </row>
    <row r="902" spans="1:8">
      <c r="A902" s="29">
        <v>43193</v>
      </c>
      <c r="B902" s="56">
        <v>2252.12</v>
      </c>
      <c r="C902" s="5">
        <f t="shared" si="16"/>
        <v>4.7961737687218084E-3</v>
      </c>
      <c r="E902" s="3"/>
      <c r="F902" s="3"/>
      <c r="G902" s="3"/>
      <c r="H902" s="3"/>
    </row>
    <row r="903" spans="1:8">
      <c r="A903" s="29">
        <v>43192</v>
      </c>
      <c r="B903" s="56">
        <v>2241.37</v>
      </c>
      <c r="C903" s="5">
        <f t="shared" si="16"/>
        <v>5.1347133529453153E-3</v>
      </c>
      <c r="E903" s="3"/>
      <c r="F903" s="3"/>
      <c r="G903" s="3"/>
      <c r="H903" s="3"/>
    </row>
    <row r="904" spans="1:8">
      <c r="A904" s="29">
        <v>43187</v>
      </c>
      <c r="B904" s="56">
        <v>2229.92</v>
      </c>
      <c r="C904" s="5">
        <f t="shared" si="16"/>
        <v>-1.0705175129211911E-2</v>
      </c>
      <c r="E904" s="3"/>
      <c r="F904" s="3"/>
      <c r="G904" s="3"/>
      <c r="H904" s="3"/>
    </row>
    <row r="905" spans="1:8">
      <c r="A905" s="29">
        <v>43186</v>
      </c>
      <c r="B905" s="56">
        <v>2254.0500000000002</v>
      </c>
      <c r="C905" s="5">
        <f t="shared" si="16"/>
        <v>2.7671131713698344E-3</v>
      </c>
      <c r="E905" s="3"/>
      <c r="F905" s="3"/>
      <c r="G905" s="3"/>
      <c r="H905" s="3"/>
    </row>
    <row r="906" spans="1:8">
      <c r="A906" s="29">
        <v>43185</v>
      </c>
      <c r="B906" s="56">
        <v>2247.83</v>
      </c>
      <c r="C906" s="5">
        <f t="shared" si="16"/>
        <v>1.2303479831209815E-2</v>
      </c>
      <c r="E906" s="3"/>
      <c r="F906" s="3"/>
      <c r="G906" s="3"/>
      <c r="H906" s="3"/>
    </row>
    <row r="907" spans="1:8">
      <c r="A907" s="29">
        <v>43182</v>
      </c>
      <c r="B907" s="56">
        <v>2220.5100000000002</v>
      </c>
      <c r="C907" s="5">
        <f t="shared" si="16"/>
        <v>-3.3144215655112004E-2</v>
      </c>
      <c r="E907" s="3"/>
      <c r="F907" s="3"/>
      <c r="G907" s="3"/>
      <c r="H907" s="3"/>
    </row>
    <row r="908" spans="1:8">
      <c r="A908" s="29">
        <v>43181</v>
      </c>
      <c r="B908" s="56">
        <v>2296.63</v>
      </c>
      <c r="C908" s="5">
        <f t="shared" si="16"/>
        <v>-1.2822055827308412E-2</v>
      </c>
      <c r="E908" s="3"/>
      <c r="F908" s="3"/>
      <c r="G908" s="3"/>
      <c r="H908" s="3"/>
    </row>
    <row r="909" spans="1:8">
      <c r="A909" s="29">
        <v>43180</v>
      </c>
      <c r="B909" s="56">
        <v>2326.46</v>
      </c>
      <c r="C909" s="5">
        <f t="shared" si="16"/>
        <v>7.5137174062733731E-3</v>
      </c>
      <c r="E909" s="3"/>
      <c r="F909" s="3"/>
      <c r="G909" s="3"/>
      <c r="H909" s="3"/>
    </row>
    <row r="910" spans="1:8">
      <c r="A910" s="29">
        <v>43179</v>
      </c>
      <c r="B910" s="56">
        <v>2309.11</v>
      </c>
      <c r="C910" s="5">
        <f t="shared" si="16"/>
        <v>-1.336389585675846E-3</v>
      </c>
      <c r="E910" s="3"/>
      <c r="F910" s="3"/>
      <c r="G910" s="3"/>
      <c r="H910" s="3"/>
    </row>
    <row r="911" spans="1:8">
      <c r="A911" s="29">
        <v>43178</v>
      </c>
      <c r="B911" s="56">
        <v>2312.1999999999998</v>
      </c>
      <c r="C911" s="5">
        <f t="shared" si="16"/>
        <v>-3.0093039254343749E-2</v>
      </c>
      <c r="E911" s="3"/>
      <c r="F911" s="3"/>
      <c r="G911" s="3"/>
      <c r="H911" s="3"/>
    </row>
    <row r="912" spans="1:8">
      <c r="A912" s="29">
        <v>43175</v>
      </c>
      <c r="B912" s="56">
        <v>2383.94</v>
      </c>
      <c r="C912" s="5">
        <f t="shared" si="16"/>
        <v>-1.5746796142158754E-2</v>
      </c>
      <c r="E912" s="3"/>
      <c r="F912" s="3"/>
      <c r="G912" s="3"/>
      <c r="H912" s="3"/>
    </row>
    <row r="913" spans="1:8">
      <c r="A913" s="29">
        <v>43174</v>
      </c>
      <c r="B913" s="56">
        <v>2422.08</v>
      </c>
      <c r="C913" s="5">
        <f t="shared" si="16"/>
        <v>-1.7750184725771659E-4</v>
      </c>
      <c r="E913" s="3"/>
      <c r="F913" s="3"/>
      <c r="G913" s="3"/>
      <c r="H913" s="3"/>
    </row>
    <row r="914" spans="1:8">
      <c r="A914" s="29">
        <v>43173</v>
      </c>
      <c r="B914" s="56">
        <v>2422.5100000000002</v>
      </c>
      <c r="C914" s="5">
        <f t="shared" si="16"/>
        <v>-5.202900812260128E-3</v>
      </c>
      <c r="E914" s="3"/>
      <c r="F914" s="3"/>
      <c r="G914" s="3"/>
      <c r="H914" s="3"/>
    </row>
    <row r="915" spans="1:8">
      <c r="A915" s="29">
        <v>43172</v>
      </c>
      <c r="B915" s="56">
        <v>2435.1799999999998</v>
      </c>
      <c r="C915" s="5">
        <f t="shared" si="16"/>
        <v>1.5644354727714724E-2</v>
      </c>
      <c r="E915" s="3"/>
      <c r="F915" s="3"/>
      <c r="G915" s="3"/>
      <c r="H915" s="3"/>
    </row>
    <row r="916" spans="1:8">
      <c r="A916" s="29">
        <v>43171</v>
      </c>
      <c r="B916" s="56">
        <v>2397.67</v>
      </c>
      <c r="C916" s="5">
        <f t="shared" si="16"/>
        <v>5.0932291492002124E-3</v>
      </c>
      <c r="E916" s="3"/>
      <c r="F916" s="3"/>
      <c r="G916" s="3"/>
      <c r="H916" s="3"/>
    </row>
    <row r="917" spans="1:8">
      <c r="A917" s="29">
        <v>43168</v>
      </c>
      <c r="B917" s="56">
        <v>2385.52</v>
      </c>
      <c r="C917" s="5">
        <f t="shared" si="16"/>
        <v>-1.8577716781871055E-3</v>
      </c>
      <c r="E917" s="3"/>
      <c r="F917" s="3"/>
      <c r="G917" s="3"/>
      <c r="H917" s="3"/>
    </row>
    <row r="918" spans="1:8">
      <c r="A918" s="29">
        <v>43167</v>
      </c>
      <c r="B918" s="56">
        <v>2389.96</v>
      </c>
      <c r="C918" s="5">
        <f t="shared" si="16"/>
        <v>1.6251796542134871E-2</v>
      </c>
      <c r="E918" s="3"/>
      <c r="F918" s="3"/>
      <c r="G918" s="3"/>
      <c r="H918" s="3"/>
    </row>
    <row r="919" spans="1:8">
      <c r="A919" s="29">
        <v>43166</v>
      </c>
      <c r="B919" s="56">
        <v>2351.7399999999998</v>
      </c>
      <c r="C919" s="5">
        <f t="shared" si="16"/>
        <v>-1.1121903632594651E-2</v>
      </c>
      <c r="E919" s="3"/>
      <c r="F919" s="3"/>
      <c r="G919" s="3"/>
      <c r="H919" s="3"/>
    </row>
    <row r="920" spans="1:8">
      <c r="A920" s="29">
        <v>43165</v>
      </c>
      <c r="B920" s="56">
        <v>2378.19</v>
      </c>
      <c r="C920" s="5">
        <f t="shared" si="16"/>
        <v>-2.212180148767048E-2</v>
      </c>
      <c r="E920" s="3"/>
      <c r="F920" s="3"/>
      <c r="G920" s="3"/>
      <c r="H920" s="3"/>
    </row>
    <row r="921" spans="1:8">
      <c r="A921" s="29">
        <v>43164</v>
      </c>
      <c r="B921" s="56">
        <v>2431.9899999999998</v>
      </c>
      <c r="C921" s="5">
        <f t="shared" si="16"/>
        <v>-7.1240773401268342E-3</v>
      </c>
      <c r="E921" s="3"/>
      <c r="F921" s="3"/>
      <c r="G921" s="3"/>
      <c r="H921" s="3"/>
    </row>
    <row r="922" spans="1:8">
      <c r="A922" s="29">
        <v>43160</v>
      </c>
      <c r="B922" s="56">
        <v>2449.44</v>
      </c>
      <c r="C922" s="5">
        <f t="shared" si="16"/>
        <v>-7.6569678407351054E-3</v>
      </c>
      <c r="E922" s="3"/>
      <c r="F922" s="3"/>
      <c r="G922" s="3"/>
      <c r="H922" s="3"/>
    </row>
    <row r="923" spans="1:8">
      <c r="A923" s="29">
        <v>43159</v>
      </c>
      <c r="B923" s="56">
        <v>2468.34</v>
      </c>
      <c r="C923" s="5">
        <f t="shared" si="16"/>
        <v>1.1884433015199466E-3</v>
      </c>
      <c r="E923" s="3"/>
      <c r="F923" s="3"/>
      <c r="G923" s="3"/>
      <c r="H923" s="3"/>
    </row>
    <row r="924" spans="1:8">
      <c r="A924" s="29">
        <v>43158</v>
      </c>
      <c r="B924" s="56">
        <v>2465.41</v>
      </c>
      <c r="C924" s="5">
        <f t="shared" si="16"/>
        <v>-2.0340936183739989E-2</v>
      </c>
      <c r="E924" s="3"/>
      <c r="F924" s="3"/>
      <c r="G924" s="3"/>
      <c r="H924" s="3"/>
    </row>
    <row r="925" spans="1:8">
      <c r="A925" s="29">
        <v>43157</v>
      </c>
      <c r="B925" s="56">
        <v>2516.6</v>
      </c>
      <c r="C925" s="5">
        <f t="shared" si="16"/>
        <v>3.2972535884774647E-2</v>
      </c>
      <c r="E925" s="3"/>
      <c r="F925" s="3"/>
      <c r="G925" s="3"/>
      <c r="H925" s="3"/>
    </row>
    <row r="926" spans="1:8">
      <c r="A926" s="29">
        <v>43154</v>
      </c>
      <c r="B926" s="56">
        <v>2436.27</v>
      </c>
      <c r="C926" s="5">
        <f t="shared" si="16"/>
        <v>6.8271515652443358E-3</v>
      </c>
      <c r="E926" s="3"/>
      <c r="F926" s="3"/>
      <c r="G926" s="3"/>
      <c r="H926" s="3"/>
    </row>
    <row r="927" spans="1:8">
      <c r="A927" s="29">
        <v>43153</v>
      </c>
      <c r="B927" s="56">
        <v>2419.75</v>
      </c>
      <c r="C927" s="5">
        <f t="shared" si="16"/>
        <v>7.0039784928336889E-3</v>
      </c>
      <c r="E927" s="3"/>
      <c r="F927" s="3"/>
      <c r="G927" s="3"/>
      <c r="H927" s="3"/>
    </row>
    <row r="928" spans="1:8">
      <c r="A928" s="29">
        <v>43152</v>
      </c>
      <c r="B928" s="56">
        <v>2402.92</v>
      </c>
      <c r="C928" s="5">
        <f t="shared" si="16"/>
        <v>-7.9228441317694305E-3</v>
      </c>
      <c r="E928" s="3"/>
      <c r="F928" s="3"/>
      <c r="G928" s="3"/>
      <c r="H928" s="3"/>
    </row>
    <row r="929" spans="1:8">
      <c r="A929" s="29">
        <v>43151</v>
      </c>
      <c r="B929" s="56">
        <v>2422.11</v>
      </c>
      <c r="C929" s="5">
        <f t="shared" si="16"/>
        <v>-6.3586874028248976E-3</v>
      </c>
      <c r="E929" s="3"/>
      <c r="F929" s="3"/>
      <c r="G929" s="3"/>
      <c r="H929" s="3"/>
    </row>
    <row r="930" spans="1:8">
      <c r="A930" s="29">
        <v>43150</v>
      </c>
      <c r="B930" s="56">
        <v>2437.61</v>
      </c>
      <c r="C930" s="5">
        <f t="shared" si="16"/>
        <v>-1.124794146040709E-2</v>
      </c>
      <c r="E930" s="3"/>
      <c r="F930" s="3"/>
      <c r="G930" s="3"/>
      <c r="H930" s="3"/>
    </row>
    <row r="931" spans="1:8">
      <c r="A931" s="29">
        <v>43147</v>
      </c>
      <c r="B931" s="56">
        <v>2465.34</v>
      </c>
      <c r="C931" s="5">
        <f t="shared" si="16"/>
        <v>-1.4415927080834711E-2</v>
      </c>
      <c r="E931" s="3"/>
      <c r="F931" s="3"/>
      <c r="G931" s="3"/>
      <c r="H931" s="3"/>
    </row>
    <row r="932" spans="1:8">
      <c r="A932" s="29">
        <v>43146</v>
      </c>
      <c r="B932" s="56">
        <v>2501.4</v>
      </c>
      <c r="C932" s="5">
        <f t="shared" si="16"/>
        <v>-8.5101491555251759E-3</v>
      </c>
      <c r="E932" s="3"/>
      <c r="F932" s="3"/>
      <c r="G932" s="3"/>
      <c r="H932" s="3"/>
    </row>
    <row r="933" spans="1:8">
      <c r="A933" s="29">
        <v>43145</v>
      </c>
      <c r="B933" s="56">
        <v>2522.87</v>
      </c>
      <c r="C933" s="5">
        <f t="shared" si="16"/>
        <v>1.9380537651063387E-3</v>
      </c>
      <c r="E933" s="3"/>
      <c r="F933" s="3"/>
      <c r="G933" s="3"/>
      <c r="H933" s="3"/>
    </row>
    <row r="934" spans="1:8">
      <c r="A934" s="29">
        <v>43143</v>
      </c>
      <c r="B934" s="56">
        <v>2517.9899999999998</v>
      </c>
      <c r="C934" s="5">
        <f t="shared" si="16"/>
        <v>1.7332703053222161E-2</v>
      </c>
      <c r="E934" s="3"/>
      <c r="F934" s="3"/>
      <c r="G934" s="3"/>
      <c r="H934" s="3"/>
    </row>
    <row r="935" spans="1:8">
      <c r="A935" s="29">
        <v>43140</v>
      </c>
      <c r="B935" s="56">
        <v>2475.09</v>
      </c>
      <c r="C935" s="5">
        <f t="shared" si="16"/>
        <v>5.6272448034325644E-3</v>
      </c>
      <c r="E935" s="3"/>
      <c r="F935" s="3"/>
      <c r="G935" s="3"/>
      <c r="H935" s="3"/>
    </row>
    <row r="936" spans="1:8">
      <c r="A936" s="29">
        <v>43139</v>
      </c>
      <c r="B936" s="56">
        <v>2461.2399999999998</v>
      </c>
      <c r="C936" s="5">
        <f t="shared" si="16"/>
        <v>2.5093815467786208E-2</v>
      </c>
      <c r="E936" s="3"/>
      <c r="F936" s="3"/>
      <c r="G936" s="3"/>
      <c r="H936" s="3"/>
    </row>
    <row r="937" spans="1:8">
      <c r="A937" s="29">
        <v>43138</v>
      </c>
      <c r="B937" s="56">
        <v>2400.9899999999998</v>
      </c>
      <c r="C937" s="5">
        <f t="shared" si="16"/>
        <v>1.538090686875688E-2</v>
      </c>
      <c r="E937" s="3"/>
      <c r="F937" s="3"/>
      <c r="G937" s="3"/>
      <c r="H937" s="3"/>
    </row>
    <row r="938" spans="1:8">
      <c r="A938" s="29">
        <v>43137</v>
      </c>
      <c r="B938" s="56">
        <v>2364.62</v>
      </c>
      <c r="C938" s="5">
        <f t="shared" si="16"/>
        <v>-2.0808573546402084E-2</v>
      </c>
      <c r="E938" s="3"/>
      <c r="F938" s="3"/>
      <c r="G938" s="3"/>
      <c r="H938" s="3"/>
    </row>
    <row r="939" spans="1:8">
      <c r="A939" s="29">
        <v>43136</v>
      </c>
      <c r="B939" s="56">
        <v>2414.87</v>
      </c>
      <c r="C939" s="5">
        <f t="shared" si="16"/>
        <v>-3.593857021431121E-3</v>
      </c>
      <c r="E939" s="3"/>
      <c r="F939" s="3"/>
      <c r="G939" s="3"/>
      <c r="H939" s="3"/>
    </row>
    <row r="940" spans="1:8">
      <c r="A940" s="29">
        <v>43133</v>
      </c>
      <c r="B940" s="56">
        <v>2423.58</v>
      </c>
      <c r="C940" s="5">
        <f t="shared" si="16"/>
        <v>-6.2774806547791662E-2</v>
      </c>
      <c r="E940" s="3"/>
      <c r="F940" s="3"/>
      <c r="G940" s="3"/>
      <c r="H940" s="3"/>
    </row>
    <row r="941" spans="1:8">
      <c r="A941" s="29">
        <v>43132</v>
      </c>
      <c r="B941" s="56">
        <v>2585.91</v>
      </c>
      <c r="C941" s="5">
        <f t="shared" si="16"/>
        <v>-8.884323653074554E-3</v>
      </c>
      <c r="E941" s="3"/>
      <c r="F941" s="3"/>
      <c r="G941" s="3"/>
      <c r="H941" s="3"/>
    </row>
    <row r="942" spans="1:8">
      <c r="A942" s="29">
        <v>43131</v>
      </c>
      <c r="B942" s="56">
        <v>2609.09</v>
      </c>
      <c r="C942" s="5">
        <f t="shared" si="16"/>
        <v>-6.0520862460591623E-4</v>
      </c>
      <c r="E942" s="3"/>
      <c r="F942" s="3"/>
      <c r="G942" s="3"/>
      <c r="H942" s="3"/>
    </row>
    <row r="943" spans="1:8">
      <c r="A943" s="29">
        <v>43130</v>
      </c>
      <c r="B943" s="56">
        <v>2610.67</v>
      </c>
      <c r="C943" s="5">
        <f t="shared" si="16"/>
        <v>-8.0211871812993964E-3</v>
      </c>
      <c r="E943" s="3"/>
      <c r="F943" s="3"/>
      <c r="G943" s="3"/>
      <c r="H943" s="3"/>
    </row>
    <row r="944" spans="1:8">
      <c r="A944" s="29">
        <v>43129</v>
      </c>
      <c r="B944" s="56">
        <v>2631.78</v>
      </c>
      <c r="C944" s="5">
        <f t="shared" si="16"/>
        <v>-6.7180458789693944E-3</v>
      </c>
      <c r="E944" s="3"/>
      <c r="F944" s="3"/>
      <c r="G944" s="3"/>
      <c r="H944" s="3"/>
    </row>
    <row r="945" spans="1:8">
      <c r="A945" s="29">
        <v>43125</v>
      </c>
      <c r="B945" s="56">
        <v>2649.58</v>
      </c>
      <c r="C945" s="5">
        <f t="shared" si="16"/>
        <v>-1.5198088066397275E-2</v>
      </c>
      <c r="E945" s="3"/>
      <c r="F945" s="3"/>
      <c r="G945" s="3"/>
      <c r="H945" s="3"/>
    </row>
    <row r="946" spans="1:8">
      <c r="A946" s="29">
        <v>43124</v>
      </c>
      <c r="B946" s="56">
        <v>2690.47</v>
      </c>
      <c r="C946" s="5">
        <f t="shared" si="16"/>
        <v>1.1982510000929575E-3</v>
      </c>
      <c r="E946" s="3"/>
      <c r="F946" s="3"/>
      <c r="G946" s="3"/>
      <c r="H946" s="3"/>
    </row>
    <row r="947" spans="1:8">
      <c r="A947" s="29">
        <v>43123</v>
      </c>
      <c r="B947" s="56">
        <v>2687.25</v>
      </c>
      <c r="C947" s="5">
        <f t="shared" si="16"/>
        <v>5.0866792586912683E-3</v>
      </c>
      <c r="E947" s="3"/>
      <c r="F947" s="3"/>
      <c r="G947" s="3"/>
      <c r="H947" s="3"/>
    </row>
    <row r="948" spans="1:8">
      <c r="A948" s="29">
        <v>43122</v>
      </c>
      <c r="B948" s="56">
        <v>2673.65</v>
      </c>
      <c r="C948" s="5">
        <f t="shared" si="16"/>
        <v>1.9477077828237158E-2</v>
      </c>
      <c r="E948" s="3"/>
      <c r="F948" s="3"/>
      <c r="G948" s="3"/>
      <c r="H948" s="3"/>
    </row>
    <row r="949" spans="1:8">
      <c r="A949" s="29">
        <v>43119</v>
      </c>
      <c r="B949" s="56">
        <v>2622.57</v>
      </c>
      <c r="C949" s="5">
        <f t="shared" si="16"/>
        <v>1.2594837738180409E-2</v>
      </c>
      <c r="E949" s="3"/>
      <c r="F949" s="3"/>
      <c r="G949" s="3"/>
      <c r="H949" s="3"/>
    </row>
    <row r="950" spans="1:8">
      <c r="A950" s="29">
        <v>43118</v>
      </c>
      <c r="B950" s="56">
        <v>2589.9499999999998</v>
      </c>
      <c r="C950" s="5">
        <f t="shared" si="16"/>
        <v>-4.0659772124516616E-2</v>
      </c>
      <c r="E950" s="3"/>
      <c r="F950" s="3"/>
      <c r="G950" s="3"/>
      <c r="H950" s="3"/>
    </row>
    <row r="951" spans="1:8">
      <c r="A951" s="29">
        <v>43117</v>
      </c>
      <c r="B951" s="56">
        <v>2699.72</v>
      </c>
      <c r="C951" s="5">
        <f t="shared" si="16"/>
        <v>1.1335625931836313E-2</v>
      </c>
      <c r="E951" s="3"/>
      <c r="F951" s="3"/>
      <c r="G951" s="3"/>
      <c r="H951" s="3"/>
    </row>
    <row r="952" spans="1:8">
      <c r="A952" s="29">
        <v>43116</v>
      </c>
      <c r="B952" s="56">
        <v>2669.46</v>
      </c>
      <c r="C952" s="5">
        <f t="shared" si="16"/>
        <v>-3.5080299727815976E-2</v>
      </c>
      <c r="E952" s="3"/>
      <c r="F952" s="3"/>
      <c r="G952" s="3"/>
      <c r="H952" s="3"/>
    </row>
    <row r="953" spans="1:8">
      <c r="A953" s="29">
        <v>43115</v>
      </c>
      <c r="B953" s="56">
        <v>2766.51</v>
      </c>
      <c r="C953" s="5">
        <f t="shared" si="16"/>
        <v>1.0095089227564365E-3</v>
      </c>
      <c r="E953" s="3"/>
      <c r="F953" s="3"/>
      <c r="G953" s="3"/>
      <c r="H953" s="3"/>
    </row>
    <row r="954" spans="1:8">
      <c r="A954" s="29">
        <v>43112</v>
      </c>
      <c r="B954" s="56">
        <v>2763.72</v>
      </c>
      <c r="C954" s="5">
        <f t="shared" si="16"/>
        <v>-1.4572540014761638E-2</v>
      </c>
      <c r="E954" s="3"/>
      <c r="F954" s="3"/>
      <c r="G954" s="3"/>
      <c r="H954" s="3"/>
    </row>
    <row r="955" spans="1:8">
      <c r="A955" s="29">
        <v>43111</v>
      </c>
      <c r="B955" s="56">
        <v>2804.59</v>
      </c>
      <c r="C955" s="5">
        <f t="shared" si="16"/>
        <v>1.9980724819522504E-2</v>
      </c>
      <c r="E955" s="3"/>
      <c r="F955" s="3"/>
      <c r="G955" s="3"/>
      <c r="H955" s="3"/>
    </row>
    <row r="956" spans="1:8">
      <c r="A956" s="29">
        <v>43110</v>
      </c>
      <c r="B956" s="56">
        <v>2749.65</v>
      </c>
      <c r="C956" s="5">
        <f t="shared" si="16"/>
        <v>1.1607372797174564E-2</v>
      </c>
      <c r="E956" s="3"/>
      <c r="F956" s="3"/>
      <c r="G956" s="3"/>
      <c r="H956" s="3"/>
    </row>
    <row r="957" spans="1:8">
      <c r="A957" s="29">
        <v>43109</v>
      </c>
      <c r="B957" s="56">
        <v>2718.1</v>
      </c>
      <c r="C957" s="5">
        <f t="shared" si="16"/>
        <v>2.8768891294391849E-2</v>
      </c>
      <c r="E957" s="3"/>
      <c r="F957" s="3"/>
      <c r="G957" s="3"/>
      <c r="H957" s="3"/>
    </row>
    <row r="958" spans="1:8">
      <c r="A958" s="29">
        <v>43108</v>
      </c>
      <c r="B958" s="56">
        <v>2642.09</v>
      </c>
      <c r="C958" s="5">
        <f t="shared" si="16"/>
        <v>8.6853940305573162E-3</v>
      </c>
      <c r="E958" s="3"/>
      <c r="F958" s="3"/>
      <c r="G958" s="3"/>
      <c r="H958" s="3"/>
    </row>
    <row r="959" spans="1:8">
      <c r="A959" s="29">
        <v>43105</v>
      </c>
      <c r="B959" s="56">
        <v>2619.34</v>
      </c>
      <c r="C959" s="5">
        <f t="shared" si="16"/>
        <v>7.4965863415197946E-3</v>
      </c>
      <c r="E959" s="3"/>
      <c r="F959" s="3"/>
      <c r="G959" s="3"/>
      <c r="H959" s="3"/>
    </row>
    <row r="960" spans="1:8">
      <c r="A960" s="29">
        <v>43104</v>
      </c>
      <c r="B960" s="56">
        <v>2599.85</v>
      </c>
      <c r="C960" s="5">
        <f t="shared" si="16"/>
        <v>-2.1799787375314391E-3</v>
      </c>
      <c r="E960" s="3"/>
      <c r="F960" s="3"/>
      <c r="G960" s="3"/>
      <c r="H960" s="3"/>
    </row>
    <row r="961" spans="1:8">
      <c r="A961" s="29">
        <v>43103</v>
      </c>
      <c r="B961" s="56">
        <v>2605.5300000000002</v>
      </c>
      <c r="C961" s="5">
        <f t="shared" si="16"/>
        <v>4.917501677735866E-3</v>
      </c>
      <c r="E961" s="3"/>
      <c r="F961" s="3"/>
      <c r="G961" s="3"/>
      <c r="H961" s="3"/>
    </row>
    <row r="962" spans="1:8">
      <c r="A962" s="29">
        <v>43102</v>
      </c>
      <c r="B962" s="56">
        <v>2592.7800000000002</v>
      </c>
      <c r="C962" s="5">
        <f t="shared" si="16"/>
        <v>-9.5349423548555558E-3</v>
      </c>
      <c r="E962" s="3"/>
      <c r="F962" s="3"/>
      <c r="G962" s="3"/>
      <c r="H962" s="3"/>
    </row>
    <row r="963" spans="1:8">
      <c r="A963" s="29">
        <v>43101</v>
      </c>
      <c r="B963" s="56">
        <v>2617.7399999999998</v>
      </c>
      <c r="C963" s="5">
        <f t="shared" ref="C963:C1026" si="17">(B963-B964)/(B964)</f>
        <v>3.6384549027124631E-3</v>
      </c>
      <c r="E963" s="3"/>
      <c r="F963" s="3"/>
      <c r="G963" s="3"/>
      <c r="H963" s="3"/>
    </row>
    <row r="964" spans="1:8">
      <c r="A964" s="29">
        <v>43098</v>
      </c>
      <c r="B964" s="56">
        <v>2608.25</v>
      </c>
      <c r="C964" s="5">
        <f t="shared" si="17"/>
        <v>4.5524046479204772E-3</v>
      </c>
      <c r="E964" s="3"/>
      <c r="F964" s="3"/>
      <c r="G964" s="3"/>
      <c r="H964" s="3"/>
    </row>
    <row r="965" spans="1:8">
      <c r="A965" s="29">
        <v>43097</v>
      </c>
      <c r="B965" s="56">
        <v>2596.4299999999998</v>
      </c>
      <c r="C965" s="5">
        <f t="shared" si="17"/>
        <v>2.9704187536931794E-2</v>
      </c>
      <c r="E965" s="3"/>
      <c r="F965" s="3"/>
      <c r="G965" s="3"/>
      <c r="H965" s="3"/>
    </row>
    <row r="966" spans="1:8">
      <c r="A966" s="29">
        <v>43096</v>
      </c>
      <c r="B966" s="56">
        <v>2521.5300000000002</v>
      </c>
      <c r="C966" s="5">
        <f t="shared" si="17"/>
        <v>-6.2505172638024397E-3</v>
      </c>
      <c r="E966" s="3"/>
      <c r="F966" s="3"/>
      <c r="G966" s="3"/>
      <c r="H966" s="3"/>
    </row>
    <row r="967" spans="1:8">
      <c r="A967" s="29">
        <v>43095</v>
      </c>
      <c r="B967" s="56">
        <v>2537.39</v>
      </c>
      <c r="C967" s="5">
        <f t="shared" si="17"/>
        <v>1.5122480086734114E-2</v>
      </c>
      <c r="E967" s="3"/>
      <c r="F967" s="3"/>
      <c r="G967" s="3"/>
      <c r="H967" s="3"/>
    </row>
    <row r="968" spans="1:8">
      <c r="A968" s="29">
        <v>43091</v>
      </c>
      <c r="B968" s="56">
        <v>2499.59</v>
      </c>
      <c r="C968" s="5">
        <f t="shared" si="17"/>
        <v>-4.0006401023217839E-6</v>
      </c>
      <c r="E968" s="3"/>
      <c r="F968" s="3"/>
      <c r="G968" s="3"/>
      <c r="H968" s="3"/>
    </row>
    <row r="969" spans="1:8">
      <c r="A969" s="29">
        <v>43090</v>
      </c>
      <c r="B969" s="56">
        <v>2499.6</v>
      </c>
      <c r="C969" s="5">
        <f t="shared" si="17"/>
        <v>6.3247567323834941E-3</v>
      </c>
      <c r="E969" s="3"/>
      <c r="F969" s="3"/>
      <c r="G969" s="3"/>
      <c r="H969" s="3"/>
    </row>
    <row r="970" spans="1:8">
      <c r="A970" s="29">
        <v>43089</v>
      </c>
      <c r="B970" s="56">
        <v>2483.89</v>
      </c>
      <c r="C970" s="5">
        <f t="shared" si="17"/>
        <v>3.0129725784243833E-2</v>
      </c>
      <c r="E970" s="3"/>
      <c r="F970" s="3"/>
      <c r="G970" s="3"/>
      <c r="H970" s="3"/>
    </row>
    <row r="971" spans="1:8">
      <c r="A971" s="29">
        <v>43088</v>
      </c>
      <c r="B971" s="56">
        <v>2411.2399999999998</v>
      </c>
      <c r="C971" s="5">
        <f t="shared" si="17"/>
        <v>1.3935494722677714E-2</v>
      </c>
      <c r="E971" s="3"/>
      <c r="F971" s="3"/>
      <c r="G971" s="3"/>
      <c r="H971" s="3"/>
    </row>
    <row r="972" spans="1:8">
      <c r="A972" s="29">
        <v>43087</v>
      </c>
      <c r="B972" s="56">
        <v>2378.1</v>
      </c>
      <c r="C972" s="5">
        <f t="shared" si="17"/>
        <v>-2.8512725900457802E-3</v>
      </c>
      <c r="E972" s="3"/>
      <c r="F972" s="3"/>
      <c r="G972" s="3"/>
      <c r="H972" s="3"/>
    </row>
    <row r="973" spans="1:8">
      <c r="A973" s="29">
        <v>43084</v>
      </c>
      <c r="B973" s="56">
        <v>2384.9</v>
      </c>
      <c r="C973" s="5">
        <f t="shared" si="17"/>
        <v>1.9584539286645636E-2</v>
      </c>
      <c r="E973" s="3"/>
      <c r="F973" s="3"/>
      <c r="G973" s="3"/>
      <c r="H973" s="3"/>
    </row>
    <row r="974" spans="1:8">
      <c r="A974" s="29">
        <v>43083</v>
      </c>
      <c r="B974" s="56">
        <v>2339.09</v>
      </c>
      <c r="C974" s="5">
        <f t="shared" si="17"/>
        <v>2.6232656227899828E-3</v>
      </c>
      <c r="E974" s="3"/>
      <c r="F974" s="3"/>
      <c r="G974" s="3"/>
      <c r="H974" s="3"/>
    </row>
    <row r="975" spans="1:8">
      <c r="A975" s="29">
        <v>43082</v>
      </c>
      <c r="B975" s="56">
        <v>2332.9699999999998</v>
      </c>
      <c r="C975" s="5">
        <f t="shared" si="17"/>
        <v>-2.2708802855251821E-2</v>
      </c>
      <c r="E975" s="3"/>
      <c r="F975" s="3"/>
      <c r="G975" s="3"/>
      <c r="H975" s="3"/>
    </row>
    <row r="976" spans="1:8">
      <c r="A976" s="29">
        <v>43081</v>
      </c>
      <c r="B976" s="56">
        <v>2387.1799999999998</v>
      </c>
      <c r="C976" s="5">
        <f t="shared" si="17"/>
        <v>-1.6249005814696342E-2</v>
      </c>
      <c r="E976" s="3"/>
      <c r="F976" s="3"/>
      <c r="G976" s="3"/>
      <c r="H976" s="3"/>
    </row>
    <row r="977" spans="1:8">
      <c r="A977" s="29">
        <v>43080</v>
      </c>
      <c r="B977" s="56">
        <v>2426.61</v>
      </c>
      <c r="C977" s="5">
        <f t="shared" si="17"/>
        <v>-1.2676514287830658E-3</v>
      </c>
      <c r="E977" s="3"/>
      <c r="F977" s="3"/>
      <c r="G977" s="3"/>
      <c r="H977" s="3"/>
    </row>
    <row r="978" spans="1:8">
      <c r="A978" s="29">
        <v>43077</v>
      </c>
      <c r="B978" s="56">
        <v>2429.69</v>
      </c>
      <c r="C978" s="5">
        <f t="shared" si="17"/>
        <v>7.1504369020576677E-3</v>
      </c>
      <c r="E978" s="3"/>
      <c r="F978" s="3"/>
      <c r="G978" s="3"/>
      <c r="H978" s="3"/>
    </row>
    <row r="979" spans="1:8">
      <c r="A979" s="29">
        <v>43076</v>
      </c>
      <c r="B979" s="56">
        <v>2412.44</v>
      </c>
      <c r="C979" s="5">
        <f t="shared" si="17"/>
        <v>2.0637485932833065E-2</v>
      </c>
      <c r="E979" s="3"/>
      <c r="F979" s="3"/>
      <c r="G979" s="3"/>
      <c r="H979" s="3"/>
    </row>
    <row r="980" spans="1:8">
      <c r="A980" s="29">
        <v>43075</v>
      </c>
      <c r="B980" s="56">
        <v>2363.66</v>
      </c>
      <c r="C980" s="5">
        <f t="shared" si="17"/>
        <v>-6.0344573824333636E-3</v>
      </c>
      <c r="E980" s="3"/>
      <c r="F980" s="3"/>
      <c r="G980" s="3"/>
      <c r="H980" s="3"/>
    </row>
    <row r="981" spans="1:8">
      <c r="A981" s="29">
        <v>43074</v>
      </c>
      <c r="B981" s="56">
        <v>2378.0100000000002</v>
      </c>
      <c r="C981" s="5">
        <f t="shared" si="17"/>
        <v>-2.5251360091945074E-3</v>
      </c>
      <c r="E981" s="3"/>
      <c r="F981" s="3"/>
      <c r="G981" s="3"/>
      <c r="H981" s="3"/>
    </row>
    <row r="982" spans="1:8">
      <c r="A982" s="29">
        <v>43073</v>
      </c>
      <c r="B982" s="56">
        <v>2384.0300000000002</v>
      </c>
      <c r="C982" s="5">
        <f t="shared" si="17"/>
        <v>-5.42337809706178E-3</v>
      </c>
      <c r="E982" s="3"/>
      <c r="F982" s="3"/>
      <c r="G982" s="3"/>
      <c r="H982" s="3"/>
    </row>
    <row r="983" spans="1:8">
      <c r="A983" s="29">
        <v>43070</v>
      </c>
      <c r="B983" s="56">
        <v>2397.0300000000002</v>
      </c>
      <c r="C983" s="5">
        <f t="shared" si="17"/>
        <v>-1.9888210592598293E-2</v>
      </c>
      <c r="E983" s="3"/>
      <c r="F983" s="3"/>
      <c r="G983" s="3"/>
      <c r="H983" s="3"/>
    </row>
    <row r="984" spans="1:8">
      <c r="A984" s="29">
        <v>43069</v>
      </c>
      <c r="B984" s="56">
        <v>2445.67</v>
      </c>
      <c r="C984" s="5">
        <f t="shared" si="17"/>
        <v>1.0924918569468218E-2</v>
      </c>
      <c r="E984" s="3"/>
      <c r="F984" s="3"/>
      <c r="G984" s="3"/>
      <c r="H984" s="3"/>
    </row>
    <row r="985" spans="1:8">
      <c r="A985" s="29">
        <v>43068</v>
      </c>
      <c r="B985" s="56">
        <v>2419.2399999999998</v>
      </c>
      <c r="C985" s="5">
        <f t="shared" si="17"/>
        <v>7.0389996378515257E-3</v>
      </c>
      <c r="E985" s="3"/>
      <c r="F985" s="3"/>
      <c r="G985" s="3"/>
      <c r="H985" s="3"/>
    </row>
    <row r="986" spans="1:8">
      <c r="A986" s="29">
        <v>43067</v>
      </c>
      <c r="B986" s="56">
        <v>2402.33</v>
      </c>
      <c r="C986" s="5">
        <f t="shared" si="17"/>
        <v>-5.3040403454871956E-3</v>
      </c>
      <c r="E986" s="3"/>
      <c r="F986" s="3"/>
      <c r="G986" s="3"/>
      <c r="H986" s="3"/>
    </row>
    <row r="987" spans="1:8">
      <c r="A987" s="29">
        <v>43066</v>
      </c>
      <c r="B987" s="56">
        <v>2415.14</v>
      </c>
      <c r="C987" s="5">
        <f t="shared" si="17"/>
        <v>1.2352923916551661E-2</v>
      </c>
      <c r="E987" s="3"/>
      <c r="F987" s="3"/>
      <c r="G987" s="3"/>
      <c r="H987" s="3"/>
    </row>
    <row r="988" spans="1:8">
      <c r="A988" s="29">
        <v>43063</v>
      </c>
      <c r="B988" s="56">
        <v>2385.67</v>
      </c>
      <c r="C988" s="5">
        <f t="shared" si="17"/>
        <v>6.585294241014067E-4</v>
      </c>
      <c r="E988" s="3"/>
      <c r="F988" s="3"/>
      <c r="G988" s="3"/>
      <c r="H988" s="3"/>
    </row>
    <row r="989" spans="1:8">
      <c r="A989" s="29">
        <v>43062</v>
      </c>
      <c r="B989" s="56">
        <v>2384.1</v>
      </c>
      <c r="C989" s="5">
        <f t="shared" si="17"/>
        <v>1.3524411142097879E-3</v>
      </c>
      <c r="E989" s="3"/>
      <c r="F989" s="3"/>
      <c r="G989" s="3"/>
      <c r="H989" s="3"/>
    </row>
    <row r="990" spans="1:8">
      <c r="A990" s="29">
        <v>43061</v>
      </c>
      <c r="B990" s="56">
        <v>2380.88</v>
      </c>
      <c r="C990" s="5">
        <f t="shared" si="17"/>
        <v>-5.4152306510449029E-4</v>
      </c>
      <c r="E990" s="3"/>
      <c r="F990" s="3"/>
      <c r="G990" s="3"/>
      <c r="H990" s="3"/>
    </row>
    <row r="991" spans="1:8">
      <c r="A991" s="29">
        <v>43060</v>
      </c>
      <c r="B991" s="56">
        <v>2382.17</v>
      </c>
      <c r="C991" s="5">
        <f t="shared" si="17"/>
        <v>-1.3349072233267071E-2</v>
      </c>
      <c r="E991" s="3"/>
      <c r="F991" s="3"/>
      <c r="G991" s="3"/>
      <c r="H991" s="3"/>
    </row>
    <row r="992" spans="1:8">
      <c r="A992" s="29">
        <v>43059</v>
      </c>
      <c r="B992" s="56">
        <v>2414.4</v>
      </c>
      <c r="C992" s="5">
        <f t="shared" si="17"/>
        <v>2.2171606626503425E-2</v>
      </c>
      <c r="E992" s="3"/>
      <c r="F992" s="3"/>
      <c r="G992" s="3"/>
      <c r="H992" s="3"/>
    </row>
    <row r="993" spans="1:8">
      <c r="A993" s="29">
        <v>43056</v>
      </c>
      <c r="B993" s="56">
        <v>2362.0300000000002</v>
      </c>
      <c r="C993" s="5">
        <f t="shared" si="17"/>
        <v>3.7015085260699472E-2</v>
      </c>
      <c r="E993" s="3"/>
      <c r="F993" s="3"/>
      <c r="G993" s="3"/>
      <c r="H993" s="3"/>
    </row>
    <row r="994" spans="1:8">
      <c r="A994" s="29">
        <v>43055</v>
      </c>
      <c r="B994" s="56">
        <v>2277.7199999999998</v>
      </c>
      <c r="C994" s="5">
        <f t="shared" si="17"/>
        <v>1.2432492499166486E-2</v>
      </c>
      <c r="E994" s="3"/>
      <c r="F994" s="3"/>
      <c r="G994" s="3"/>
      <c r="H994" s="3"/>
    </row>
    <row r="995" spans="1:8">
      <c r="A995" s="29">
        <v>43054</v>
      </c>
      <c r="B995" s="56">
        <v>2249.75</v>
      </c>
      <c r="C995" s="5">
        <f t="shared" si="17"/>
        <v>-1.7636476372623455E-2</v>
      </c>
      <c r="E995" s="3"/>
      <c r="F995" s="3"/>
      <c r="G995" s="3"/>
      <c r="H995" s="3"/>
    </row>
    <row r="996" spans="1:8">
      <c r="A996" s="29">
        <v>43053</v>
      </c>
      <c r="B996" s="56">
        <v>2290.14</v>
      </c>
      <c r="C996" s="5">
        <f t="shared" si="17"/>
        <v>7.4121647480083529E-3</v>
      </c>
      <c r="E996" s="3"/>
      <c r="F996" s="3"/>
      <c r="G996" s="3"/>
      <c r="H996" s="3"/>
    </row>
    <row r="997" spans="1:8">
      <c r="A997" s="29">
        <v>43052</v>
      </c>
      <c r="B997" s="56">
        <v>2273.29</v>
      </c>
      <c r="C997" s="5">
        <f t="shared" si="17"/>
        <v>-1.4992049014467723E-2</v>
      </c>
      <c r="E997" s="3"/>
      <c r="F997" s="3"/>
      <c r="G997" s="3"/>
      <c r="H997" s="3"/>
    </row>
    <row r="998" spans="1:8">
      <c r="A998" s="29">
        <v>43049</v>
      </c>
      <c r="B998" s="56">
        <v>2307.89</v>
      </c>
      <c r="C998" s="5">
        <f t="shared" si="17"/>
        <v>-5.6325335135791345E-5</v>
      </c>
      <c r="E998" s="3"/>
      <c r="F998" s="3"/>
      <c r="G998" s="3"/>
      <c r="H998" s="3"/>
    </row>
    <row r="999" spans="1:8">
      <c r="A999" s="29">
        <v>43048</v>
      </c>
      <c r="B999" s="56">
        <v>2308.02</v>
      </c>
      <c r="C999" s="5">
        <f t="shared" si="17"/>
        <v>3.0329946489379629E-5</v>
      </c>
      <c r="E999" s="3"/>
      <c r="F999" s="3"/>
      <c r="G999" s="3"/>
      <c r="H999" s="3"/>
    </row>
    <row r="1000" spans="1:8">
      <c r="A1000" s="29">
        <v>43047</v>
      </c>
      <c r="B1000" s="56">
        <v>2307.9499999999998</v>
      </c>
      <c r="C1000" s="5">
        <f t="shared" si="17"/>
        <v>-9.8672215191231046E-3</v>
      </c>
      <c r="E1000" s="3"/>
      <c r="F1000" s="3"/>
      <c r="G1000" s="3"/>
      <c r="H1000" s="3"/>
    </row>
    <row r="1001" spans="1:8">
      <c r="A1001" s="29">
        <v>43046</v>
      </c>
      <c r="B1001" s="56">
        <v>2330.9499999999998</v>
      </c>
      <c r="C1001" s="5">
        <f t="shared" si="17"/>
        <v>-2.2449339059249899E-2</v>
      </c>
      <c r="E1001" s="3"/>
      <c r="F1001" s="3"/>
      <c r="G1001" s="3"/>
      <c r="H1001" s="3"/>
    </row>
    <row r="1002" spans="1:8">
      <c r="A1002" s="29">
        <v>43045</v>
      </c>
      <c r="B1002" s="56">
        <v>2384.48</v>
      </c>
      <c r="C1002" s="5">
        <f t="shared" si="17"/>
        <v>3.6408328878750128E-3</v>
      </c>
      <c r="E1002" s="3"/>
      <c r="F1002" s="3"/>
      <c r="G1002" s="3"/>
      <c r="H1002" s="3"/>
    </row>
    <row r="1003" spans="1:8">
      <c r="A1003" s="29">
        <v>43042</v>
      </c>
      <c r="B1003" s="56">
        <v>2375.83</v>
      </c>
      <c r="C1003" s="5">
        <f t="shared" si="17"/>
        <v>3.7262199990704343E-3</v>
      </c>
      <c r="E1003" s="3"/>
      <c r="F1003" s="3"/>
      <c r="G1003" s="3"/>
      <c r="H1003" s="3"/>
    </row>
    <row r="1004" spans="1:8">
      <c r="A1004" s="29">
        <v>43041</v>
      </c>
      <c r="B1004" s="56">
        <v>2367.0100000000002</v>
      </c>
      <c r="C1004" s="5">
        <f t="shared" si="17"/>
        <v>-7.5143849813607178E-4</v>
      </c>
      <c r="E1004" s="3"/>
      <c r="F1004" s="3"/>
      <c r="G1004" s="3"/>
      <c r="H1004" s="3"/>
    </row>
    <row r="1005" spans="1:8">
      <c r="A1005" s="29">
        <v>43040</v>
      </c>
      <c r="B1005" s="56">
        <v>2368.79</v>
      </c>
      <c r="C1005" s="5">
        <f t="shared" si="17"/>
        <v>2.9335847875964577E-2</v>
      </c>
      <c r="E1005" s="3"/>
      <c r="F1005" s="3"/>
      <c r="G1005" s="3"/>
      <c r="H1005" s="3"/>
    </row>
    <row r="1006" spans="1:8">
      <c r="A1006" s="29">
        <v>43039</v>
      </c>
      <c r="B1006" s="56">
        <v>2301.2800000000002</v>
      </c>
      <c r="C1006" s="5">
        <f t="shared" si="17"/>
        <v>3.0323923798437472E-2</v>
      </c>
      <c r="E1006" s="3"/>
      <c r="F1006" s="3"/>
      <c r="G1006" s="3"/>
      <c r="H1006" s="3"/>
    </row>
    <row r="1007" spans="1:8">
      <c r="A1007" s="29">
        <v>43038</v>
      </c>
      <c r="B1007" s="56">
        <v>2233.5500000000002</v>
      </c>
      <c r="C1007" s="5">
        <f t="shared" si="17"/>
        <v>2.0636175453187189E-2</v>
      </c>
      <c r="E1007" s="3"/>
      <c r="F1007" s="3"/>
      <c r="G1007" s="3"/>
      <c r="H1007" s="3"/>
    </row>
    <row r="1008" spans="1:8">
      <c r="A1008" s="29">
        <v>43035</v>
      </c>
      <c r="B1008" s="56">
        <v>2188.39</v>
      </c>
      <c r="C1008" s="5">
        <f t="shared" si="17"/>
        <v>-5.0104346165562507E-3</v>
      </c>
      <c r="E1008" s="3"/>
      <c r="F1008" s="3"/>
      <c r="G1008" s="3"/>
      <c r="H1008" s="3"/>
    </row>
    <row r="1009" spans="1:8">
      <c r="A1009" s="29">
        <v>43034</v>
      </c>
      <c r="B1009" s="56">
        <v>2199.41</v>
      </c>
      <c r="C1009" s="5">
        <f t="shared" si="17"/>
        <v>3.7239018824870985E-3</v>
      </c>
      <c r="E1009" s="3"/>
      <c r="F1009" s="3"/>
      <c r="G1009" s="3"/>
      <c r="H1009" s="3"/>
    </row>
    <row r="1010" spans="1:8">
      <c r="A1010" s="29">
        <v>43033</v>
      </c>
      <c r="B1010" s="56">
        <v>2191.25</v>
      </c>
      <c r="C1010" s="5">
        <f t="shared" si="17"/>
        <v>-3.4835441195864565E-3</v>
      </c>
      <c r="E1010" s="3"/>
      <c r="F1010" s="3"/>
      <c r="G1010" s="3"/>
      <c r="H1010" s="3"/>
    </row>
    <row r="1011" spans="1:8">
      <c r="A1011" s="29">
        <v>43032</v>
      </c>
      <c r="B1011" s="56">
        <v>2198.91</v>
      </c>
      <c r="C1011" s="5">
        <f t="shared" si="17"/>
        <v>4.8990261357559446E-3</v>
      </c>
      <c r="E1011" s="3"/>
      <c r="F1011" s="3"/>
      <c r="G1011" s="3"/>
      <c r="H1011" s="3"/>
    </row>
    <row r="1012" spans="1:8">
      <c r="A1012" s="29">
        <v>43031</v>
      </c>
      <c r="B1012" s="56">
        <v>2188.19</v>
      </c>
      <c r="C1012" s="5">
        <f t="shared" si="17"/>
        <v>1.0375302439835369E-2</v>
      </c>
      <c r="E1012" s="3"/>
      <c r="F1012" s="3"/>
      <c r="G1012" s="3"/>
      <c r="H1012" s="3"/>
    </row>
    <row r="1013" spans="1:8">
      <c r="A1013" s="29">
        <v>43027</v>
      </c>
      <c r="B1013" s="56">
        <v>2165.7199999999998</v>
      </c>
      <c r="C1013" s="5">
        <f t="shared" si="17"/>
        <v>-1.8665572848735959E-3</v>
      </c>
      <c r="E1013" s="3"/>
      <c r="F1013" s="3"/>
      <c r="G1013" s="3"/>
      <c r="H1013" s="3"/>
    </row>
    <row r="1014" spans="1:8">
      <c r="A1014" s="29">
        <v>43026</v>
      </c>
      <c r="B1014" s="56">
        <v>2169.77</v>
      </c>
      <c r="C1014" s="5">
        <f t="shared" si="17"/>
        <v>-8.5649949577051669E-4</v>
      </c>
      <c r="E1014" s="3"/>
      <c r="F1014" s="3"/>
      <c r="G1014" s="3"/>
      <c r="H1014" s="3"/>
    </row>
    <row r="1015" spans="1:8">
      <c r="A1015" s="29">
        <v>43025</v>
      </c>
      <c r="B1015" s="56">
        <v>2171.63</v>
      </c>
      <c r="C1015" s="5">
        <f t="shared" si="17"/>
        <v>7.8712749516167378E-3</v>
      </c>
      <c r="E1015" s="3"/>
      <c r="F1015" s="3"/>
      <c r="G1015" s="3"/>
      <c r="H1015" s="3"/>
    </row>
    <row r="1016" spans="1:8">
      <c r="A1016" s="29">
        <v>43024</v>
      </c>
      <c r="B1016" s="56">
        <v>2154.67</v>
      </c>
      <c r="C1016" s="5">
        <f t="shared" si="17"/>
        <v>1.0675872808889784E-2</v>
      </c>
      <c r="E1016" s="3"/>
      <c r="F1016" s="3"/>
      <c r="G1016" s="3"/>
      <c r="H1016" s="3"/>
    </row>
    <row r="1017" spans="1:8">
      <c r="A1017" s="29">
        <v>43021</v>
      </c>
      <c r="B1017" s="56">
        <v>2131.91</v>
      </c>
      <c r="C1017" s="5">
        <f t="shared" si="17"/>
        <v>5.4282210903601972E-3</v>
      </c>
      <c r="E1017" s="3"/>
      <c r="F1017" s="3"/>
      <c r="G1017" s="3"/>
      <c r="H1017" s="3"/>
    </row>
    <row r="1018" spans="1:8">
      <c r="A1018" s="29">
        <v>43020</v>
      </c>
      <c r="B1018" s="56">
        <v>2120.4</v>
      </c>
      <c r="C1018" s="5">
        <f t="shared" si="17"/>
        <v>1.4851366679908395E-2</v>
      </c>
      <c r="E1018" s="3"/>
      <c r="F1018" s="3"/>
      <c r="G1018" s="3"/>
      <c r="H1018" s="3"/>
    </row>
    <row r="1019" spans="1:8">
      <c r="A1019" s="29">
        <v>43019</v>
      </c>
      <c r="B1019" s="56">
        <v>2089.37</v>
      </c>
      <c r="C1019" s="5">
        <f t="shared" si="17"/>
        <v>-2.0119403265064974E-2</v>
      </c>
      <c r="E1019" s="3"/>
      <c r="F1019" s="3"/>
      <c r="G1019" s="3"/>
      <c r="H1019" s="3"/>
    </row>
    <row r="1020" spans="1:8">
      <c r="A1020" s="29">
        <v>43018</v>
      </c>
      <c r="B1020" s="56">
        <v>2132.27</v>
      </c>
      <c r="C1020" s="5">
        <f t="shared" si="17"/>
        <v>-9.7296142521432188E-3</v>
      </c>
      <c r="E1020" s="3"/>
      <c r="F1020" s="3"/>
      <c r="G1020" s="3"/>
      <c r="H1020" s="3"/>
    </row>
    <row r="1021" spans="1:8">
      <c r="A1021" s="29">
        <v>43017</v>
      </c>
      <c r="B1021" s="56">
        <v>2153.2199999999998</v>
      </c>
      <c r="C1021" s="5">
        <f t="shared" si="17"/>
        <v>2.2004309731068827E-2</v>
      </c>
      <c r="E1021" s="3"/>
      <c r="F1021" s="3"/>
      <c r="G1021" s="3"/>
      <c r="H1021" s="3"/>
    </row>
    <row r="1022" spans="1:8">
      <c r="A1022" s="29">
        <v>43014</v>
      </c>
      <c r="B1022" s="56">
        <v>2106.86</v>
      </c>
      <c r="C1022" s="5">
        <f t="shared" si="17"/>
        <v>1.5211583620928634E-3</v>
      </c>
      <c r="E1022" s="3"/>
      <c r="F1022" s="3"/>
      <c r="G1022" s="3"/>
      <c r="H1022" s="3"/>
    </row>
    <row r="1023" spans="1:8">
      <c r="A1023" s="29">
        <v>43013</v>
      </c>
      <c r="B1023" s="56">
        <v>2103.66</v>
      </c>
      <c r="C1023" s="5">
        <f t="shared" si="17"/>
        <v>8.6351976602017412E-3</v>
      </c>
      <c r="E1023" s="3"/>
      <c r="F1023" s="3"/>
      <c r="G1023" s="3"/>
      <c r="H1023" s="3"/>
    </row>
    <row r="1024" spans="1:8">
      <c r="A1024" s="29">
        <v>43012</v>
      </c>
      <c r="B1024" s="56">
        <v>2085.65</v>
      </c>
      <c r="C1024" s="5">
        <f t="shared" si="17"/>
        <v>5.6123162376265643E-3</v>
      </c>
      <c r="E1024" s="3"/>
      <c r="F1024" s="3"/>
      <c r="G1024" s="3"/>
      <c r="H1024" s="3"/>
    </row>
    <row r="1025" spans="1:8">
      <c r="A1025" s="29">
        <v>43011</v>
      </c>
      <c r="B1025" s="56">
        <v>2074.0100000000002</v>
      </c>
      <c r="C1025" s="5">
        <f t="shared" si="17"/>
        <v>4.1638221951091382E-3</v>
      </c>
      <c r="E1025" s="3"/>
      <c r="F1025" s="3"/>
      <c r="G1025" s="3"/>
      <c r="H1025" s="3"/>
    </row>
    <row r="1026" spans="1:8">
      <c r="A1026" s="29">
        <v>43007</v>
      </c>
      <c r="B1026" s="56">
        <v>2065.41</v>
      </c>
      <c r="C1026" s="5">
        <f t="shared" si="17"/>
        <v>2.4178712220762035E-2</v>
      </c>
      <c r="E1026" s="3"/>
      <c r="F1026" s="3"/>
      <c r="G1026" s="3"/>
      <c r="H1026" s="3"/>
    </row>
    <row r="1027" spans="1:8">
      <c r="A1027" s="29">
        <v>43006</v>
      </c>
      <c r="B1027" s="56">
        <v>2016.65</v>
      </c>
      <c r="C1027" s="5">
        <f t="shared" ref="C1027:C1090" si="18">(B1027-B1028)/(B1028)</f>
        <v>9.0818113585189354E-3</v>
      </c>
      <c r="E1027" s="3"/>
      <c r="F1027" s="3"/>
      <c r="G1027" s="3"/>
      <c r="H1027" s="3"/>
    </row>
    <row r="1028" spans="1:8">
      <c r="A1028" s="29">
        <v>43005</v>
      </c>
      <c r="B1028" s="56">
        <v>1998.5</v>
      </c>
      <c r="C1028" s="5">
        <f t="shared" si="18"/>
        <v>-2.6622377213660824E-2</v>
      </c>
      <c r="E1028" s="3"/>
      <c r="F1028" s="3"/>
      <c r="G1028" s="3"/>
      <c r="H1028" s="3"/>
    </row>
    <row r="1029" spans="1:8">
      <c r="A1029" s="29">
        <v>43004</v>
      </c>
      <c r="B1029" s="56">
        <v>2053.16</v>
      </c>
      <c r="C1029" s="5">
        <f t="shared" si="18"/>
        <v>2.635420207554328E-2</v>
      </c>
      <c r="E1029" s="3"/>
      <c r="F1029" s="3"/>
      <c r="G1029" s="3"/>
      <c r="H1029" s="3"/>
    </row>
    <row r="1030" spans="1:8">
      <c r="A1030" s="29">
        <v>43003</v>
      </c>
      <c r="B1030" s="56">
        <v>2000.44</v>
      </c>
      <c r="C1030" s="5">
        <f t="shared" si="18"/>
        <v>-3.4559976834535905E-2</v>
      </c>
      <c r="E1030" s="3"/>
      <c r="F1030" s="3"/>
      <c r="G1030" s="3"/>
      <c r="H1030" s="3"/>
    </row>
    <row r="1031" spans="1:8">
      <c r="A1031" s="29">
        <v>43000</v>
      </c>
      <c r="B1031" s="56">
        <v>2072.0500000000002</v>
      </c>
      <c r="C1031" s="5">
        <f t="shared" si="18"/>
        <v>-4.2857868747199435E-2</v>
      </c>
      <c r="E1031" s="3"/>
      <c r="F1031" s="3"/>
      <c r="G1031" s="3"/>
      <c r="H1031" s="3"/>
    </row>
    <row r="1032" spans="1:8">
      <c r="A1032" s="29">
        <v>42999</v>
      </c>
      <c r="B1032" s="56">
        <v>2164.83</v>
      </c>
      <c r="C1032" s="5">
        <f t="shared" si="18"/>
        <v>-2.2795700866236633E-2</v>
      </c>
      <c r="E1032" s="3"/>
      <c r="F1032" s="3"/>
      <c r="G1032" s="3"/>
      <c r="H1032" s="3"/>
    </row>
    <row r="1033" spans="1:8">
      <c r="A1033" s="29">
        <v>42998</v>
      </c>
      <c r="B1033" s="56">
        <v>2215.33</v>
      </c>
      <c r="C1033" s="5">
        <f t="shared" si="18"/>
        <v>-2.3597544774540936E-3</v>
      </c>
      <c r="E1033" s="3"/>
      <c r="F1033" s="3"/>
      <c r="G1033" s="3"/>
      <c r="H1033" s="3"/>
    </row>
    <row r="1034" spans="1:8">
      <c r="A1034" s="29">
        <v>42997</v>
      </c>
      <c r="B1034" s="56">
        <v>2220.5700000000002</v>
      </c>
      <c r="C1034" s="5">
        <f t="shared" si="18"/>
        <v>7.9434607161824183E-3</v>
      </c>
      <c r="E1034" s="3"/>
      <c r="F1034" s="3"/>
      <c r="G1034" s="3"/>
      <c r="H1034" s="3"/>
    </row>
    <row r="1035" spans="1:8">
      <c r="A1035" s="29">
        <v>42996</v>
      </c>
      <c r="B1035" s="56">
        <v>2203.0700000000002</v>
      </c>
      <c r="C1035" s="5">
        <f t="shared" si="18"/>
        <v>5.8761756917178097E-3</v>
      </c>
      <c r="E1035" s="3"/>
      <c r="F1035" s="3"/>
      <c r="G1035" s="3"/>
      <c r="H1035" s="3"/>
    </row>
    <row r="1036" spans="1:8">
      <c r="A1036" s="29">
        <v>42993</v>
      </c>
      <c r="B1036" s="56">
        <v>2190.1999999999998</v>
      </c>
      <c r="C1036" s="5">
        <f t="shared" si="18"/>
        <v>-4.8526044127804747E-3</v>
      </c>
      <c r="E1036" s="3"/>
      <c r="F1036" s="3"/>
      <c r="G1036" s="3"/>
      <c r="H1036" s="3"/>
    </row>
    <row r="1037" spans="1:8">
      <c r="A1037" s="29">
        <v>42992</v>
      </c>
      <c r="B1037" s="56">
        <v>2200.88</v>
      </c>
      <c r="C1037" s="5">
        <f t="shared" si="18"/>
        <v>-4.6536449029246797E-3</v>
      </c>
      <c r="E1037" s="3"/>
      <c r="F1037" s="3"/>
      <c r="G1037" s="3"/>
      <c r="H1037" s="3"/>
    </row>
    <row r="1038" spans="1:8">
      <c r="A1038" s="29">
        <v>42991</v>
      </c>
      <c r="B1038" s="56">
        <v>2211.17</v>
      </c>
      <c r="C1038" s="5">
        <f t="shared" si="18"/>
        <v>-1.062235168306544E-2</v>
      </c>
      <c r="E1038" s="3"/>
      <c r="F1038" s="3"/>
      <c r="G1038" s="3"/>
      <c r="H1038" s="3"/>
    </row>
    <row r="1039" spans="1:8">
      <c r="A1039" s="29">
        <v>42990</v>
      </c>
      <c r="B1039" s="56">
        <v>2234.91</v>
      </c>
      <c r="C1039" s="5">
        <f t="shared" si="18"/>
        <v>2.1145648190877282E-2</v>
      </c>
      <c r="E1039" s="3"/>
      <c r="F1039" s="3"/>
      <c r="G1039" s="3"/>
      <c r="H1039" s="3"/>
    </row>
    <row r="1040" spans="1:8">
      <c r="A1040" s="29">
        <v>42989</v>
      </c>
      <c r="B1040" s="56">
        <v>2188.63</v>
      </c>
      <c r="C1040" s="5">
        <f t="shared" si="18"/>
        <v>3.5628146694423215E-3</v>
      </c>
      <c r="E1040" s="3"/>
      <c r="F1040" s="3"/>
      <c r="G1040" s="3"/>
      <c r="H1040" s="3"/>
    </row>
    <row r="1041" spans="1:8">
      <c r="A1041" s="29">
        <v>42986</v>
      </c>
      <c r="B1041" s="56">
        <v>2180.86</v>
      </c>
      <c r="C1041" s="5">
        <f t="shared" si="18"/>
        <v>-1.5444207180811458E-2</v>
      </c>
      <c r="E1041" s="3"/>
      <c r="F1041" s="3"/>
      <c r="G1041" s="3"/>
      <c r="H1041" s="3"/>
    </row>
    <row r="1042" spans="1:8">
      <c r="A1042" s="29">
        <v>42985</v>
      </c>
      <c r="B1042" s="56">
        <v>2215.0700000000002</v>
      </c>
      <c r="C1042" s="5">
        <f t="shared" si="18"/>
        <v>6.9415401400127197E-3</v>
      </c>
      <c r="E1042" s="3"/>
      <c r="F1042" s="3"/>
      <c r="G1042" s="3"/>
      <c r="H1042" s="3"/>
    </row>
    <row r="1043" spans="1:8">
      <c r="A1043" s="29">
        <v>42984</v>
      </c>
      <c r="B1043" s="56">
        <v>2199.8000000000002</v>
      </c>
      <c r="C1043" s="5">
        <f t="shared" si="18"/>
        <v>1.5844685656006493E-3</v>
      </c>
      <c r="E1043" s="3"/>
      <c r="F1043" s="3"/>
      <c r="G1043" s="3"/>
      <c r="H1043" s="3"/>
    </row>
    <row r="1044" spans="1:8">
      <c r="A1044" s="29">
        <v>42983</v>
      </c>
      <c r="B1044" s="56">
        <v>2196.3200000000002</v>
      </c>
      <c r="C1044" s="5">
        <f t="shared" si="18"/>
        <v>1.5648699641152817E-2</v>
      </c>
      <c r="E1044" s="3"/>
      <c r="F1044" s="3"/>
      <c r="G1044" s="3"/>
      <c r="H1044" s="3"/>
    </row>
    <row r="1045" spans="1:8">
      <c r="A1045" s="29">
        <v>42982</v>
      </c>
      <c r="B1045" s="56">
        <v>2162.48</v>
      </c>
      <c r="C1045" s="5">
        <f t="shared" si="18"/>
        <v>-1.3943986940621747E-2</v>
      </c>
      <c r="E1045" s="3"/>
      <c r="F1045" s="3"/>
      <c r="G1045" s="3"/>
      <c r="H1045" s="3"/>
    </row>
    <row r="1046" spans="1:8">
      <c r="A1046" s="29">
        <v>42979</v>
      </c>
      <c r="B1046" s="56">
        <v>2193.06</v>
      </c>
      <c r="C1046" s="5">
        <f t="shared" si="18"/>
        <v>2.5911389503524805E-2</v>
      </c>
      <c r="E1046" s="3"/>
      <c r="F1046" s="3"/>
      <c r="G1046" s="3"/>
      <c r="H1046" s="3"/>
    </row>
    <row r="1047" spans="1:8">
      <c r="A1047" s="29">
        <v>42978</v>
      </c>
      <c r="B1047" s="56">
        <v>2137.67</v>
      </c>
      <c r="C1047" s="5">
        <f t="shared" si="18"/>
        <v>1.1129821109292762E-2</v>
      </c>
      <c r="E1047" s="3"/>
      <c r="F1047" s="3"/>
      <c r="G1047" s="3"/>
      <c r="H1047" s="3"/>
    </row>
    <row r="1048" spans="1:8">
      <c r="A1048" s="29">
        <v>42977</v>
      </c>
      <c r="B1048" s="56">
        <v>2114.14</v>
      </c>
      <c r="C1048" s="5">
        <f t="shared" si="18"/>
        <v>1.6569856901061719E-2</v>
      </c>
      <c r="E1048" s="3"/>
      <c r="F1048" s="3"/>
      <c r="G1048" s="3"/>
      <c r="H1048" s="3"/>
    </row>
    <row r="1049" spans="1:8">
      <c r="A1049" s="29">
        <v>42976</v>
      </c>
      <c r="B1049" s="56">
        <v>2079.6799999999998</v>
      </c>
      <c r="C1049" s="5">
        <f t="shared" si="18"/>
        <v>-8.2168524161742845E-3</v>
      </c>
      <c r="E1049" s="3"/>
      <c r="F1049" s="3"/>
      <c r="G1049" s="3"/>
      <c r="H1049" s="3"/>
    </row>
    <row r="1050" spans="1:8">
      <c r="A1050" s="29">
        <v>42975</v>
      </c>
      <c r="B1050" s="56">
        <v>2096.91</v>
      </c>
      <c r="C1050" s="5">
        <f t="shared" si="18"/>
        <v>1.332301873818102E-3</v>
      </c>
      <c r="E1050" s="3"/>
      <c r="F1050" s="3"/>
      <c r="G1050" s="3"/>
      <c r="H1050" s="3"/>
    </row>
    <row r="1051" spans="1:8">
      <c r="A1051" s="29">
        <v>42971</v>
      </c>
      <c r="B1051" s="56">
        <v>2094.12</v>
      </c>
      <c r="C1051" s="5">
        <f t="shared" si="18"/>
        <v>-8.2874759663196986E-3</v>
      </c>
      <c r="E1051" s="3"/>
      <c r="F1051" s="3"/>
      <c r="G1051" s="3"/>
      <c r="H1051" s="3"/>
    </row>
    <row r="1052" spans="1:8">
      <c r="A1052" s="29">
        <v>42970</v>
      </c>
      <c r="B1052" s="56">
        <v>2111.62</v>
      </c>
      <c r="C1052" s="5">
        <f t="shared" si="18"/>
        <v>3.4788276169614177E-2</v>
      </c>
      <c r="E1052" s="3"/>
      <c r="F1052" s="3"/>
      <c r="G1052" s="3"/>
      <c r="H1052" s="3"/>
    </row>
    <row r="1053" spans="1:8">
      <c r="A1053" s="29">
        <v>42969</v>
      </c>
      <c r="B1053" s="56">
        <v>2040.63</v>
      </c>
      <c r="C1053" s="5">
        <f t="shared" si="18"/>
        <v>-1.1351414203075413E-2</v>
      </c>
      <c r="E1053" s="3"/>
      <c r="F1053" s="3"/>
      <c r="G1053" s="3"/>
      <c r="H1053" s="3"/>
    </row>
    <row r="1054" spans="1:8">
      <c r="A1054" s="29">
        <v>42968</v>
      </c>
      <c r="B1054" s="56">
        <v>2064.06</v>
      </c>
      <c r="C1054" s="5">
        <f t="shared" si="18"/>
        <v>-1.247290838368913E-2</v>
      </c>
      <c r="E1054" s="3"/>
      <c r="F1054" s="3"/>
      <c r="G1054" s="3"/>
      <c r="H1054" s="3"/>
    </row>
    <row r="1055" spans="1:8">
      <c r="A1055" s="29">
        <v>42965</v>
      </c>
      <c r="B1055" s="56">
        <v>2090.13</v>
      </c>
      <c r="C1055" s="5">
        <f t="shared" si="18"/>
        <v>-9.2104514685526061E-3</v>
      </c>
      <c r="E1055" s="3"/>
      <c r="F1055" s="3"/>
      <c r="G1055" s="3"/>
      <c r="H1055" s="3"/>
    </row>
    <row r="1056" spans="1:8">
      <c r="A1056" s="29">
        <v>42964</v>
      </c>
      <c r="B1056" s="56">
        <v>2109.56</v>
      </c>
      <c r="C1056" s="5">
        <f t="shared" si="18"/>
        <v>7.0412113747786199E-3</v>
      </c>
      <c r="E1056" s="3"/>
      <c r="F1056" s="3"/>
      <c r="G1056" s="3"/>
      <c r="H1056" s="3"/>
    </row>
    <row r="1057" spans="1:8">
      <c r="A1057" s="29">
        <v>42963</v>
      </c>
      <c r="B1057" s="56">
        <v>2094.81</v>
      </c>
      <c r="C1057" s="5">
        <f t="shared" si="18"/>
        <v>8.3272764030015382E-3</v>
      </c>
      <c r="E1057" s="3"/>
      <c r="F1057" s="3"/>
      <c r="G1057" s="3"/>
      <c r="H1057" s="3"/>
    </row>
    <row r="1058" spans="1:8">
      <c r="A1058" s="29">
        <v>42961</v>
      </c>
      <c r="B1058" s="56">
        <v>2077.5100000000002</v>
      </c>
      <c r="C1058" s="5">
        <f t="shared" si="18"/>
        <v>5.9537834626192894E-2</v>
      </c>
      <c r="E1058" s="3"/>
      <c r="F1058" s="3"/>
      <c r="G1058" s="3"/>
      <c r="H1058" s="3"/>
    </row>
    <row r="1059" spans="1:8">
      <c r="A1059" s="29">
        <v>42958</v>
      </c>
      <c r="B1059" s="56">
        <v>1960.77</v>
      </c>
      <c r="C1059" s="5">
        <f t="shared" si="18"/>
        <v>-1.3195838932254327E-2</v>
      </c>
      <c r="E1059" s="3"/>
      <c r="F1059" s="3"/>
      <c r="G1059" s="3"/>
      <c r="H1059" s="3"/>
    </row>
    <row r="1060" spans="1:8">
      <c r="A1060" s="29">
        <v>42957</v>
      </c>
      <c r="B1060" s="56">
        <v>1986.99</v>
      </c>
      <c r="C1060" s="5">
        <f t="shared" si="18"/>
        <v>-5.115299578341162E-2</v>
      </c>
      <c r="E1060" s="3"/>
      <c r="F1060" s="3"/>
      <c r="G1060" s="3"/>
      <c r="H1060" s="3"/>
    </row>
    <row r="1061" spans="1:8">
      <c r="A1061" s="29">
        <v>42956</v>
      </c>
      <c r="B1061" s="56">
        <v>2094.11</v>
      </c>
      <c r="C1061" s="5">
        <f t="shared" si="18"/>
        <v>-4.8566527113141954E-3</v>
      </c>
      <c r="E1061" s="3"/>
      <c r="F1061" s="3"/>
      <c r="G1061" s="3"/>
      <c r="H1061" s="3"/>
    </row>
    <row r="1062" spans="1:8">
      <c r="A1062" s="29">
        <v>42955</v>
      </c>
      <c r="B1062" s="56">
        <v>2104.33</v>
      </c>
      <c r="C1062" s="5">
        <f t="shared" si="18"/>
        <v>-4.5334942338925661E-2</v>
      </c>
      <c r="E1062" s="3"/>
      <c r="F1062" s="3"/>
      <c r="G1062" s="3"/>
      <c r="H1062" s="3"/>
    </row>
    <row r="1063" spans="1:8">
      <c r="A1063" s="29">
        <v>42954</v>
      </c>
      <c r="B1063" s="56">
        <v>2204.2600000000002</v>
      </c>
      <c r="C1063" s="5">
        <f t="shared" si="18"/>
        <v>1.3979676797600744E-2</v>
      </c>
      <c r="E1063" s="3"/>
      <c r="F1063" s="3"/>
      <c r="G1063" s="3"/>
      <c r="H1063" s="3"/>
    </row>
    <row r="1064" spans="1:8">
      <c r="A1064" s="29">
        <v>42951</v>
      </c>
      <c r="B1064" s="56">
        <v>2173.87</v>
      </c>
      <c r="C1064" s="5">
        <f t="shared" si="18"/>
        <v>3.2026876733443422E-3</v>
      </c>
      <c r="E1064" s="3"/>
      <c r="F1064" s="3"/>
      <c r="G1064" s="3"/>
      <c r="H1064" s="3"/>
    </row>
    <row r="1065" spans="1:8">
      <c r="A1065" s="29">
        <v>42950</v>
      </c>
      <c r="B1065" s="56">
        <v>2166.9299999999998</v>
      </c>
      <c r="C1065" s="5">
        <f t="shared" si="18"/>
        <v>-7.2704782847720101E-3</v>
      </c>
      <c r="E1065" s="3"/>
      <c r="F1065" s="3"/>
      <c r="G1065" s="3"/>
      <c r="H1065" s="3"/>
    </row>
    <row r="1066" spans="1:8">
      <c r="A1066" s="29">
        <v>42949</v>
      </c>
      <c r="B1066" s="56">
        <v>2182.8000000000002</v>
      </c>
      <c r="C1066" s="5">
        <f t="shared" si="18"/>
        <v>-1.9569471624264981E-3</v>
      </c>
      <c r="E1066" s="3"/>
      <c r="F1066" s="3"/>
      <c r="G1066" s="3"/>
      <c r="H1066" s="3"/>
    </row>
    <row r="1067" spans="1:8">
      <c r="A1067" s="29">
        <v>42948</v>
      </c>
      <c r="B1067" s="56">
        <v>2187.08</v>
      </c>
      <c r="C1067" s="5">
        <f t="shared" si="18"/>
        <v>3.6591836361295308E-4</v>
      </c>
      <c r="E1067" s="3"/>
      <c r="F1067" s="3"/>
      <c r="G1067" s="3"/>
      <c r="H1067" s="3"/>
    </row>
    <row r="1068" spans="1:8">
      <c r="A1068" s="29">
        <v>42947</v>
      </c>
      <c r="B1068" s="56">
        <v>2186.2800000000002</v>
      </c>
      <c r="C1068" s="5">
        <f t="shared" si="18"/>
        <v>7.8738705513555149E-3</v>
      </c>
      <c r="E1068" s="3"/>
      <c r="F1068" s="3"/>
      <c r="G1068" s="3"/>
      <c r="H1068" s="3"/>
    </row>
    <row r="1069" spans="1:8">
      <c r="A1069" s="29">
        <v>42944</v>
      </c>
      <c r="B1069" s="56">
        <v>2169.1999999999998</v>
      </c>
      <c r="C1069" s="5">
        <f t="shared" si="18"/>
        <v>-6.6537529822826994E-3</v>
      </c>
      <c r="E1069" s="3"/>
      <c r="F1069" s="3"/>
      <c r="G1069" s="3"/>
      <c r="H1069" s="3"/>
    </row>
    <row r="1070" spans="1:8">
      <c r="A1070" s="29">
        <v>42943</v>
      </c>
      <c r="B1070" s="56">
        <v>2183.73</v>
      </c>
      <c r="C1070" s="5">
        <f t="shared" si="18"/>
        <v>7.7854512813970193E-5</v>
      </c>
      <c r="E1070" s="3"/>
      <c r="F1070" s="3"/>
      <c r="G1070" s="3"/>
      <c r="H1070" s="3"/>
    </row>
    <row r="1071" spans="1:8">
      <c r="A1071" s="29">
        <v>42942</v>
      </c>
      <c r="B1071" s="56">
        <v>2183.56</v>
      </c>
      <c r="C1071" s="5">
        <f t="shared" si="18"/>
        <v>6.0170467634185418E-3</v>
      </c>
      <c r="E1071" s="3"/>
      <c r="F1071" s="3"/>
      <c r="G1071" s="3"/>
      <c r="H1071" s="3"/>
    </row>
    <row r="1072" spans="1:8">
      <c r="A1072" s="29">
        <v>42941</v>
      </c>
      <c r="B1072" s="56">
        <v>2170.5</v>
      </c>
      <c r="C1072" s="5">
        <f t="shared" si="18"/>
        <v>6.5153377078068968E-3</v>
      </c>
      <c r="E1072" s="3"/>
      <c r="F1072" s="3"/>
      <c r="G1072" s="3"/>
      <c r="H1072" s="3"/>
    </row>
    <row r="1073" spans="1:8">
      <c r="A1073" s="29">
        <v>42940</v>
      </c>
      <c r="B1073" s="56">
        <v>2156.4499999999998</v>
      </c>
      <c r="C1073" s="5">
        <f t="shared" si="18"/>
        <v>-1.856086203864093E-3</v>
      </c>
      <c r="E1073" s="3"/>
      <c r="F1073" s="3"/>
      <c r="G1073" s="3"/>
      <c r="H1073" s="3"/>
    </row>
    <row r="1074" spans="1:8">
      <c r="A1074" s="29">
        <v>42937</v>
      </c>
      <c r="B1074" s="56">
        <v>2160.46</v>
      </c>
      <c r="C1074" s="5">
        <f t="shared" si="18"/>
        <v>-1.0955003456342429E-2</v>
      </c>
      <c r="E1074" s="3"/>
      <c r="F1074" s="3"/>
      <c r="G1074" s="3"/>
      <c r="H1074" s="3"/>
    </row>
    <row r="1075" spans="1:8">
      <c r="A1075" s="29">
        <v>42936</v>
      </c>
      <c r="B1075" s="56">
        <v>2184.39</v>
      </c>
      <c r="C1075" s="5">
        <f t="shared" si="18"/>
        <v>4.691402315344941E-3</v>
      </c>
      <c r="E1075" s="3"/>
      <c r="F1075" s="3"/>
      <c r="G1075" s="3"/>
      <c r="H1075" s="3"/>
    </row>
    <row r="1076" spans="1:8">
      <c r="A1076" s="29">
        <v>42935</v>
      </c>
      <c r="B1076" s="56">
        <v>2174.19</v>
      </c>
      <c r="C1076" s="5">
        <f t="shared" si="18"/>
        <v>1.5023272533741595E-2</v>
      </c>
      <c r="E1076" s="3"/>
      <c r="F1076" s="3"/>
      <c r="G1076" s="3"/>
      <c r="H1076" s="3"/>
    </row>
    <row r="1077" spans="1:8">
      <c r="A1077" s="29">
        <v>42934</v>
      </c>
      <c r="B1077" s="56">
        <v>2142.0100000000002</v>
      </c>
      <c r="C1077" s="5">
        <f t="shared" si="18"/>
        <v>-1.0970694025681288E-2</v>
      </c>
      <c r="E1077" s="3"/>
      <c r="F1077" s="3"/>
      <c r="G1077" s="3"/>
      <c r="H1077" s="3"/>
    </row>
    <row r="1078" spans="1:8">
      <c r="A1078" s="29">
        <v>42933</v>
      </c>
      <c r="B1078" s="56">
        <v>2165.77</v>
      </c>
      <c r="C1078" s="5">
        <f t="shared" si="18"/>
        <v>1.2785080643275742E-2</v>
      </c>
      <c r="E1078" s="3"/>
      <c r="F1078" s="3"/>
      <c r="G1078" s="3"/>
      <c r="H1078" s="3"/>
    </row>
    <row r="1079" spans="1:8">
      <c r="A1079" s="29">
        <v>42930</v>
      </c>
      <c r="B1079" s="56">
        <v>2138.4299999999998</v>
      </c>
      <c r="C1079" s="5">
        <f t="shared" si="18"/>
        <v>-5.9454635044300279E-3</v>
      </c>
      <c r="E1079" s="3"/>
      <c r="F1079" s="3"/>
      <c r="G1079" s="3"/>
      <c r="H1079" s="3"/>
    </row>
    <row r="1080" spans="1:8">
      <c r="A1080" s="29">
        <v>42929</v>
      </c>
      <c r="B1080" s="56">
        <v>2151.2199999999998</v>
      </c>
      <c r="C1080" s="5">
        <f t="shared" si="18"/>
        <v>2.8483387798293198E-3</v>
      </c>
      <c r="E1080" s="3"/>
      <c r="F1080" s="3"/>
      <c r="G1080" s="3"/>
      <c r="H1080" s="3"/>
    </row>
    <row r="1081" spans="1:8">
      <c r="A1081" s="29">
        <v>42928</v>
      </c>
      <c r="B1081" s="56">
        <v>2145.11</v>
      </c>
      <c r="C1081" s="5">
        <f t="shared" si="18"/>
        <v>9.192119973498021E-4</v>
      </c>
      <c r="E1081" s="3"/>
      <c r="F1081" s="3"/>
      <c r="G1081" s="3"/>
      <c r="H1081" s="3"/>
    </row>
    <row r="1082" spans="1:8">
      <c r="A1082" s="29">
        <v>42927</v>
      </c>
      <c r="B1082" s="56">
        <v>2143.14</v>
      </c>
      <c r="C1082" s="5">
        <f t="shared" si="18"/>
        <v>-1.5576123653568042E-2</v>
      </c>
      <c r="E1082" s="3"/>
      <c r="F1082" s="3"/>
      <c r="G1082" s="3"/>
      <c r="H1082" s="3"/>
    </row>
    <row r="1083" spans="1:8">
      <c r="A1083" s="29">
        <v>42926</v>
      </c>
      <c r="B1083" s="56">
        <v>2177.0500000000002</v>
      </c>
      <c r="C1083" s="5">
        <f t="shared" si="18"/>
        <v>9.5246486220791748E-3</v>
      </c>
      <c r="E1083" s="3"/>
      <c r="F1083" s="3"/>
      <c r="G1083" s="3"/>
      <c r="H1083" s="3"/>
    </row>
    <row r="1084" spans="1:8">
      <c r="A1084" s="29">
        <v>42923</v>
      </c>
      <c r="B1084" s="56">
        <v>2156.5100000000002</v>
      </c>
      <c r="C1084" s="5">
        <f t="shared" si="18"/>
        <v>1.4847338302838726E-2</v>
      </c>
      <c r="E1084" s="3"/>
      <c r="F1084" s="3"/>
      <c r="G1084" s="3"/>
      <c r="H1084" s="3"/>
    </row>
    <row r="1085" spans="1:8">
      <c r="A1085" s="29">
        <v>42922</v>
      </c>
      <c r="B1085" s="56">
        <v>2124.96</v>
      </c>
      <c r="C1085" s="5">
        <f t="shared" si="18"/>
        <v>1.5745547365703987E-2</v>
      </c>
      <c r="E1085" s="3"/>
      <c r="F1085" s="3"/>
      <c r="G1085" s="3"/>
      <c r="H1085" s="3"/>
    </row>
    <row r="1086" spans="1:8">
      <c r="A1086" s="29">
        <v>42921</v>
      </c>
      <c r="B1086" s="56">
        <v>2092.02</v>
      </c>
      <c r="C1086" s="5">
        <f t="shared" si="18"/>
        <v>1.542538733351464E-2</v>
      </c>
      <c r="E1086" s="3"/>
      <c r="F1086" s="3"/>
      <c r="G1086" s="3"/>
      <c r="H1086" s="3"/>
    </row>
    <row r="1087" spans="1:8">
      <c r="A1087" s="29">
        <v>42920</v>
      </c>
      <c r="B1087" s="56">
        <v>2060.2399999999998</v>
      </c>
      <c r="C1087" s="5">
        <f t="shared" si="18"/>
        <v>-6.3997762248556482E-3</v>
      </c>
      <c r="E1087" s="3"/>
      <c r="F1087" s="3"/>
      <c r="G1087" s="3"/>
      <c r="H1087" s="3"/>
    </row>
    <row r="1088" spans="1:8">
      <c r="A1088" s="29">
        <v>42919</v>
      </c>
      <c r="B1088" s="56">
        <v>2073.5100000000002</v>
      </c>
      <c r="C1088" s="5">
        <f t="shared" si="18"/>
        <v>1.4819672773011458E-2</v>
      </c>
      <c r="E1088" s="3"/>
      <c r="F1088" s="3"/>
      <c r="G1088" s="3"/>
      <c r="H1088" s="3"/>
    </row>
    <row r="1089" spans="1:8">
      <c r="A1089" s="29">
        <v>42916</v>
      </c>
      <c r="B1089" s="56">
        <v>2043.23</v>
      </c>
      <c r="C1089" s="5">
        <f t="shared" si="18"/>
        <v>-5.0545137586981504E-3</v>
      </c>
      <c r="E1089" s="3"/>
      <c r="F1089" s="3"/>
      <c r="G1089" s="3"/>
      <c r="H1089" s="3"/>
    </row>
    <row r="1090" spans="1:8">
      <c r="A1090" s="29">
        <v>42915</v>
      </c>
      <c r="B1090" s="56">
        <v>2053.61</v>
      </c>
      <c r="C1090" s="5">
        <f t="shared" si="18"/>
        <v>1.0132758815746178E-2</v>
      </c>
      <c r="E1090" s="3"/>
      <c r="F1090" s="3"/>
      <c r="G1090" s="3"/>
      <c r="H1090" s="3"/>
    </row>
    <row r="1091" spans="1:8">
      <c r="A1091" s="29">
        <v>42914</v>
      </c>
      <c r="B1091" s="56">
        <v>2033.01</v>
      </c>
      <c r="C1091" s="5">
        <f t="shared" ref="C1091:C1154" si="19">(B1091-B1092)/(B1092)</f>
        <v>5.6340954284188425E-3</v>
      </c>
      <c r="E1091" s="3"/>
      <c r="F1091" s="3"/>
      <c r="G1091" s="3"/>
      <c r="H1091" s="3"/>
    </row>
    <row r="1092" spans="1:8">
      <c r="A1092" s="29">
        <v>42913</v>
      </c>
      <c r="B1092" s="56">
        <v>2021.62</v>
      </c>
      <c r="C1092" s="5">
        <f t="shared" si="19"/>
        <v>-1.3964150713327695E-2</v>
      </c>
      <c r="E1092" s="3"/>
      <c r="F1092" s="3"/>
      <c r="G1092" s="3"/>
      <c r="H1092" s="3"/>
    </row>
    <row r="1093" spans="1:8">
      <c r="A1093" s="29">
        <v>42909</v>
      </c>
      <c r="B1093" s="56">
        <v>2050.25</v>
      </c>
      <c r="C1093" s="5">
        <f t="shared" si="19"/>
        <v>-8.8659425018974974E-3</v>
      </c>
      <c r="E1093" s="3"/>
      <c r="F1093" s="3"/>
      <c r="G1093" s="3"/>
      <c r="H1093" s="3"/>
    </row>
    <row r="1094" spans="1:8">
      <c r="A1094" s="29">
        <v>42908</v>
      </c>
      <c r="B1094" s="56">
        <v>2068.59</v>
      </c>
      <c r="C1094" s="5">
        <f t="shared" si="19"/>
        <v>-1.7250225663927001E-2</v>
      </c>
      <c r="E1094" s="3"/>
      <c r="F1094" s="3"/>
      <c r="G1094" s="3"/>
      <c r="H1094" s="3"/>
    </row>
    <row r="1095" spans="1:8">
      <c r="A1095" s="29">
        <v>42907</v>
      </c>
      <c r="B1095" s="56">
        <v>2104.9</v>
      </c>
      <c r="C1095" s="5">
        <f t="shared" si="19"/>
        <v>5.1429471904800468E-3</v>
      </c>
      <c r="F1095" s="3"/>
      <c r="G1095" s="3"/>
      <c r="H1095" s="3"/>
    </row>
    <row r="1096" spans="1:8">
      <c r="A1096" s="29">
        <v>42906</v>
      </c>
      <c r="B1096" s="56">
        <v>2094.13</v>
      </c>
      <c r="C1096" s="5">
        <f t="shared" si="19"/>
        <v>5.0923437260022115E-3</v>
      </c>
      <c r="F1096" s="3"/>
      <c r="G1096" s="3"/>
      <c r="H1096" s="3"/>
    </row>
    <row r="1097" spans="1:8">
      <c r="A1097" s="29">
        <v>42905</v>
      </c>
      <c r="B1097" s="56">
        <v>2083.52</v>
      </c>
      <c r="C1097" s="5">
        <f t="shared" si="19"/>
        <v>-3.2101730431579475E-3</v>
      </c>
      <c r="E1097" s="3"/>
      <c r="F1097" s="3"/>
      <c r="G1097" s="3"/>
      <c r="H1097" s="3"/>
    </row>
    <row r="1098" spans="1:8">
      <c r="A1098" s="29">
        <v>42902</v>
      </c>
      <c r="B1098" s="56">
        <v>2090.23</v>
      </c>
      <c r="C1098" s="5">
        <f t="shared" si="19"/>
        <v>3.48540785513004E-3</v>
      </c>
      <c r="E1098" s="3"/>
      <c r="F1098" s="3"/>
      <c r="G1098" s="3"/>
      <c r="H1098" s="3"/>
    </row>
    <row r="1099" spans="1:8">
      <c r="A1099" s="29">
        <v>42901</v>
      </c>
      <c r="B1099" s="56">
        <v>2082.9699999999998</v>
      </c>
      <c r="C1099" s="5">
        <f t="shared" si="19"/>
        <v>2.1554472246471255E-2</v>
      </c>
      <c r="E1099" s="3"/>
      <c r="F1099" s="3"/>
      <c r="G1099" s="3"/>
      <c r="H1099" s="3"/>
    </row>
    <row r="1100" spans="1:8">
      <c r="A1100" s="29">
        <v>42900</v>
      </c>
      <c r="B1100" s="56">
        <v>2039.02</v>
      </c>
      <c r="C1100" s="5">
        <f t="shared" si="19"/>
        <v>1.5043807248108337E-2</v>
      </c>
      <c r="E1100" s="3"/>
      <c r="F1100" s="3"/>
      <c r="G1100" s="3"/>
      <c r="H1100" s="3"/>
    </row>
    <row r="1101" spans="1:8">
      <c r="A1101" s="29">
        <v>42899</v>
      </c>
      <c r="B1101" s="56">
        <v>2008.8</v>
      </c>
      <c r="C1101" s="5">
        <f t="shared" si="19"/>
        <v>7.4626865671641191E-3</v>
      </c>
      <c r="E1101" s="3"/>
      <c r="F1101" s="3"/>
      <c r="G1101" s="3"/>
      <c r="H1101" s="3"/>
    </row>
    <row r="1102" spans="1:8">
      <c r="A1102" s="29">
        <v>42898</v>
      </c>
      <c r="B1102" s="56">
        <v>1993.92</v>
      </c>
      <c r="C1102" s="5">
        <f t="shared" si="19"/>
        <v>-3.4236818824752015E-3</v>
      </c>
      <c r="E1102" s="3"/>
      <c r="F1102" s="3"/>
      <c r="G1102" s="3"/>
      <c r="H1102" s="3"/>
    </row>
    <row r="1103" spans="1:8">
      <c r="A1103" s="29">
        <v>42895</v>
      </c>
      <c r="B1103" s="56">
        <v>2000.77</v>
      </c>
      <c r="C1103" s="5">
        <f t="shared" si="19"/>
        <v>2.6004328071956781E-2</v>
      </c>
      <c r="E1103" s="3"/>
      <c r="F1103" s="3"/>
      <c r="G1103" s="3"/>
      <c r="H1103" s="3"/>
    </row>
    <row r="1104" spans="1:8">
      <c r="A1104" s="29">
        <v>42894</v>
      </c>
      <c r="B1104" s="56">
        <v>1950.06</v>
      </c>
      <c r="C1104" s="5">
        <f t="shared" si="19"/>
        <v>-2.0725547691787848E-3</v>
      </c>
      <c r="E1104" s="3"/>
      <c r="F1104" s="3"/>
      <c r="G1104" s="3"/>
      <c r="H1104" s="3"/>
    </row>
    <row r="1105" spans="1:8">
      <c r="A1105" s="29">
        <v>42893</v>
      </c>
      <c r="B1105" s="56">
        <v>1954.11</v>
      </c>
      <c r="C1105" s="5">
        <f t="shared" si="19"/>
        <v>3.2395523154327682E-3</v>
      </c>
      <c r="E1105" s="3"/>
      <c r="F1105" s="3"/>
      <c r="G1105" s="3"/>
      <c r="H1105" s="3"/>
    </row>
    <row r="1106" spans="1:8">
      <c r="A1106" s="29">
        <v>42892</v>
      </c>
      <c r="B1106" s="56">
        <v>1947.8</v>
      </c>
      <c r="C1106" s="5">
        <f t="shared" si="19"/>
        <v>-1.3567373480064197E-2</v>
      </c>
      <c r="E1106" s="3"/>
      <c r="F1106" s="3"/>
      <c r="G1106" s="3"/>
      <c r="H1106" s="3"/>
    </row>
    <row r="1107" spans="1:8">
      <c r="A1107" s="29">
        <v>42891</v>
      </c>
      <c r="B1107" s="56">
        <v>1974.59</v>
      </c>
      <c r="C1107" s="5">
        <f t="shared" si="19"/>
        <v>1.0211651309966494E-2</v>
      </c>
      <c r="E1107" s="3"/>
      <c r="F1107" s="3"/>
      <c r="G1107" s="3"/>
      <c r="H1107" s="3"/>
    </row>
    <row r="1108" spans="1:8">
      <c r="A1108" s="29">
        <v>42888</v>
      </c>
      <c r="B1108" s="56">
        <v>1954.63</v>
      </c>
      <c r="C1108" s="5">
        <f t="shared" si="19"/>
        <v>1.2226698843098531E-2</v>
      </c>
      <c r="E1108" s="3"/>
      <c r="F1108" s="3"/>
      <c r="G1108" s="3"/>
      <c r="H1108" s="3"/>
    </row>
    <row r="1109" spans="1:8">
      <c r="A1109" s="29">
        <v>42887</v>
      </c>
      <c r="B1109" s="56">
        <v>1931.02</v>
      </c>
      <c r="C1109" s="5">
        <f t="shared" si="19"/>
        <v>-4.6605320256183306E-5</v>
      </c>
      <c r="E1109" s="3"/>
      <c r="F1109" s="3"/>
      <c r="G1109" s="3"/>
      <c r="H1109" s="3"/>
    </row>
    <row r="1110" spans="1:8">
      <c r="A1110" s="29">
        <v>42886</v>
      </c>
      <c r="B1110" s="56">
        <v>1931.11</v>
      </c>
      <c r="C1110" s="5">
        <f t="shared" si="19"/>
        <v>9.7359986196005679E-3</v>
      </c>
      <c r="E1110" s="3"/>
      <c r="F1110" s="3"/>
      <c r="G1110" s="3"/>
      <c r="H1110" s="3"/>
    </row>
    <row r="1111" spans="1:8">
      <c r="A1111" s="29">
        <v>42885</v>
      </c>
      <c r="B1111" s="56">
        <v>1912.49</v>
      </c>
      <c r="C1111" s="5">
        <f t="shared" si="19"/>
        <v>1.1572984380702584E-2</v>
      </c>
      <c r="E1111" s="3"/>
      <c r="F1111" s="3"/>
      <c r="G1111" s="3"/>
      <c r="H1111" s="3"/>
    </row>
    <row r="1112" spans="1:8">
      <c r="A1112" s="29">
        <v>42884</v>
      </c>
      <c r="B1112" s="56">
        <v>1890.61</v>
      </c>
      <c r="C1112" s="5">
        <f t="shared" si="19"/>
        <v>-4.3876462169447294E-2</v>
      </c>
      <c r="E1112" s="3"/>
      <c r="F1112" s="3"/>
      <c r="G1112" s="3"/>
      <c r="H1112" s="3"/>
    </row>
    <row r="1113" spans="1:8">
      <c r="A1113" s="29">
        <v>42881</v>
      </c>
      <c r="B1113" s="56">
        <v>1977.37</v>
      </c>
      <c r="C1113" s="5">
        <f t="shared" si="19"/>
        <v>4.9399029298908851E-3</v>
      </c>
      <c r="E1113" s="3"/>
      <c r="F1113" s="3"/>
      <c r="G1113" s="3"/>
      <c r="H1113" s="3"/>
    </row>
    <row r="1114" spans="1:8">
      <c r="A1114" s="29">
        <v>42880</v>
      </c>
      <c r="B1114" s="56">
        <v>1967.65</v>
      </c>
      <c r="C1114" s="5">
        <f t="shared" si="19"/>
        <v>2.0083881570420604E-2</v>
      </c>
      <c r="E1114" s="3"/>
      <c r="F1114" s="3"/>
      <c r="G1114" s="3"/>
      <c r="H1114" s="3"/>
    </row>
    <row r="1115" spans="1:8">
      <c r="A1115" s="29">
        <v>42879</v>
      </c>
      <c r="B1115" s="56">
        <v>1928.91</v>
      </c>
      <c r="C1115" s="5">
        <f t="shared" si="19"/>
        <v>-1.868602592539835E-2</v>
      </c>
      <c r="E1115" s="3"/>
      <c r="F1115" s="3"/>
      <c r="G1115" s="3"/>
      <c r="H1115" s="3"/>
    </row>
    <row r="1116" spans="1:8">
      <c r="A1116" s="29">
        <v>42878</v>
      </c>
      <c r="B1116" s="56">
        <v>1965.64</v>
      </c>
      <c r="C1116" s="5">
        <f t="shared" si="19"/>
        <v>-2.5903038292094286E-2</v>
      </c>
      <c r="E1116" s="3"/>
      <c r="F1116" s="3"/>
      <c r="G1116" s="3"/>
      <c r="H1116" s="3"/>
    </row>
    <row r="1117" spans="1:8">
      <c r="A1117" s="29">
        <v>42877</v>
      </c>
      <c r="B1117" s="56">
        <v>2017.91</v>
      </c>
      <c r="C1117" s="5">
        <f t="shared" si="19"/>
        <v>-1.2913892707074692E-2</v>
      </c>
      <c r="E1117" s="3"/>
      <c r="F1117" s="3"/>
      <c r="G1117" s="3"/>
      <c r="H1117" s="3"/>
    </row>
    <row r="1118" spans="1:8">
      <c r="A1118" s="29">
        <v>42874</v>
      </c>
      <c r="B1118" s="56">
        <v>2044.31</v>
      </c>
      <c r="C1118" s="5">
        <f t="shared" si="19"/>
        <v>1.0233961081567695E-3</v>
      </c>
      <c r="E1118" s="3"/>
      <c r="F1118" s="3"/>
      <c r="G1118" s="3"/>
      <c r="H1118" s="3"/>
    </row>
    <row r="1119" spans="1:8">
      <c r="A1119" s="29">
        <v>42873</v>
      </c>
      <c r="B1119" s="56">
        <v>2042.22</v>
      </c>
      <c r="C1119" s="5">
        <f t="shared" si="19"/>
        <v>-3.1200337762512992E-2</v>
      </c>
      <c r="E1119" s="3"/>
      <c r="F1119" s="3"/>
      <c r="G1119" s="3"/>
      <c r="H1119" s="3"/>
    </row>
    <row r="1120" spans="1:8">
      <c r="A1120" s="29">
        <v>42872</v>
      </c>
      <c r="B1120" s="56">
        <v>2107.9899999999998</v>
      </c>
      <c r="C1120" s="5">
        <f t="shared" si="19"/>
        <v>1.4231769103657253E-5</v>
      </c>
      <c r="E1120" s="3"/>
      <c r="F1120" s="3"/>
      <c r="G1120" s="3"/>
      <c r="H1120" s="3"/>
    </row>
    <row r="1121" spans="1:8">
      <c r="A1121" s="29">
        <v>42871</v>
      </c>
      <c r="B1121" s="56">
        <v>2107.96</v>
      </c>
      <c r="C1121" s="5">
        <f t="shared" si="19"/>
        <v>9.9898903268155047E-3</v>
      </c>
      <c r="E1121" s="3"/>
      <c r="F1121" s="3"/>
      <c r="G1121" s="3"/>
      <c r="H1121" s="3"/>
    </row>
    <row r="1122" spans="1:8">
      <c r="A1122" s="29">
        <v>42870</v>
      </c>
      <c r="B1122" s="56">
        <v>2087.11</v>
      </c>
      <c r="C1122" s="5">
        <f t="shared" si="19"/>
        <v>9.436061133681669E-3</v>
      </c>
      <c r="E1122" s="3"/>
      <c r="F1122" s="3"/>
      <c r="G1122" s="3"/>
      <c r="H1122" s="3"/>
    </row>
    <row r="1123" spans="1:8">
      <c r="A1123" s="29">
        <v>42867</v>
      </c>
      <c r="B1123" s="56">
        <v>2067.6</v>
      </c>
      <c r="C1123" s="5">
        <f t="shared" si="19"/>
        <v>8.1378510027256459E-3</v>
      </c>
      <c r="E1123" s="3"/>
      <c r="F1123" s="3"/>
      <c r="G1123" s="3"/>
      <c r="H1123" s="3"/>
    </row>
    <row r="1124" spans="1:8">
      <c r="A1124" s="29">
        <v>42866</v>
      </c>
      <c r="B1124" s="56">
        <v>2050.91</v>
      </c>
      <c r="C1124" s="5">
        <f t="shared" si="19"/>
        <v>-5.7015321040118942E-4</v>
      </c>
      <c r="E1124" s="3"/>
      <c r="F1124" s="3"/>
      <c r="G1124" s="3"/>
      <c r="H1124" s="3"/>
    </row>
    <row r="1125" spans="1:8">
      <c r="A1125" s="29">
        <v>42865</v>
      </c>
      <c r="B1125" s="56">
        <v>2052.08</v>
      </c>
      <c r="C1125" s="5">
        <f t="shared" si="19"/>
        <v>-1.5229587244126436E-3</v>
      </c>
      <c r="E1125" s="3"/>
      <c r="F1125" s="3"/>
      <c r="G1125" s="3"/>
      <c r="H1125" s="3"/>
    </row>
    <row r="1126" spans="1:8">
      <c r="A1126" s="29">
        <v>42864</v>
      </c>
      <c r="B1126" s="56">
        <v>2055.21</v>
      </c>
      <c r="C1126" s="5">
        <f t="shared" si="19"/>
        <v>5.2286111165457195E-3</v>
      </c>
      <c r="E1126" s="3"/>
      <c r="F1126" s="3"/>
      <c r="G1126" s="3"/>
      <c r="H1126" s="3"/>
    </row>
    <row r="1127" spans="1:8">
      <c r="A1127" s="29">
        <v>42863</v>
      </c>
      <c r="B1127" s="56">
        <v>2044.52</v>
      </c>
      <c r="C1127" s="5">
        <f t="shared" si="19"/>
        <v>4.5255623721881383E-2</v>
      </c>
      <c r="E1127" s="3"/>
      <c r="F1127" s="3"/>
      <c r="G1127" s="3"/>
      <c r="H1127" s="3"/>
    </row>
    <row r="1128" spans="1:8">
      <c r="A1128" s="29">
        <v>42860</v>
      </c>
      <c r="B1128" s="56">
        <v>1956</v>
      </c>
      <c r="C1128" s="5">
        <f t="shared" si="19"/>
        <v>-1.0356848320490586E-2</v>
      </c>
      <c r="E1128" s="3"/>
      <c r="F1128" s="3"/>
      <c r="G1128" s="3"/>
      <c r="H1128" s="3"/>
    </row>
    <row r="1129" spans="1:8">
      <c r="A1129" s="29">
        <v>42859</v>
      </c>
      <c r="B1129" s="56">
        <v>1976.47</v>
      </c>
      <c r="C1129" s="5">
        <f t="shared" si="19"/>
        <v>-8.0053402395077571E-3</v>
      </c>
      <c r="E1129" s="3"/>
      <c r="F1129" s="3"/>
      <c r="G1129" s="3"/>
      <c r="H1129" s="3"/>
    </row>
    <row r="1130" spans="1:8">
      <c r="A1130" s="29">
        <v>42858</v>
      </c>
      <c r="B1130" s="56">
        <v>1992.42</v>
      </c>
      <c r="C1130" s="5">
        <f t="shared" si="19"/>
        <v>1.5437305377319526E-2</v>
      </c>
      <c r="E1130" s="3"/>
      <c r="F1130" s="3"/>
      <c r="G1130" s="3"/>
      <c r="H1130" s="3"/>
    </row>
    <row r="1131" spans="1:8">
      <c r="A1131" s="29">
        <v>42857</v>
      </c>
      <c r="B1131" s="56">
        <v>1962.13</v>
      </c>
      <c r="C1131" s="5">
        <f t="shared" si="19"/>
        <v>1.9860493159798761E-2</v>
      </c>
      <c r="E1131" s="3"/>
      <c r="F1131" s="3"/>
      <c r="G1131" s="3"/>
      <c r="H1131" s="3"/>
    </row>
    <row r="1132" spans="1:8">
      <c r="A1132" s="29">
        <v>42853</v>
      </c>
      <c r="B1132" s="56">
        <v>1923.92</v>
      </c>
      <c r="C1132" s="5">
        <f t="shared" si="19"/>
        <v>-1.7581126969132096E-2</v>
      </c>
      <c r="E1132" s="3"/>
      <c r="F1132" s="3"/>
      <c r="G1132" s="3"/>
      <c r="H1132" s="3"/>
    </row>
    <row r="1133" spans="1:8">
      <c r="A1133" s="29">
        <v>42852</v>
      </c>
      <c r="B1133" s="56">
        <v>1958.35</v>
      </c>
      <c r="C1133" s="5">
        <f t="shared" si="19"/>
        <v>6.931054517782689E-3</v>
      </c>
      <c r="E1133" s="3"/>
      <c r="F1133" s="3"/>
      <c r="G1133" s="3"/>
      <c r="H1133" s="3"/>
    </row>
    <row r="1134" spans="1:8">
      <c r="A1134" s="29">
        <v>42851</v>
      </c>
      <c r="B1134" s="56">
        <v>1944.87</v>
      </c>
      <c r="C1134" s="5">
        <f t="shared" si="19"/>
        <v>-2.9549571127045208E-2</v>
      </c>
      <c r="E1134" s="3"/>
      <c r="F1134" s="3"/>
      <c r="G1134" s="3"/>
      <c r="H1134" s="3"/>
    </row>
    <row r="1135" spans="1:8">
      <c r="A1135" s="29">
        <v>42850</v>
      </c>
      <c r="B1135" s="56">
        <v>2004.09</v>
      </c>
      <c r="C1135" s="5">
        <f t="shared" si="19"/>
        <v>1.2565556128171649E-2</v>
      </c>
      <c r="E1135" s="3"/>
      <c r="F1135" s="3"/>
      <c r="G1135" s="3"/>
      <c r="H1135" s="3"/>
    </row>
    <row r="1136" spans="1:8">
      <c r="A1136" s="29">
        <v>42849</v>
      </c>
      <c r="B1136" s="56">
        <v>1979.22</v>
      </c>
      <c r="C1136" s="5">
        <f t="shared" si="19"/>
        <v>3.0248137795337138E-2</v>
      </c>
      <c r="E1136" s="3"/>
      <c r="F1136" s="3"/>
      <c r="G1136" s="3"/>
      <c r="H1136" s="3"/>
    </row>
    <row r="1137" spans="1:8">
      <c r="A1137" s="29">
        <v>42846</v>
      </c>
      <c r="B1137" s="56">
        <v>1921.11</v>
      </c>
      <c r="C1137" s="5">
        <f t="shared" si="19"/>
        <v>2.3680242131008555E-2</v>
      </c>
      <c r="E1137" s="3"/>
      <c r="F1137" s="3"/>
      <c r="G1137" s="3"/>
      <c r="H1137" s="3"/>
    </row>
    <row r="1138" spans="1:8">
      <c r="A1138" s="29">
        <v>42845</v>
      </c>
      <c r="B1138" s="56">
        <v>1876.67</v>
      </c>
      <c r="C1138" s="5">
        <f t="shared" si="19"/>
        <v>2.1389268356400825E-2</v>
      </c>
      <c r="E1138" s="3"/>
      <c r="F1138" s="3"/>
      <c r="G1138" s="3"/>
      <c r="H1138" s="3"/>
    </row>
    <row r="1139" spans="1:8">
      <c r="A1139" s="29">
        <v>42844</v>
      </c>
      <c r="B1139" s="56">
        <v>1837.37</v>
      </c>
      <c r="C1139" s="5">
        <f t="shared" si="19"/>
        <v>1.4841204087268651E-2</v>
      </c>
      <c r="E1139" s="3"/>
      <c r="F1139" s="3"/>
      <c r="G1139" s="3"/>
      <c r="H1139" s="3"/>
    </row>
    <row r="1140" spans="1:8">
      <c r="A1140" s="29">
        <v>42843</v>
      </c>
      <c r="B1140" s="56">
        <v>1810.5</v>
      </c>
      <c r="C1140" s="5">
        <f t="shared" si="19"/>
        <v>-3.4760356133710105E-2</v>
      </c>
      <c r="E1140" s="3"/>
      <c r="F1140" s="3"/>
      <c r="G1140" s="3"/>
      <c r="H1140" s="3"/>
    </row>
    <row r="1141" spans="1:8">
      <c r="A1141" s="29">
        <v>42842</v>
      </c>
      <c r="B1141" s="56">
        <v>1875.7</v>
      </c>
      <c r="C1141" s="5">
        <f t="shared" si="19"/>
        <v>8.8182398329175612E-2</v>
      </c>
      <c r="E1141" s="3"/>
      <c r="F1141" s="3"/>
      <c r="G1141" s="3"/>
      <c r="H1141" s="3"/>
    </row>
    <row r="1142" spans="1:8">
      <c r="A1142" s="29">
        <v>42838</v>
      </c>
      <c r="B1142" s="56">
        <v>1723.7</v>
      </c>
      <c r="C1142" s="5">
        <f t="shared" si="19"/>
        <v>9.180220372126827E-3</v>
      </c>
      <c r="E1142" s="3"/>
      <c r="F1142" s="3"/>
      <c r="G1142" s="3"/>
      <c r="H1142" s="3"/>
    </row>
    <row r="1143" spans="1:8">
      <c r="A1143" s="29">
        <v>42837</v>
      </c>
      <c r="B1143" s="56">
        <v>1708.02</v>
      </c>
      <c r="C1143" s="5">
        <f t="shared" si="19"/>
        <v>8.1334403626404598E-3</v>
      </c>
      <c r="E1143" s="3"/>
      <c r="F1143" s="3"/>
      <c r="G1143" s="3"/>
      <c r="H1143" s="3"/>
    </row>
    <row r="1144" spans="1:8">
      <c r="A1144" s="29">
        <v>42836</v>
      </c>
      <c r="B1144" s="56">
        <v>1694.24</v>
      </c>
      <c r="C1144" s="5">
        <f t="shared" si="19"/>
        <v>1.288343925054849E-2</v>
      </c>
      <c r="E1144" s="3"/>
      <c r="F1144" s="3"/>
      <c r="G1144" s="3"/>
      <c r="H1144" s="3"/>
    </row>
    <row r="1145" spans="1:8">
      <c r="A1145" s="29">
        <v>42835</v>
      </c>
      <c r="B1145" s="56">
        <v>1672.69</v>
      </c>
      <c r="C1145" s="5">
        <f t="shared" si="19"/>
        <v>-6.969716758784876E-3</v>
      </c>
      <c r="E1145" s="3"/>
      <c r="F1145" s="3"/>
      <c r="G1145" s="3"/>
      <c r="H1145" s="3"/>
    </row>
    <row r="1146" spans="1:8">
      <c r="A1146" s="29">
        <v>42832</v>
      </c>
      <c r="B1146" s="56">
        <v>1684.43</v>
      </c>
      <c r="C1146" s="5">
        <f t="shared" si="19"/>
        <v>-1.185587572742634E-2</v>
      </c>
      <c r="E1146" s="3"/>
      <c r="F1146" s="3"/>
      <c r="G1146" s="3"/>
      <c r="H1146" s="3"/>
    </row>
    <row r="1147" spans="1:8">
      <c r="A1147" s="29">
        <v>42831</v>
      </c>
      <c r="B1147" s="56">
        <v>1704.64</v>
      </c>
      <c r="C1147" s="5">
        <f t="shared" si="19"/>
        <v>2.000347053930988E-2</v>
      </c>
      <c r="E1147" s="3"/>
      <c r="F1147" s="3"/>
      <c r="G1147" s="3"/>
      <c r="H1147" s="3"/>
    </row>
    <row r="1148" spans="1:8">
      <c r="A1148" s="29">
        <v>42830</v>
      </c>
      <c r="B1148" s="56">
        <v>1671.21</v>
      </c>
      <c r="C1148" s="5">
        <f t="shared" si="19"/>
        <v>4.0778960348252832E-2</v>
      </c>
      <c r="E1148" s="3"/>
      <c r="F1148" s="3"/>
      <c r="G1148" s="3"/>
      <c r="H1148" s="3"/>
    </row>
    <row r="1149" spans="1:8">
      <c r="A1149" s="29">
        <v>42828</v>
      </c>
      <c r="B1149" s="56">
        <v>1605.73</v>
      </c>
      <c r="C1149" s="5">
        <f t="shared" si="19"/>
        <v>3.6000675012656429E-3</v>
      </c>
      <c r="E1149" s="3"/>
      <c r="F1149" s="3"/>
      <c r="G1149" s="3"/>
      <c r="H1149" s="3"/>
    </row>
    <row r="1150" spans="1:8">
      <c r="A1150" s="29">
        <v>42825</v>
      </c>
      <c r="B1150" s="56">
        <v>1599.97</v>
      </c>
      <c r="C1150" s="5">
        <f t="shared" si="19"/>
        <v>-5.3154452540223026E-3</v>
      </c>
      <c r="E1150" s="3"/>
      <c r="F1150" s="3"/>
      <c r="G1150" s="3"/>
      <c r="H1150" s="3"/>
    </row>
    <row r="1151" spans="1:8">
      <c r="A1151" s="29">
        <v>42824</v>
      </c>
      <c r="B1151" s="56">
        <v>1608.52</v>
      </c>
      <c r="C1151" s="5">
        <f t="shared" si="19"/>
        <v>2.1658769578638423E-2</v>
      </c>
      <c r="E1151" s="3"/>
      <c r="F1151" s="3"/>
      <c r="G1151" s="3"/>
      <c r="H1151" s="3"/>
    </row>
    <row r="1152" spans="1:8">
      <c r="A1152" s="29">
        <v>42823</v>
      </c>
      <c r="B1152" s="56">
        <v>1574.42</v>
      </c>
      <c r="C1152" s="5">
        <f t="shared" si="19"/>
        <v>-5.6650604083643488E-3</v>
      </c>
      <c r="E1152" s="3"/>
      <c r="F1152" s="3"/>
      <c r="G1152" s="3"/>
      <c r="H1152" s="3"/>
    </row>
    <row r="1153" spans="1:8">
      <c r="A1153" s="29">
        <v>42822</v>
      </c>
      <c r="B1153" s="56">
        <v>1583.39</v>
      </c>
      <c r="C1153" s="5">
        <f t="shared" si="19"/>
        <v>-3.5054375188802336E-3</v>
      </c>
      <c r="E1153" s="3"/>
      <c r="F1153" s="3"/>
      <c r="G1153" s="3"/>
      <c r="H1153" s="3"/>
    </row>
    <row r="1154" spans="1:8">
      <c r="A1154" s="29">
        <v>42821</v>
      </c>
      <c r="B1154" s="56">
        <v>1588.96</v>
      </c>
      <c r="C1154" s="5">
        <f t="shared" si="19"/>
        <v>-3.7759121974516013E-5</v>
      </c>
      <c r="E1154" s="3"/>
      <c r="F1154" s="3"/>
      <c r="G1154" s="3"/>
      <c r="H1154" s="3"/>
    </row>
    <row r="1155" spans="1:8">
      <c r="A1155" s="29">
        <v>42818</v>
      </c>
      <c r="B1155" s="56">
        <v>1589.02</v>
      </c>
      <c r="C1155" s="5">
        <f t="shared" ref="C1155:C1218" si="20">(B1155-B1156)/(B1156)</f>
        <v>3.8726632930904115E-3</v>
      </c>
      <c r="E1155" s="3"/>
      <c r="F1155" s="3"/>
      <c r="G1155" s="3"/>
      <c r="H1155" s="3"/>
    </row>
    <row r="1156" spans="1:8">
      <c r="A1156" s="29">
        <v>42817</v>
      </c>
      <c r="B1156" s="56">
        <v>1582.89</v>
      </c>
      <c r="C1156" s="5">
        <f t="shared" si="20"/>
        <v>3.0607201247101852E-3</v>
      </c>
      <c r="E1156" s="3"/>
      <c r="F1156" s="3"/>
      <c r="G1156" s="3"/>
      <c r="H1156" s="3"/>
    </row>
    <row r="1157" spans="1:8">
      <c r="A1157" s="29">
        <v>42816</v>
      </c>
      <c r="B1157" s="56">
        <v>1578.06</v>
      </c>
      <c r="C1157" s="5">
        <f t="shared" si="20"/>
        <v>-1.2673628713361687E-5</v>
      </c>
      <c r="E1157" s="3"/>
      <c r="F1157" s="3"/>
      <c r="G1157" s="3"/>
      <c r="H1157" s="3"/>
    </row>
    <row r="1158" spans="1:8">
      <c r="A1158" s="29">
        <v>42815</v>
      </c>
      <c r="B1158" s="56">
        <v>1578.08</v>
      </c>
      <c r="C1158" s="5">
        <f t="shared" si="20"/>
        <v>1.3525837818396646E-2</v>
      </c>
      <c r="E1158" s="3"/>
      <c r="F1158" s="3"/>
      <c r="G1158" s="3"/>
      <c r="H1158" s="3"/>
    </row>
    <row r="1159" spans="1:8">
      <c r="A1159" s="29">
        <v>42814</v>
      </c>
      <c r="B1159" s="56">
        <v>1557.02</v>
      </c>
      <c r="C1159" s="5">
        <f t="shared" si="20"/>
        <v>2.5304393177472419E-3</v>
      </c>
      <c r="E1159" s="3"/>
      <c r="F1159" s="3"/>
      <c r="G1159" s="3"/>
      <c r="H1159" s="3"/>
    </row>
    <row r="1160" spans="1:8">
      <c r="A1160" s="29">
        <v>42811</v>
      </c>
      <c r="B1160" s="56">
        <v>1553.09</v>
      </c>
      <c r="C1160" s="5">
        <f t="shared" si="20"/>
        <v>7.8390146721954608E-3</v>
      </c>
      <c r="E1160" s="3"/>
      <c r="F1160" s="3"/>
      <c r="G1160" s="3"/>
      <c r="H1160" s="3"/>
    </row>
    <row r="1161" spans="1:8">
      <c r="A1161" s="29">
        <v>42810</v>
      </c>
      <c r="B1161" s="56">
        <v>1541.01</v>
      </c>
      <c r="C1161" s="5">
        <f t="shared" si="20"/>
        <v>1.1712415554402934E-2</v>
      </c>
      <c r="E1161" s="3"/>
      <c r="F1161" s="3"/>
      <c r="G1161" s="3"/>
      <c r="H1161" s="3"/>
    </row>
    <row r="1162" spans="1:8">
      <c r="A1162" s="29">
        <v>42809</v>
      </c>
      <c r="B1162" s="56">
        <v>1523.17</v>
      </c>
      <c r="C1162" s="5">
        <f t="shared" si="20"/>
        <v>7.1810673737528205E-3</v>
      </c>
      <c r="E1162" s="3"/>
      <c r="F1162" s="3"/>
      <c r="G1162" s="3"/>
      <c r="H1162" s="3"/>
    </row>
    <row r="1163" spans="1:8">
      <c r="A1163" s="29">
        <v>42808</v>
      </c>
      <c r="B1163" s="56">
        <v>1512.31</v>
      </c>
      <c r="C1163" s="5">
        <f t="shared" si="20"/>
        <v>2.5733024953030825E-2</v>
      </c>
      <c r="E1163" s="3"/>
      <c r="F1163" s="3"/>
      <c r="G1163" s="3"/>
      <c r="H1163" s="3"/>
    </row>
    <row r="1164" spans="1:8">
      <c r="A1164" s="29">
        <v>42804</v>
      </c>
      <c r="B1164" s="56">
        <v>1474.37</v>
      </c>
      <c r="C1164" s="5">
        <f t="shared" si="20"/>
        <v>-2.7124284689999988E-3</v>
      </c>
      <c r="E1164" s="3"/>
      <c r="F1164" s="3"/>
      <c r="G1164" s="3"/>
      <c r="H1164" s="3"/>
    </row>
    <row r="1165" spans="1:8">
      <c r="A1165" s="29">
        <v>42803</v>
      </c>
      <c r="B1165" s="56">
        <v>1478.38</v>
      </c>
      <c r="C1165" s="5">
        <f t="shared" si="20"/>
        <v>-6.692037826911332E-4</v>
      </c>
      <c r="E1165" s="3"/>
      <c r="F1165" s="3"/>
      <c r="G1165" s="3"/>
      <c r="H1165" s="3"/>
    </row>
    <row r="1166" spans="1:8">
      <c r="A1166" s="29">
        <v>42802</v>
      </c>
      <c r="B1166" s="56">
        <v>1479.37</v>
      </c>
      <c r="C1166" s="5">
        <f t="shared" si="20"/>
        <v>-1.4436657250972708E-2</v>
      </c>
      <c r="E1166" s="3"/>
      <c r="F1166" s="3"/>
      <c r="G1166" s="3"/>
      <c r="H1166" s="3"/>
    </row>
    <row r="1167" spans="1:8">
      <c r="A1167" s="29">
        <v>42801</v>
      </c>
      <c r="B1167" s="56">
        <v>1501.04</v>
      </c>
      <c r="C1167" s="5">
        <f t="shared" si="20"/>
        <v>-2.7173732501512464E-3</v>
      </c>
      <c r="E1167" s="3"/>
      <c r="F1167" s="3"/>
      <c r="G1167" s="3"/>
      <c r="H1167" s="3"/>
    </row>
    <row r="1168" spans="1:8">
      <c r="A1168" s="29">
        <v>42800</v>
      </c>
      <c r="B1168" s="56">
        <v>1505.13</v>
      </c>
      <c r="C1168" s="5">
        <f t="shared" si="20"/>
        <v>8.590708364884082E-3</v>
      </c>
      <c r="E1168" s="3"/>
      <c r="F1168" s="3"/>
      <c r="G1168" s="3"/>
      <c r="H1168" s="3"/>
    </row>
    <row r="1169" spans="1:8">
      <c r="A1169" s="29">
        <v>42797</v>
      </c>
      <c r="B1169" s="56">
        <v>1492.31</v>
      </c>
      <c r="C1169" s="5">
        <f t="shared" si="20"/>
        <v>8.5969761893497712E-3</v>
      </c>
      <c r="E1169" s="3"/>
      <c r="F1169" s="3"/>
      <c r="G1169" s="3"/>
      <c r="H1169" s="3"/>
    </row>
    <row r="1170" spans="1:8">
      <c r="A1170" s="29">
        <v>42796</v>
      </c>
      <c r="B1170" s="56">
        <v>1479.59</v>
      </c>
      <c r="C1170" s="5">
        <f t="shared" si="20"/>
        <v>-4.3432443091086625E-2</v>
      </c>
      <c r="E1170" s="3"/>
      <c r="F1170" s="3"/>
      <c r="G1170" s="3"/>
      <c r="H1170" s="3"/>
    </row>
    <row r="1171" spans="1:8">
      <c r="A1171" s="29">
        <v>42795</v>
      </c>
      <c r="B1171" s="56">
        <v>1546.77</v>
      </c>
      <c r="C1171" s="5">
        <f t="shared" si="20"/>
        <v>3.4587240645860391E-2</v>
      </c>
      <c r="E1171" s="3"/>
      <c r="F1171" s="3"/>
      <c r="G1171" s="3"/>
      <c r="H1171" s="3"/>
    </row>
    <row r="1172" spans="1:8">
      <c r="A1172" s="29">
        <v>42794</v>
      </c>
      <c r="B1172" s="56">
        <v>1495.06</v>
      </c>
      <c r="C1172" s="5">
        <f t="shared" si="20"/>
        <v>1.4439061461005017E-2</v>
      </c>
      <c r="E1172" s="3"/>
      <c r="F1172" s="3"/>
      <c r="G1172" s="3"/>
      <c r="H1172" s="3"/>
    </row>
    <row r="1173" spans="1:8">
      <c r="A1173" s="29">
        <v>42793</v>
      </c>
      <c r="B1173" s="56">
        <v>1473.78</v>
      </c>
      <c r="C1173" s="5">
        <f t="shared" si="20"/>
        <v>-1.8557147888277905E-3</v>
      </c>
      <c r="E1173" s="3"/>
      <c r="F1173" s="3"/>
      <c r="G1173" s="3"/>
      <c r="H1173" s="3"/>
    </row>
    <row r="1174" spans="1:8">
      <c r="A1174" s="29">
        <v>42789</v>
      </c>
      <c r="B1174" s="56">
        <v>1476.52</v>
      </c>
      <c r="C1174" s="5">
        <f t="shared" si="20"/>
        <v>7.8290843315927967E-3</v>
      </c>
      <c r="E1174" s="3"/>
      <c r="F1174" s="3"/>
      <c r="G1174" s="3"/>
      <c r="H1174" s="3"/>
    </row>
    <row r="1175" spans="1:8">
      <c r="A1175" s="29">
        <v>42788</v>
      </c>
      <c r="B1175" s="56">
        <v>1465.05</v>
      </c>
      <c r="C1175" s="5">
        <f t="shared" si="20"/>
        <v>-1.8871523756318772E-3</v>
      </c>
      <c r="E1175" s="3"/>
      <c r="F1175" s="3"/>
      <c r="G1175" s="3"/>
      <c r="H1175" s="3"/>
    </row>
    <row r="1176" spans="1:8">
      <c r="A1176" s="29">
        <v>42787</v>
      </c>
      <c r="B1176" s="56">
        <v>1467.82</v>
      </c>
      <c r="C1176" s="5">
        <f t="shared" si="20"/>
        <v>4.703059715225148E-4</v>
      </c>
      <c r="E1176" s="3"/>
      <c r="F1176" s="3"/>
      <c r="G1176" s="3"/>
      <c r="H1176" s="3"/>
    </row>
    <row r="1177" spans="1:8">
      <c r="A1177" s="29">
        <v>42786</v>
      </c>
      <c r="B1177" s="56">
        <v>1467.13</v>
      </c>
      <c r="C1177" s="5">
        <f t="shared" si="20"/>
        <v>9.2940383318888143E-3</v>
      </c>
      <c r="E1177" s="3"/>
      <c r="F1177" s="3"/>
      <c r="G1177" s="3"/>
      <c r="H1177" s="3"/>
    </row>
    <row r="1178" spans="1:8">
      <c r="A1178" s="29">
        <v>42783</v>
      </c>
      <c r="B1178" s="56">
        <v>1453.62</v>
      </c>
      <c r="C1178" s="5">
        <f t="shared" si="20"/>
        <v>2.0611734212030506E-3</v>
      </c>
      <c r="E1178" s="3"/>
      <c r="F1178" s="3"/>
      <c r="G1178" s="3"/>
      <c r="H1178" s="3"/>
    </row>
    <row r="1179" spans="1:8">
      <c r="A1179" s="29">
        <v>42782</v>
      </c>
      <c r="B1179" s="56">
        <v>1450.63</v>
      </c>
      <c r="C1179" s="5">
        <f t="shared" si="20"/>
        <v>2.1383408671651751E-2</v>
      </c>
      <c r="E1179" s="3"/>
      <c r="F1179" s="3"/>
      <c r="G1179" s="3"/>
      <c r="H1179" s="3"/>
    </row>
    <row r="1180" spans="1:8">
      <c r="A1180" s="29">
        <v>42781</v>
      </c>
      <c r="B1180" s="56">
        <v>1420.26</v>
      </c>
      <c r="C1180" s="5">
        <f t="shared" si="20"/>
        <v>-3.5306743465739296E-2</v>
      </c>
      <c r="E1180" s="3"/>
      <c r="F1180" s="3"/>
      <c r="G1180" s="3"/>
      <c r="H1180" s="3"/>
    </row>
    <row r="1181" spans="1:8">
      <c r="A1181" s="29">
        <v>42780</v>
      </c>
      <c r="B1181" s="56">
        <v>1472.24</v>
      </c>
      <c r="C1181" s="5">
        <f t="shared" si="20"/>
        <v>-7.1752265861027859E-3</v>
      </c>
      <c r="E1181" s="3"/>
      <c r="F1181" s="3"/>
      <c r="G1181" s="3"/>
      <c r="H1181" s="3"/>
    </row>
    <row r="1182" spans="1:8">
      <c r="A1182" s="29">
        <v>42779</v>
      </c>
      <c r="B1182" s="56">
        <v>1482.88</v>
      </c>
      <c r="C1182" s="5">
        <f t="shared" si="20"/>
        <v>-1.1314464779811182E-2</v>
      </c>
      <c r="E1182" s="3"/>
      <c r="F1182" s="3"/>
      <c r="G1182" s="3"/>
      <c r="H1182" s="3"/>
    </row>
    <row r="1183" spans="1:8">
      <c r="A1183" s="29">
        <v>42776</v>
      </c>
      <c r="B1183" s="56">
        <v>1499.85</v>
      </c>
      <c r="C1183" s="5">
        <f t="shared" si="20"/>
        <v>6.1377115675838453E-4</v>
      </c>
      <c r="E1183" s="3"/>
      <c r="F1183" s="3"/>
      <c r="G1183" s="3"/>
      <c r="H1183" s="3"/>
    </row>
    <row r="1184" spans="1:8">
      <c r="A1184" s="29">
        <v>42775</v>
      </c>
      <c r="B1184" s="56">
        <v>1498.93</v>
      </c>
      <c r="C1184" s="5">
        <f t="shared" si="20"/>
        <v>7.9618583945828061E-3</v>
      </c>
      <c r="E1184" s="3"/>
      <c r="F1184" s="3"/>
      <c r="G1184" s="3"/>
      <c r="H1184" s="3"/>
    </row>
    <row r="1185" spans="1:8">
      <c r="A1185" s="29">
        <v>42774</v>
      </c>
      <c r="B1185" s="56">
        <v>1487.09</v>
      </c>
      <c r="C1185" s="5">
        <f t="shared" si="20"/>
        <v>8.9695834775116046E-3</v>
      </c>
      <c r="E1185" s="3"/>
      <c r="F1185" s="3"/>
      <c r="G1185" s="3"/>
      <c r="H1185" s="3"/>
    </row>
    <row r="1186" spans="1:8">
      <c r="A1186" s="29">
        <v>42773</v>
      </c>
      <c r="B1186" s="56">
        <v>1473.87</v>
      </c>
      <c r="C1186" s="5">
        <f t="shared" si="20"/>
        <v>-3.7716719050999727E-3</v>
      </c>
      <c r="E1186" s="3"/>
      <c r="F1186" s="3"/>
      <c r="G1186" s="3"/>
      <c r="H1186" s="3"/>
    </row>
    <row r="1187" spans="1:8">
      <c r="A1187" s="29">
        <v>42772</v>
      </c>
      <c r="B1187" s="56">
        <v>1479.45</v>
      </c>
      <c r="C1187" s="5">
        <f t="shared" si="20"/>
        <v>1.8982154295435566E-2</v>
      </c>
      <c r="E1187" s="3"/>
      <c r="F1187" s="3"/>
      <c r="G1187" s="3"/>
      <c r="H1187" s="3"/>
    </row>
    <row r="1188" spans="1:8">
      <c r="A1188" s="29">
        <v>42769</v>
      </c>
      <c r="B1188" s="56">
        <v>1451.89</v>
      </c>
      <c r="C1188" s="5">
        <f t="shared" si="20"/>
        <v>9.1118864593614929E-3</v>
      </c>
      <c r="E1188" s="3"/>
      <c r="F1188" s="3"/>
      <c r="G1188" s="3"/>
      <c r="H1188" s="3"/>
    </row>
    <row r="1189" spans="1:8">
      <c r="A1189" s="29">
        <v>42768</v>
      </c>
      <c r="B1189" s="56">
        <v>1438.78</v>
      </c>
      <c r="C1189" s="5">
        <f t="shared" si="20"/>
        <v>2.0126889942822029E-3</v>
      </c>
      <c r="E1189" s="3"/>
      <c r="F1189" s="3"/>
      <c r="G1189" s="3"/>
      <c r="H1189" s="3"/>
    </row>
    <row r="1190" spans="1:8">
      <c r="A1190" s="29">
        <v>42767</v>
      </c>
      <c r="B1190" s="56">
        <v>1435.89</v>
      </c>
      <c r="C1190" s="5">
        <f t="shared" si="20"/>
        <v>4.8301490074686308E-2</v>
      </c>
      <c r="E1190" s="3"/>
      <c r="F1190" s="3"/>
      <c r="G1190" s="3"/>
      <c r="H1190" s="3"/>
    </row>
    <row r="1191" spans="1:8">
      <c r="A1191" s="29">
        <v>42766</v>
      </c>
      <c r="B1191" s="56">
        <v>1369.73</v>
      </c>
      <c r="C1191" s="5">
        <f t="shared" si="20"/>
        <v>-6.9023019757114244E-3</v>
      </c>
      <c r="E1191" s="3"/>
      <c r="F1191" s="3"/>
      <c r="G1191" s="3"/>
      <c r="H1191" s="3"/>
    </row>
    <row r="1192" spans="1:8">
      <c r="A1192" s="29">
        <v>42765</v>
      </c>
      <c r="B1192" s="56">
        <v>1379.25</v>
      </c>
      <c r="C1192" s="5">
        <f t="shared" si="20"/>
        <v>-1.194872908972475E-3</v>
      </c>
      <c r="E1192" s="3"/>
      <c r="F1192" s="3"/>
      <c r="G1192" s="3"/>
      <c r="H1192" s="3"/>
    </row>
    <row r="1193" spans="1:8">
      <c r="A1193" s="29">
        <v>42762</v>
      </c>
      <c r="B1193" s="56">
        <v>1380.9</v>
      </c>
      <c r="C1193" s="5">
        <f t="shared" si="20"/>
        <v>-4.8715103123243382E-3</v>
      </c>
      <c r="E1193" s="3"/>
      <c r="F1193" s="3"/>
      <c r="G1193" s="3"/>
      <c r="H1193" s="3"/>
    </row>
    <row r="1194" spans="1:8">
      <c r="A1194" s="29">
        <v>42760</v>
      </c>
      <c r="B1194" s="56">
        <v>1387.66</v>
      </c>
      <c r="C1194" s="5">
        <f t="shared" si="20"/>
        <v>1.4586425484934705E-2</v>
      </c>
      <c r="E1194" s="3"/>
      <c r="F1194" s="3"/>
      <c r="G1194" s="3"/>
      <c r="H1194" s="3"/>
    </row>
    <row r="1195" spans="1:8">
      <c r="A1195" s="29">
        <v>42759</v>
      </c>
      <c r="B1195" s="56">
        <v>1367.71</v>
      </c>
      <c r="C1195" s="5">
        <f t="shared" si="20"/>
        <v>5.5360319957652457E-3</v>
      </c>
      <c r="E1195" s="3"/>
      <c r="F1195" s="3"/>
      <c r="G1195" s="3"/>
      <c r="H1195" s="3"/>
    </row>
    <row r="1196" spans="1:8">
      <c r="A1196" s="29">
        <v>42758</v>
      </c>
      <c r="B1196" s="56">
        <v>1360.18</v>
      </c>
      <c r="C1196" s="5">
        <f t="shared" si="20"/>
        <v>6.1247133663732316E-3</v>
      </c>
      <c r="E1196" s="3"/>
      <c r="F1196" s="3"/>
      <c r="G1196" s="3"/>
      <c r="H1196" s="3"/>
    </row>
    <row r="1197" spans="1:8">
      <c r="A1197" s="29">
        <v>42755</v>
      </c>
      <c r="B1197" s="56">
        <v>1351.9</v>
      </c>
      <c r="C1197" s="5">
        <f t="shared" si="20"/>
        <v>-1.9417264465027874E-2</v>
      </c>
      <c r="E1197" s="3"/>
      <c r="F1197" s="3"/>
      <c r="G1197" s="3"/>
      <c r="H1197" s="3"/>
    </row>
    <row r="1198" spans="1:8">
      <c r="A1198" s="29">
        <v>42754</v>
      </c>
      <c r="B1198" s="56">
        <v>1378.67</v>
      </c>
      <c r="C1198" s="5">
        <f t="shared" si="20"/>
        <v>-1.0723472086367554E-3</v>
      </c>
      <c r="E1198" s="3"/>
      <c r="F1198" s="3"/>
      <c r="G1198" s="3"/>
      <c r="H1198" s="3"/>
    </row>
    <row r="1199" spans="1:8">
      <c r="A1199" s="29">
        <v>42753</v>
      </c>
      <c r="B1199" s="56">
        <v>1380.15</v>
      </c>
      <c r="C1199" s="5">
        <f t="shared" si="20"/>
        <v>2.5642515726926824E-3</v>
      </c>
      <c r="E1199" s="3"/>
      <c r="F1199" s="3"/>
      <c r="G1199" s="3"/>
      <c r="H1199" s="3"/>
    </row>
    <row r="1200" spans="1:8">
      <c r="A1200" s="29">
        <v>42752</v>
      </c>
      <c r="B1200" s="56">
        <v>1376.62</v>
      </c>
      <c r="C1200" s="5">
        <f t="shared" si="20"/>
        <v>1.9578872286068628E-3</v>
      </c>
      <c r="E1200" s="3"/>
      <c r="F1200" s="3"/>
      <c r="G1200" s="3"/>
      <c r="H1200" s="3"/>
    </row>
    <row r="1201" spans="1:8">
      <c r="A1201" s="29">
        <v>42751</v>
      </c>
      <c r="B1201" s="56">
        <v>1373.93</v>
      </c>
      <c r="C1201" s="5">
        <f t="shared" si="20"/>
        <v>1.6145255528437361E-2</v>
      </c>
      <c r="E1201" s="3"/>
      <c r="F1201" s="3"/>
      <c r="G1201" s="3"/>
      <c r="H1201" s="3"/>
    </row>
    <row r="1202" spans="1:8">
      <c r="A1202" s="29">
        <v>42748</v>
      </c>
      <c r="B1202" s="56">
        <v>1352.1</v>
      </c>
      <c r="C1202" s="5">
        <f t="shared" si="20"/>
        <v>-4.9308213129232014E-3</v>
      </c>
      <c r="E1202" s="3"/>
      <c r="F1202" s="3"/>
      <c r="G1202" s="3"/>
      <c r="H1202" s="3"/>
    </row>
    <row r="1203" spans="1:8">
      <c r="A1203" s="29">
        <v>42747</v>
      </c>
      <c r="B1203" s="56">
        <v>1358.8</v>
      </c>
      <c r="C1203" s="5">
        <f t="shared" si="20"/>
        <v>-5.5165312051781842E-4</v>
      </c>
      <c r="E1203" s="3"/>
      <c r="F1203" s="3"/>
      <c r="G1203" s="3"/>
      <c r="H1203" s="3"/>
    </row>
    <row r="1204" spans="1:8">
      <c r="A1204" s="29">
        <v>42746</v>
      </c>
      <c r="B1204" s="56">
        <v>1359.55</v>
      </c>
      <c r="C1204" s="5">
        <f t="shared" si="20"/>
        <v>1.3109731397806497E-3</v>
      </c>
      <c r="E1204" s="3"/>
      <c r="F1204" s="3"/>
      <c r="G1204" s="3"/>
      <c r="H1204" s="3"/>
    </row>
    <row r="1205" spans="1:8">
      <c r="A1205" s="29">
        <v>42745</v>
      </c>
      <c r="B1205" s="56">
        <v>1357.77</v>
      </c>
      <c r="C1205" s="5">
        <f t="shared" si="20"/>
        <v>-4.2024202420242159E-3</v>
      </c>
      <c r="E1205" s="3"/>
      <c r="F1205" s="3"/>
      <c r="G1205" s="3"/>
      <c r="H1205" s="3"/>
    </row>
    <row r="1206" spans="1:8">
      <c r="A1206" s="29">
        <v>42744</v>
      </c>
      <c r="B1206" s="56">
        <v>1363.5</v>
      </c>
      <c r="C1206" s="5">
        <f t="shared" si="20"/>
        <v>6.1988045162719293E-3</v>
      </c>
      <c r="E1206" s="3"/>
      <c r="F1206" s="3"/>
      <c r="G1206" s="3"/>
      <c r="H1206" s="3"/>
    </row>
    <row r="1207" spans="1:8">
      <c r="A1207" s="29">
        <v>42741</v>
      </c>
      <c r="B1207" s="56">
        <v>1355.1</v>
      </c>
      <c r="C1207" s="5">
        <f t="shared" si="20"/>
        <v>-9.6759577298040026E-3</v>
      </c>
      <c r="E1207" s="3"/>
      <c r="F1207" s="3"/>
      <c r="G1207" s="3"/>
      <c r="H1207" s="3"/>
    </row>
    <row r="1208" spans="1:8">
      <c r="A1208" s="29">
        <v>42740</v>
      </c>
      <c r="B1208" s="56">
        <v>1368.34</v>
      </c>
      <c r="C1208" s="5">
        <f t="shared" si="20"/>
        <v>9.6363851012336542E-3</v>
      </c>
      <c r="E1208" s="3"/>
      <c r="F1208" s="3"/>
      <c r="G1208" s="3"/>
      <c r="H1208" s="3"/>
    </row>
    <row r="1209" spans="1:8">
      <c r="A1209" s="29">
        <v>42739</v>
      </c>
      <c r="B1209" s="56">
        <v>1355.28</v>
      </c>
      <c r="C1209" s="5">
        <f t="shared" si="20"/>
        <v>2.4406836030506626E-2</v>
      </c>
      <c r="E1209" s="3"/>
      <c r="F1209" s="3"/>
      <c r="G1209" s="3"/>
      <c r="H1209" s="3"/>
    </row>
    <row r="1210" spans="1:8">
      <c r="A1210" s="29">
        <v>42738</v>
      </c>
      <c r="B1210" s="56">
        <v>1322.99</v>
      </c>
      <c r="C1210" s="5">
        <f t="shared" si="20"/>
        <v>3.3825548148316963E-3</v>
      </c>
      <c r="E1210" s="3"/>
      <c r="F1210" s="3"/>
      <c r="G1210" s="3"/>
      <c r="H1210" s="3"/>
    </row>
    <row r="1211" spans="1:8">
      <c r="A1211" s="29">
        <v>42737</v>
      </c>
      <c r="B1211" s="56">
        <v>1318.53</v>
      </c>
      <c r="C1211" s="5">
        <f t="shared" si="20"/>
        <v>4.3190341313669889E-2</v>
      </c>
      <c r="E1211" s="3"/>
      <c r="F1211" s="3"/>
      <c r="G1211" s="3"/>
      <c r="H1211" s="3"/>
    </row>
    <row r="1212" spans="1:8">
      <c r="A1212" s="29">
        <v>42734</v>
      </c>
      <c r="B1212" s="56">
        <v>1263.94</v>
      </c>
      <c r="C1212" s="5">
        <f t="shared" si="20"/>
        <v>1.1006415076229015E-2</v>
      </c>
      <c r="E1212" s="3"/>
      <c r="F1212" s="3"/>
      <c r="G1212" s="3"/>
      <c r="H1212" s="3"/>
    </row>
    <row r="1213" spans="1:8">
      <c r="A1213" s="29">
        <v>42733</v>
      </c>
      <c r="B1213" s="56">
        <v>1250.18</v>
      </c>
      <c r="C1213" s="5">
        <f t="shared" si="20"/>
        <v>1.1390664185745615E-2</v>
      </c>
      <c r="E1213" s="3"/>
      <c r="F1213" s="3"/>
      <c r="G1213" s="3"/>
      <c r="H1213" s="3"/>
    </row>
    <row r="1214" spans="1:8">
      <c r="A1214" s="29">
        <v>42732</v>
      </c>
      <c r="B1214" s="56">
        <v>1236.0999999999999</v>
      </c>
      <c r="C1214" s="5">
        <f t="shared" si="20"/>
        <v>2.0672044100360381E-3</v>
      </c>
      <c r="E1214" s="3"/>
      <c r="F1214" s="3"/>
      <c r="G1214" s="3"/>
      <c r="H1214" s="3"/>
    </row>
    <row r="1215" spans="1:8">
      <c r="A1215" s="29">
        <v>42731</v>
      </c>
      <c r="B1215" s="56">
        <v>1233.55</v>
      </c>
      <c r="C1215" s="5">
        <f t="shared" si="20"/>
        <v>7.9505155986991701E-3</v>
      </c>
      <c r="E1215" s="3"/>
      <c r="F1215" s="3"/>
      <c r="G1215" s="3"/>
      <c r="H1215" s="3"/>
    </row>
    <row r="1216" spans="1:8">
      <c r="A1216" s="29">
        <v>42730</v>
      </c>
      <c r="B1216" s="56">
        <v>1223.82</v>
      </c>
      <c r="C1216" s="5">
        <f t="shared" si="20"/>
        <v>-3.6081378039271417E-2</v>
      </c>
      <c r="E1216" s="3"/>
      <c r="F1216" s="3"/>
      <c r="G1216" s="3"/>
      <c r="H1216" s="3"/>
    </row>
    <row r="1217" spans="1:8">
      <c r="A1217" s="29">
        <v>42727</v>
      </c>
      <c r="B1217" s="56">
        <v>1269.6300000000001</v>
      </c>
      <c r="C1217" s="5">
        <f t="shared" si="20"/>
        <v>-1.0575124688279251E-2</v>
      </c>
      <c r="E1217" s="3"/>
      <c r="F1217" s="3"/>
      <c r="G1217" s="3"/>
      <c r="H1217" s="3"/>
    </row>
    <row r="1218" spans="1:8">
      <c r="A1218" s="29">
        <v>42726</v>
      </c>
      <c r="B1218" s="56">
        <v>1283.2</v>
      </c>
      <c r="C1218" s="5">
        <f t="shared" si="20"/>
        <v>-6.0880206961720605E-3</v>
      </c>
      <c r="E1218" s="3"/>
      <c r="F1218" s="3"/>
      <c r="G1218" s="3"/>
      <c r="H1218" s="3"/>
    </row>
    <row r="1219" spans="1:8">
      <c r="A1219" s="29">
        <v>42725</v>
      </c>
      <c r="B1219" s="56">
        <v>1291.06</v>
      </c>
      <c r="C1219" s="5">
        <f t="shared" ref="C1219:C1282" si="21">(B1219-B1220)/(B1220)</f>
        <v>1.5159854691849198E-2</v>
      </c>
      <c r="E1219" s="3"/>
      <c r="F1219" s="3"/>
      <c r="G1219" s="3"/>
      <c r="H1219" s="3"/>
    </row>
    <row r="1220" spans="1:8">
      <c r="A1220" s="29">
        <v>42724</v>
      </c>
      <c r="B1220" s="56">
        <v>1271.78</v>
      </c>
      <c r="C1220" s="5">
        <f t="shared" si="21"/>
        <v>-2.2281150460528774E-3</v>
      </c>
      <c r="E1220" s="3"/>
      <c r="F1220" s="3"/>
      <c r="G1220" s="3"/>
      <c r="H1220" s="3"/>
    </row>
    <row r="1221" spans="1:8">
      <c r="A1221" s="29">
        <v>42723</v>
      </c>
      <c r="B1221" s="56">
        <v>1274.6199999999999</v>
      </c>
      <c r="C1221" s="5">
        <f t="shared" si="21"/>
        <v>-6.8876318701012462E-3</v>
      </c>
      <c r="E1221" s="3"/>
      <c r="F1221" s="3"/>
      <c r="G1221" s="3"/>
      <c r="H1221" s="3"/>
    </row>
    <row r="1222" spans="1:8">
      <c r="A1222" s="29">
        <v>42720</v>
      </c>
      <c r="B1222" s="56">
        <v>1283.46</v>
      </c>
      <c r="C1222" s="5">
        <f t="shared" si="21"/>
        <v>-9.8075845320380389E-4</v>
      </c>
      <c r="E1222" s="3"/>
      <c r="F1222" s="3"/>
      <c r="G1222" s="3"/>
      <c r="H1222" s="3"/>
    </row>
    <row r="1223" spans="1:8">
      <c r="A1223" s="29">
        <v>42719</v>
      </c>
      <c r="B1223" s="56">
        <v>1284.72</v>
      </c>
      <c r="C1223" s="5">
        <f t="shared" si="21"/>
        <v>3.581829224612122E-4</v>
      </c>
      <c r="E1223" s="3"/>
      <c r="F1223" s="3"/>
      <c r="G1223" s="3"/>
      <c r="H1223" s="3"/>
    </row>
    <row r="1224" spans="1:8">
      <c r="A1224" s="29">
        <v>42718</v>
      </c>
      <c r="B1224" s="56">
        <v>1284.26</v>
      </c>
      <c r="C1224" s="5">
        <f t="shared" si="21"/>
        <v>5.0241031741063615E-3</v>
      </c>
      <c r="E1224" s="3"/>
      <c r="F1224" s="3"/>
      <c r="G1224" s="3"/>
      <c r="H1224" s="3"/>
    </row>
    <row r="1225" spans="1:8">
      <c r="A1225" s="29">
        <v>42717</v>
      </c>
      <c r="B1225" s="56">
        <v>1277.8399999999999</v>
      </c>
      <c r="C1225" s="5">
        <f t="shared" si="21"/>
        <v>-1.101333519081785E-2</v>
      </c>
      <c r="E1225" s="3"/>
      <c r="F1225" s="3"/>
      <c r="G1225" s="3"/>
      <c r="H1225" s="3"/>
    </row>
    <row r="1226" spans="1:8">
      <c r="A1226" s="29">
        <v>42716</v>
      </c>
      <c r="B1226" s="56">
        <v>1292.07</v>
      </c>
      <c r="C1226" s="5">
        <f t="shared" si="21"/>
        <v>-4.9518675394686663E-3</v>
      </c>
      <c r="E1226" s="3"/>
      <c r="F1226" s="3"/>
      <c r="G1226" s="3"/>
      <c r="H1226" s="3"/>
    </row>
    <row r="1227" spans="1:8">
      <c r="A1227" s="29">
        <v>42713</v>
      </c>
      <c r="B1227" s="56">
        <v>1298.5</v>
      </c>
      <c r="C1227" s="5">
        <f t="shared" si="21"/>
        <v>1.6239483467031891E-2</v>
      </c>
      <c r="E1227" s="3"/>
      <c r="F1227" s="3"/>
      <c r="G1227" s="3"/>
      <c r="H1227" s="3"/>
    </row>
    <row r="1228" spans="1:8">
      <c r="A1228" s="29">
        <v>42712</v>
      </c>
      <c r="B1228" s="56">
        <v>1277.75</v>
      </c>
      <c r="C1228" s="5">
        <f t="shared" si="21"/>
        <v>1.3741342240346498E-2</v>
      </c>
      <c r="E1228" s="3"/>
      <c r="F1228" s="3"/>
      <c r="G1228" s="3"/>
      <c r="H1228" s="3"/>
    </row>
    <row r="1229" spans="1:8">
      <c r="A1229" s="29">
        <v>42711</v>
      </c>
      <c r="B1229" s="56">
        <v>1260.43</v>
      </c>
      <c r="C1229" s="5">
        <f t="shared" si="21"/>
        <v>-1.4858062902519845E-2</v>
      </c>
      <c r="E1229" s="3"/>
      <c r="F1229" s="3"/>
      <c r="G1229" s="3"/>
      <c r="H1229" s="3"/>
    </row>
    <row r="1230" spans="1:8">
      <c r="A1230" s="29">
        <v>42710</v>
      </c>
      <c r="B1230" s="56">
        <v>1279.44</v>
      </c>
      <c r="C1230" s="5">
        <f t="shared" si="21"/>
        <v>1.7261256390481292E-2</v>
      </c>
      <c r="E1230" s="3"/>
      <c r="F1230" s="3"/>
      <c r="G1230" s="3"/>
      <c r="H1230" s="3"/>
    </row>
    <row r="1231" spans="1:8">
      <c r="A1231" s="29">
        <v>42709</v>
      </c>
      <c r="B1231" s="56">
        <v>1257.73</v>
      </c>
      <c r="C1231" s="5">
        <f t="shared" si="21"/>
        <v>6.2725519845745767E-3</v>
      </c>
      <c r="E1231" s="3"/>
      <c r="F1231" s="3"/>
      <c r="G1231" s="3"/>
      <c r="H1231" s="3"/>
    </row>
    <row r="1232" spans="1:8">
      <c r="A1232" s="29">
        <v>42706</v>
      </c>
      <c r="B1232" s="56">
        <v>1249.8900000000001</v>
      </c>
      <c r="C1232" s="5">
        <f t="shared" si="21"/>
        <v>-1.3955726660250104E-2</v>
      </c>
      <c r="E1232" s="3"/>
      <c r="F1232" s="3"/>
      <c r="G1232" s="3"/>
      <c r="H1232" s="3"/>
    </row>
    <row r="1233" spans="1:8">
      <c r="A1233" s="29">
        <v>42705</v>
      </c>
      <c r="B1233" s="56">
        <v>1267.58</v>
      </c>
      <c r="C1233" s="5">
        <f t="shared" si="21"/>
        <v>-1.1109204100419724E-2</v>
      </c>
      <c r="E1233" s="3"/>
      <c r="F1233" s="3"/>
      <c r="G1233" s="3"/>
      <c r="H1233" s="3"/>
    </row>
    <row r="1234" spans="1:8">
      <c r="A1234" s="29">
        <v>42704</v>
      </c>
      <c r="B1234" s="56">
        <v>1281.82</v>
      </c>
      <c r="C1234" s="5">
        <f t="shared" si="21"/>
        <v>1.5470683835479579E-3</v>
      </c>
      <c r="E1234" s="3"/>
      <c r="F1234" s="3"/>
      <c r="G1234" s="3"/>
      <c r="H1234" s="3"/>
    </row>
    <row r="1235" spans="1:8">
      <c r="A1235" s="29">
        <v>42703</v>
      </c>
      <c r="B1235" s="56">
        <v>1279.8399999999999</v>
      </c>
      <c r="C1235" s="5">
        <f t="shared" si="21"/>
        <v>2.6479482318285583E-3</v>
      </c>
      <c r="E1235" s="3"/>
      <c r="F1235" s="3"/>
      <c r="G1235" s="3"/>
      <c r="H1235" s="3"/>
    </row>
    <row r="1236" spans="1:8">
      <c r="A1236" s="29">
        <v>42702</v>
      </c>
      <c r="B1236" s="56">
        <v>1276.46</v>
      </c>
      <c r="C1236" s="5">
        <f t="shared" si="21"/>
        <v>1.9129740518962105E-2</v>
      </c>
      <c r="E1236" s="3"/>
      <c r="F1236" s="3"/>
      <c r="G1236" s="3"/>
      <c r="H1236" s="3"/>
    </row>
    <row r="1237" spans="1:8">
      <c r="A1237" s="29">
        <v>42699</v>
      </c>
      <c r="B1237" s="56">
        <v>1252.5</v>
      </c>
      <c r="C1237" s="5">
        <f t="shared" si="21"/>
        <v>1.342330752239234E-2</v>
      </c>
      <c r="E1237" s="3"/>
      <c r="F1237" s="3"/>
      <c r="G1237" s="3"/>
      <c r="H1237" s="3"/>
    </row>
    <row r="1238" spans="1:8">
      <c r="A1238" s="29">
        <v>42698</v>
      </c>
      <c r="B1238" s="56">
        <v>1235.9100000000001</v>
      </c>
      <c r="C1238" s="5">
        <f t="shared" si="21"/>
        <v>-1.2543843529533815E-2</v>
      </c>
      <c r="E1238" s="3"/>
      <c r="F1238" s="3"/>
      <c r="G1238" s="3"/>
      <c r="H1238" s="3"/>
    </row>
    <row r="1239" spans="1:8">
      <c r="A1239" s="29">
        <v>42697</v>
      </c>
      <c r="B1239" s="56">
        <v>1251.6099999999999</v>
      </c>
      <c r="C1239" s="5">
        <f t="shared" si="21"/>
        <v>3.414912251710342E-2</v>
      </c>
      <c r="E1239" s="3"/>
      <c r="F1239" s="3"/>
      <c r="G1239" s="3"/>
      <c r="H1239" s="3"/>
    </row>
    <row r="1240" spans="1:8">
      <c r="A1240" s="29">
        <v>42696</v>
      </c>
      <c r="B1240" s="56">
        <v>1210.28</v>
      </c>
      <c r="C1240" s="5">
        <f t="shared" si="21"/>
        <v>2.533082566631073E-2</v>
      </c>
      <c r="E1240" s="3"/>
      <c r="F1240" s="3"/>
      <c r="G1240" s="3"/>
      <c r="H1240" s="3"/>
    </row>
    <row r="1241" spans="1:8">
      <c r="A1241" s="29">
        <v>42695</v>
      </c>
      <c r="B1241" s="56">
        <v>1180.3800000000001</v>
      </c>
      <c r="C1241" s="5">
        <f t="shared" si="21"/>
        <v>-4.7089310653825288E-2</v>
      </c>
      <c r="E1241" s="3"/>
      <c r="F1241" s="3"/>
      <c r="G1241" s="3"/>
      <c r="H1241" s="3"/>
    </row>
    <row r="1242" spans="1:8">
      <c r="A1242" s="29">
        <v>42692</v>
      </c>
      <c r="B1242" s="56">
        <v>1238.71</v>
      </c>
      <c r="C1242" s="5">
        <f t="shared" si="21"/>
        <v>1.2597073489740932E-2</v>
      </c>
      <c r="E1242" s="3"/>
      <c r="F1242" s="3"/>
      <c r="G1242" s="3"/>
      <c r="H1242" s="3"/>
    </row>
    <row r="1243" spans="1:8">
      <c r="A1243" s="29">
        <v>42691</v>
      </c>
      <c r="B1243" s="56">
        <v>1223.3</v>
      </c>
      <c r="C1243" s="5">
        <f t="shared" si="21"/>
        <v>7.0351101076527266E-4</v>
      </c>
      <c r="E1243" s="3"/>
      <c r="F1243" s="3"/>
      <c r="G1243" s="3"/>
      <c r="H1243" s="3"/>
    </row>
    <row r="1244" spans="1:8">
      <c r="A1244" s="29">
        <v>42690</v>
      </c>
      <c r="B1244" s="56">
        <v>1222.44</v>
      </c>
      <c r="C1244" s="5">
        <f t="shared" si="21"/>
        <v>-6.5986217657000804E-3</v>
      </c>
      <c r="E1244" s="3"/>
      <c r="F1244" s="3"/>
      <c r="G1244" s="3"/>
      <c r="H1244" s="3"/>
    </row>
    <row r="1245" spans="1:8">
      <c r="A1245" s="29">
        <v>42689</v>
      </c>
      <c r="B1245" s="56">
        <v>1230.56</v>
      </c>
      <c r="C1245" s="5">
        <f t="shared" si="21"/>
        <v>-5.1328306890543927E-2</v>
      </c>
      <c r="E1245" s="3"/>
      <c r="F1245" s="3"/>
      <c r="G1245" s="3"/>
      <c r="H1245" s="3"/>
    </row>
    <row r="1246" spans="1:8">
      <c r="A1246" s="29">
        <v>42685</v>
      </c>
      <c r="B1246" s="56">
        <v>1297.1400000000001</v>
      </c>
      <c r="C1246" s="5">
        <f t="shared" si="21"/>
        <v>-3.9980461233310623E-2</v>
      </c>
      <c r="E1246" s="3"/>
      <c r="F1246" s="3"/>
      <c r="G1246" s="3"/>
      <c r="H1246" s="3"/>
    </row>
    <row r="1247" spans="1:8">
      <c r="A1247" s="29">
        <v>42684</v>
      </c>
      <c r="B1247" s="56">
        <v>1351.16</v>
      </c>
      <c r="C1247" s="5">
        <f t="shared" si="21"/>
        <v>1.9935836950368057E-2</v>
      </c>
      <c r="E1247" s="3"/>
      <c r="F1247" s="3"/>
      <c r="G1247" s="3"/>
      <c r="H1247" s="3"/>
    </row>
    <row r="1248" spans="1:8">
      <c r="A1248" s="29">
        <v>42683</v>
      </c>
      <c r="B1248" s="56">
        <v>1324.75</v>
      </c>
      <c r="C1248" s="5">
        <f t="shared" si="21"/>
        <v>-0.10234518461298692</v>
      </c>
      <c r="E1248" s="3"/>
      <c r="F1248" s="3"/>
      <c r="G1248" s="3"/>
      <c r="H1248" s="3"/>
    </row>
    <row r="1249" spans="1:8">
      <c r="A1249" s="29">
        <v>42682</v>
      </c>
      <c r="B1249" s="56">
        <v>1475.79</v>
      </c>
      <c r="C1249" s="5">
        <f t="shared" si="21"/>
        <v>-1.7721741600774602E-3</v>
      </c>
      <c r="E1249" s="3"/>
      <c r="F1249" s="3"/>
      <c r="G1249" s="3"/>
      <c r="H1249" s="3"/>
    </row>
    <row r="1250" spans="1:8">
      <c r="A1250" s="29">
        <v>42681</v>
      </c>
      <c r="B1250" s="56">
        <v>1478.41</v>
      </c>
      <c r="C1250" s="5">
        <f t="shared" si="21"/>
        <v>1.5001098478607224E-2</v>
      </c>
      <c r="E1250" s="3"/>
      <c r="F1250" s="3"/>
      <c r="G1250" s="3"/>
      <c r="H1250" s="3"/>
    </row>
    <row r="1251" spans="1:8">
      <c r="A1251" s="29">
        <v>42678</v>
      </c>
      <c r="B1251" s="56">
        <v>1456.56</v>
      </c>
      <c r="C1251" s="5">
        <f t="shared" si="21"/>
        <v>-2.4439904892669374E-2</v>
      </c>
      <c r="E1251" s="3"/>
      <c r="F1251" s="3"/>
      <c r="G1251" s="3"/>
      <c r="H1251" s="3"/>
    </row>
    <row r="1252" spans="1:8">
      <c r="A1252" s="29">
        <v>42677</v>
      </c>
      <c r="B1252" s="56">
        <v>1493.05</v>
      </c>
      <c r="C1252" s="5">
        <f t="shared" si="21"/>
        <v>-1.2879083390081531E-2</v>
      </c>
      <c r="E1252" s="3"/>
      <c r="F1252" s="3"/>
      <c r="G1252" s="3"/>
      <c r="H1252" s="3"/>
    </row>
    <row r="1253" spans="1:8">
      <c r="A1253" s="29">
        <v>42676</v>
      </c>
      <c r="B1253" s="56">
        <v>1512.53</v>
      </c>
      <c r="C1253" s="5">
        <f t="shared" si="21"/>
        <v>-2.1820251314453497E-2</v>
      </c>
      <c r="E1253" s="3"/>
      <c r="F1253" s="3"/>
      <c r="G1253" s="3"/>
      <c r="H1253" s="3"/>
    </row>
    <row r="1254" spans="1:8">
      <c r="A1254" s="29">
        <v>42675</v>
      </c>
      <c r="B1254" s="56">
        <v>1546.27</v>
      </c>
      <c r="C1254" s="5">
        <f t="shared" si="21"/>
        <v>-6.3426169881887987E-3</v>
      </c>
      <c r="E1254" s="3"/>
      <c r="F1254" s="3"/>
      <c r="G1254" s="3"/>
      <c r="H1254" s="3"/>
    </row>
    <row r="1255" spans="1:8">
      <c r="A1255" s="29">
        <v>42673</v>
      </c>
      <c r="B1255" s="56">
        <v>1556.14</v>
      </c>
      <c r="C1255" s="5">
        <f t="shared" si="21"/>
        <v>2.5641686424080108E-3</v>
      </c>
      <c r="E1255" s="3"/>
      <c r="F1255" s="3"/>
      <c r="G1255" s="3"/>
      <c r="H1255" s="3"/>
    </row>
    <row r="1256" spans="1:8">
      <c r="A1256" s="29">
        <v>42671</v>
      </c>
      <c r="B1256" s="56">
        <v>1552.16</v>
      </c>
      <c r="C1256" s="5">
        <f t="shared" si="21"/>
        <v>1.3582697732734421E-2</v>
      </c>
      <c r="E1256" s="3"/>
      <c r="F1256" s="3"/>
      <c r="G1256" s="3"/>
      <c r="H1256" s="3"/>
    </row>
    <row r="1257" spans="1:8">
      <c r="A1257" s="29">
        <v>42670</v>
      </c>
      <c r="B1257" s="56">
        <v>1531.36</v>
      </c>
      <c r="C1257" s="5">
        <f t="shared" si="21"/>
        <v>-3.5852088986056017E-3</v>
      </c>
      <c r="E1257" s="3"/>
      <c r="F1257" s="3"/>
      <c r="G1257" s="3"/>
      <c r="H1257" s="3"/>
    </row>
    <row r="1258" spans="1:8">
      <c r="A1258" s="29">
        <v>42669</v>
      </c>
      <c r="B1258" s="56">
        <v>1536.87</v>
      </c>
      <c r="C1258" s="5">
        <f t="shared" si="21"/>
        <v>-6.9910641019843532E-3</v>
      </c>
      <c r="E1258" s="3"/>
      <c r="F1258" s="3"/>
      <c r="G1258" s="3"/>
      <c r="H1258" s="3"/>
    </row>
    <row r="1259" spans="1:8">
      <c r="A1259" s="29">
        <v>42668</v>
      </c>
      <c r="B1259" s="56">
        <v>1547.69</v>
      </c>
      <c r="C1259" s="5">
        <f t="shared" si="21"/>
        <v>-2.4363990280185711E-3</v>
      </c>
      <c r="E1259" s="3"/>
      <c r="F1259" s="3"/>
      <c r="G1259" s="3"/>
      <c r="H1259" s="3"/>
    </row>
    <row r="1260" spans="1:8">
      <c r="A1260" s="29">
        <v>42667</v>
      </c>
      <c r="B1260" s="56">
        <v>1551.47</v>
      </c>
      <c r="C1260" s="5">
        <f t="shared" si="21"/>
        <v>1.0958550892804278E-4</v>
      </c>
      <c r="E1260" s="3"/>
      <c r="F1260" s="3"/>
      <c r="G1260" s="3"/>
      <c r="H1260" s="3"/>
    </row>
    <row r="1261" spans="1:8">
      <c r="A1261" s="29">
        <v>42664</v>
      </c>
      <c r="B1261" s="56">
        <v>1551.3</v>
      </c>
      <c r="C1261" s="5">
        <f t="shared" si="21"/>
        <v>8.6082467524023834E-3</v>
      </c>
      <c r="E1261" s="3"/>
      <c r="F1261" s="3"/>
      <c r="G1261" s="3"/>
      <c r="H1261" s="3"/>
    </row>
    <row r="1262" spans="1:8">
      <c r="A1262" s="29">
        <v>42663</v>
      </c>
      <c r="B1262" s="56">
        <v>1538.06</v>
      </c>
      <c r="C1262" s="5">
        <f t="shared" si="21"/>
        <v>9.7557773109243039E-3</v>
      </c>
      <c r="E1262" s="3"/>
      <c r="F1262" s="3"/>
      <c r="G1262" s="3"/>
      <c r="H1262" s="3"/>
    </row>
    <row r="1263" spans="1:8">
      <c r="A1263" s="29">
        <v>42662</v>
      </c>
      <c r="B1263" s="56">
        <v>1523.2</v>
      </c>
      <c r="C1263" s="5">
        <f t="shared" si="21"/>
        <v>-9.1396975117905063E-3</v>
      </c>
      <c r="E1263" s="3"/>
      <c r="F1263" s="3"/>
      <c r="G1263" s="3"/>
      <c r="H1263" s="3"/>
    </row>
    <row r="1264" spans="1:8">
      <c r="A1264" s="29">
        <v>42661</v>
      </c>
      <c r="B1264" s="56">
        <v>1537.25</v>
      </c>
      <c r="C1264" s="5">
        <f t="shared" si="21"/>
        <v>1.5054970451318931E-2</v>
      </c>
      <c r="E1264" s="3"/>
      <c r="F1264" s="3"/>
      <c r="G1264" s="3"/>
      <c r="H1264" s="3"/>
    </row>
    <row r="1265" spans="1:8">
      <c r="A1265" s="29">
        <v>42660</v>
      </c>
      <c r="B1265" s="56">
        <v>1514.45</v>
      </c>
      <c r="C1265" s="5">
        <f t="shared" si="21"/>
        <v>-1.191353876467172E-2</v>
      </c>
      <c r="E1265" s="3"/>
      <c r="F1265" s="3"/>
      <c r="G1265" s="3"/>
      <c r="H1265" s="3"/>
    </row>
    <row r="1266" spans="1:8">
      <c r="A1266" s="29">
        <v>42657</v>
      </c>
      <c r="B1266" s="56">
        <v>1532.71</v>
      </c>
      <c r="C1266" s="5">
        <f t="shared" si="21"/>
        <v>7.9440758106836817E-3</v>
      </c>
      <c r="E1266" s="3"/>
      <c r="F1266" s="3"/>
      <c r="G1266" s="3"/>
      <c r="H1266" s="3"/>
    </row>
    <row r="1267" spans="1:8">
      <c r="A1267" s="29">
        <v>42656</v>
      </c>
      <c r="B1267" s="56">
        <v>1520.63</v>
      </c>
      <c r="C1267" s="5">
        <f t="shared" si="21"/>
        <v>-2.1744304986393695E-2</v>
      </c>
      <c r="E1267" s="3"/>
      <c r="F1267" s="3"/>
      <c r="G1267" s="3"/>
      <c r="H1267" s="3"/>
    </row>
    <row r="1268" spans="1:8">
      <c r="A1268" s="29">
        <v>42653</v>
      </c>
      <c r="B1268" s="56">
        <v>1554.43</v>
      </c>
      <c r="C1268" s="5">
        <f t="shared" si="21"/>
        <v>-1.2075529257736283E-2</v>
      </c>
      <c r="E1268" s="3"/>
      <c r="F1268" s="3"/>
      <c r="G1268" s="3"/>
      <c r="H1268" s="3"/>
    </row>
    <row r="1269" spans="1:8">
      <c r="A1269" s="29">
        <v>42650</v>
      </c>
      <c r="B1269" s="56">
        <v>1573.43</v>
      </c>
      <c r="C1269" s="5">
        <f t="shared" si="21"/>
        <v>-1.3265461561896505E-3</v>
      </c>
      <c r="E1269" s="3"/>
      <c r="F1269" s="3"/>
      <c r="G1269" s="3"/>
      <c r="H1269" s="3"/>
    </row>
    <row r="1270" spans="1:8">
      <c r="A1270" s="29">
        <v>42649</v>
      </c>
      <c r="B1270" s="56">
        <v>1575.52</v>
      </c>
      <c r="C1270" s="5">
        <f t="shared" si="21"/>
        <v>-1.4751955775400016E-2</v>
      </c>
      <c r="E1270" s="3"/>
      <c r="F1270" s="3"/>
      <c r="G1270" s="3"/>
      <c r="H1270" s="3"/>
    </row>
    <row r="1271" spans="1:8">
      <c r="A1271" s="29">
        <v>42648</v>
      </c>
      <c r="B1271" s="56">
        <v>1599.11</v>
      </c>
      <c r="C1271" s="5">
        <f t="shared" si="21"/>
        <v>1.6850967499888722E-2</v>
      </c>
      <c r="G1271" s="3"/>
      <c r="H1271" s="3"/>
    </row>
    <row r="1272" spans="1:8">
      <c r="A1272" s="29">
        <v>42647</v>
      </c>
      <c r="B1272" s="56">
        <v>1572.61</v>
      </c>
      <c r="C1272" s="5">
        <f t="shared" si="21"/>
        <v>9.6042114724102391E-3</v>
      </c>
      <c r="G1272" s="3"/>
      <c r="H1272" s="3"/>
    </row>
    <row r="1273" spans="1:8">
      <c r="A1273" s="29">
        <v>42646</v>
      </c>
      <c r="B1273" s="56">
        <v>1557.65</v>
      </c>
      <c r="C1273" s="5">
        <f t="shared" si="21"/>
        <v>3.0062359888638354E-2</v>
      </c>
      <c r="G1273" s="3"/>
      <c r="H1273" s="3"/>
    </row>
    <row r="1274" spans="1:8">
      <c r="A1274" s="29">
        <v>42643</v>
      </c>
      <c r="B1274" s="56">
        <v>1512.19</v>
      </c>
      <c r="C1274" s="5">
        <f t="shared" si="21"/>
        <v>3.1641208615032036E-2</v>
      </c>
      <c r="G1274" s="3"/>
      <c r="H1274" s="3"/>
    </row>
    <row r="1275" spans="1:8">
      <c r="A1275" s="29">
        <v>42642</v>
      </c>
      <c r="B1275" s="56">
        <v>1465.81</v>
      </c>
      <c r="C1275" s="5">
        <f t="shared" si="21"/>
        <v>-6.3116786828245647E-2</v>
      </c>
      <c r="G1275" s="3"/>
      <c r="H1275" s="3"/>
    </row>
    <row r="1276" spans="1:8">
      <c r="A1276" s="29">
        <v>42641</v>
      </c>
      <c r="B1276" s="56">
        <v>1564.56</v>
      </c>
      <c r="C1276" s="5">
        <f t="shared" si="21"/>
        <v>1.4169961755363907E-2</v>
      </c>
      <c r="G1276" s="3"/>
      <c r="H1276" s="3"/>
    </row>
    <row r="1277" spans="1:8">
      <c r="A1277" s="29">
        <v>42640</v>
      </c>
      <c r="B1277" s="56">
        <v>1542.7</v>
      </c>
      <c r="C1277" s="5">
        <f t="shared" si="21"/>
        <v>2.2087962060677521E-3</v>
      </c>
      <c r="E1277" s="3"/>
      <c r="F1277" s="3"/>
      <c r="G1277" s="3"/>
      <c r="H1277" s="3"/>
    </row>
    <row r="1278" spans="1:8">
      <c r="A1278" s="29">
        <v>42639</v>
      </c>
      <c r="B1278" s="56">
        <v>1539.3</v>
      </c>
      <c r="C1278" s="5">
        <f t="shared" si="21"/>
        <v>-2.0003565243964596E-2</v>
      </c>
      <c r="E1278" s="3"/>
      <c r="F1278" s="3"/>
      <c r="G1278" s="3"/>
      <c r="H1278" s="3"/>
    </row>
    <row r="1279" spans="1:8">
      <c r="A1279" s="29">
        <v>42636</v>
      </c>
      <c r="B1279" s="56">
        <v>1570.72</v>
      </c>
      <c r="C1279" s="5">
        <f t="shared" si="21"/>
        <v>1.0148301542181675E-2</v>
      </c>
      <c r="E1279" s="3"/>
      <c r="F1279" s="3"/>
      <c r="G1279" s="3"/>
      <c r="H1279" s="3"/>
    </row>
    <row r="1280" spans="1:8">
      <c r="A1280" s="29">
        <v>42635</v>
      </c>
      <c r="B1280" s="56">
        <v>1554.94</v>
      </c>
      <c r="C1280" s="5">
        <f t="shared" si="21"/>
        <v>1.1639178946683648E-2</v>
      </c>
      <c r="E1280" s="3"/>
      <c r="F1280" s="3"/>
      <c r="G1280" s="3"/>
      <c r="H1280" s="3"/>
    </row>
    <row r="1281" spans="1:8">
      <c r="A1281" s="29">
        <v>42634</v>
      </c>
      <c r="B1281" s="56">
        <v>1537.05</v>
      </c>
      <c r="C1281" s="5">
        <f t="shared" si="21"/>
        <v>9.8988622820783819E-4</v>
      </c>
      <c r="E1281" s="3"/>
      <c r="F1281" s="3"/>
      <c r="G1281" s="3"/>
      <c r="H1281" s="3"/>
    </row>
    <row r="1282" spans="1:8">
      <c r="A1282" s="29">
        <v>42633</v>
      </c>
      <c r="B1282" s="56">
        <v>1535.53</v>
      </c>
      <c r="C1282" s="5">
        <f t="shared" si="21"/>
        <v>-1.9357022428856042E-2</v>
      </c>
      <c r="E1282" s="3"/>
      <c r="F1282" s="3"/>
      <c r="G1282" s="3"/>
      <c r="H1282" s="3"/>
    </row>
    <row r="1283" spans="1:8">
      <c r="A1283" s="29">
        <v>42632</v>
      </c>
      <c r="B1283" s="56">
        <v>1565.84</v>
      </c>
      <c r="C1283" s="5">
        <f t="shared" ref="C1283:C1346" si="22">(B1283-B1284)/(B1284)</f>
        <v>1.6046875304163894E-2</v>
      </c>
      <c r="E1283" s="3"/>
      <c r="F1283" s="3"/>
      <c r="G1283" s="3"/>
      <c r="H1283" s="3"/>
    </row>
    <row r="1284" spans="1:8">
      <c r="A1284" s="29">
        <v>42629</v>
      </c>
      <c r="B1284" s="56">
        <v>1541.11</v>
      </c>
      <c r="C1284" s="5">
        <f t="shared" si="22"/>
        <v>5.8939480967051157E-3</v>
      </c>
      <c r="E1284" s="3"/>
      <c r="F1284" s="3"/>
      <c r="G1284" s="3"/>
      <c r="H1284" s="3"/>
    </row>
    <row r="1285" spans="1:8">
      <c r="A1285" s="29">
        <v>42628</v>
      </c>
      <c r="B1285" s="56">
        <v>1532.08</v>
      </c>
      <c r="C1285" s="5">
        <f t="shared" si="22"/>
        <v>1.359477124182959E-3</v>
      </c>
      <c r="E1285" s="3"/>
      <c r="F1285" s="3"/>
      <c r="G1285" s="3"/>
      <c r="H1285" s="3"/>
    </row>
    <row r="1286" spans="1:8">
      <c r="A1286" s="29">
        <v>42627</v>
      </c>
      <c r="B1286" s="56">
        <v>1530</v>
      </c>
      <c r="C1286" s="5">
        <f t="shared" si="22"/>
        <v>1.466198879405148E-3</v>
      </c>
      <c r="E1286" s="3"/>
      <c r="F1286" s="3"/>
      <c r="G1286" s="3"/>
      <c r="H1286" s="3"/>
    </row>
    <row r="1287" spans="1:8">
      <c r="A1287" s="29">
        <v>42625</v>
      </c>
      <c r="B1287" s="56">
        <v>1527.76</v>
      </c>
      <c r="C1287" s="5">
        <f t="shared" si="22"/>
        <v>-5.2299217775902997E-2</v>
      </c>
      <c r="E1287" s="3"/>
      <c r="F1287" s="3"/>
      <c r="G1287" s="3"/>
      <c r="H1287" s="3"/>
    </row>
    <row r="1288" spans="1:8">
      <c r="A1288" s="29">
        <v>42622</v>
      </c>
      <c r="B1288" s="56">
        <v>1612.07</v>
      </c>
      <c r="C1288" s="5">
        <f t="shared" si="22"/>
        <v>3.4421800888866589E-3</v>
      </c>
      <c r="E1288" s="3"/>
      <c r="F1288" s="3"/>
      <c r="G1288" s="3"/>
      <c r="H1288" s="3"/>
    </row>
    <row r="1289" spans="1:8">
      <c r="A1289" s="29">
        <v>42621</v>
      </c>
      <c r="B1289" s="56">
        <v>1606.54</v>
      </c>
      <c r="C1289" s="5">
        <f t="shared" si="22"/>
        <v>3.0348507587126854E-2</v>
      </c>
      <c r="E1289" s="3"/>
      <c r="F1289" s="3"/>
      <c r="G1289" s="3"/>
      <c r="H1289" s="3"/>
    </row>
    <row r="1290" spans="1:8">
      <c r="A1290" s="29">
        <v>42620</v>
      </c>
      <c r="B1290" s="56">
        <v>1559.22</v>
      </c>
      <c r="C1290" s="5">
        <f t="shared" si="22"/>
        <v>9.628646356072211E-3</v>
      </c>
      <c r="E1290" s="3"/>
      <c r="F1290" s="3"/>
      <c r="G1290" s="3"/>
      <c r="H1290" s="3"/>
    </row>
    <row r="1291" spans="1:8">
      <c r="A1291" s="29">
        <v>42619</v>
      </c>
      <c r="B1291" s="56">
        <v>1544.35</v>
      </c>
      <c r="C1291" s="5">
        <f t="shared" si="22"/>
        <v>1.232342433876304E-2</v>
      </c>
      <c r="E1291" s="3"/>
      <c r="F1291" s="3"/>
      <c r="G1291" s="3"/>
      <c r="H1291" s="3"/>
    </row>
    <row r="1292" spans="1:8">
      <c r="A1292" s="29">
        <v>42615</v>
      </c>
      <c r="B1292" s="56">
        <v>1525.55</v>
      </c>
      <c r="C1292" s="5">
        <f t="shared" si="22"/>
        <v>9.5024450929399335E-3</v>
      </c>
      <c r="E1292" s="3"/>
      <c r="F1292" s="3"/>
      <c r="G1292" s="3"/>
      <c r="H1292" s="3"/>
    </row>
    <row r="1293" spans="1:8">
      <c r="A1293" s="29">
        <v>42614</v>
      </c>
      <c r="B1293" s="56">
        <v>1511.19</v>
      </c>
      <c r="C1293" s="5">
        <f t="shared" si="22"/>
        <v>-2.0044095713637154E-2</v>
      </c>
      <c r="E1293" s="3"/>
      <c r="F1293" s="3"/>
      <c r="G1293" s="3"/>
      <c r="H1293" s="3"/>
    </row>
    <row r="1294" spans="1:8">
      <c r="A1294" s="29">
        <v>42613</v>
      </c>
      <c r="B1294" s="56">
        <v>1542.1</v>
      </c>
      <c r="C1294" s="5">
        <f t="shared" si="22"/>
        <v>-8.129976716364215E-3</v>
      </c>
      <c r="E1294" s="3"/>
      <c r="F1294" s="3"/>
      <c r="G1294" s="3"/>
      <c r="H1294" s="3"/>
    </row>
    <row r="1295" spans="1:8">
      <c r="A1295" s="29">
        <v>42612</v>
      </c>
      <c r="B1295" s="56">
        <v>1554.74</v>
      </c>
      <c r="C1295" s="5">
        <f t="shared" si="22"/>
        <v>9.6894442207531226E-3</v>
      </c>
      <c r="E1295" s="3"/>
      <c r="F1295" s="3"/>
      <c r="G1295" s="3"/>
      <c r="H1295" s="3"/>
    </row>
    <row r="1296" spans="1:8">
      <c r="A1296" s="29">
        <v>42611</v>
      </c>
      <c r="B1296" s="56">
        <v>1539.82</v>
      </c>
      <c r="C1296" s="5">
        <f t="shared" si="22"/>
        <v>-8.1291386462601575E-3</v>
      </c>
      <c r="E1296" s="3"/>
      <c r="F1296" s="3"/>
      <c r="G1296" s="3"/>
      <c r="H1296" s="3"/>
    </row>
    <row r="1297" spans="1:8">
      <c r="A1297" s="29">
        <v>42608</v>
      </c>
      <c r="B1297" s="56">
        <v>1552.44</v>
      </c>
      <c r="C1297" s="5">
        <f t="shared" si="22"/>
        <v>-1.1455461243099029E-2</v>
      </c>
      <c r="E1297" s="3"/>
      <c r="F1297" s="3"/>
      <c r="G1297" s="3"/>
      <c r="H1297" s="3"/>
    </row>
    <row r="1298" spans="1:8">
      <c r="A1298" s="29">
        <v>42607</v>
      </c>
      <c r="B1298" s="56">
        <v>1570.43</v>
      </c>
      <c r="C1298" s="5">
        <f t="shared" si="22"/>
        <v>-5.8430295126799554E-3</v>
      </c>
      <c r="E1298" s="3"/>
      <c r="F1298" s="3"/>
      <c r="G1298" s="3"/>
      <c r="H1298" s="3"/>
    </row>
    <row r="1299" spans="1:8">
      <c r="A1299" s="29">
        <v>42606</v>
      </c>
      <c r="B1299" s="56">
        <v>1579.66</v>
      </c>
      <c r="C1299" s="5">
        <f t="shared" si="22"/>
        <v>1.6613402323340679E-3</v>
      </c>
      <c r="E1299" s="3"/>
      <c r="F1299" s="3"/>
      <c r="G1299" s="3"/>
      <c r="H1299" s="3"/>
    </row>
    <row r="1300" spans="1:8">
      <c r="A1300" s="29">
        <v>42605</v>
      </c>
      <c r="B1300" s="56">
        <v>1577.04</v>
      </c>
      <c r="C1300" s="5">
        <f t="shared" si="22"/>
        <v>-3.065952752719934E-3</v>
      </c>
      <c r="E1300" s="3"/>
      <c r="F1300" s="3"/>
      <c r="G1300" s="3"/>
      <c r="H1300" s="3"/>
    </row>
    <row r="1301" spans="1:8">
      <c r="A1301" s="29">
        <v>42604</v>
      </c>
      <c r="B1301" s="56">
        <v>1581.89</v>
      </c>
      <c r="C1301" s="5">
        <f t="shared" si="22"/>
        <v>-1.0230437445926397E-3</v>
      </c>
      <c r="E1301" s="3"/>
      <c r="F1301" s="3"/>
      <c r="G1301" s="3"/>
      <c r="H1301" s="3"/>
    </row>
    <row r="1302" spans="1:8">
      <c r="A1302" s="29">
        <v>42601</v>
      </c>
      <c r="B1302" s="56">
        <v>1583.51</v>
      </c>
      <c r="C1302" s="5">
        <f t="shared" si="22"/>
        <v>-6.9796317664175666E-3</v>
      </c>
      <c r="E1302" s="3"/>
      <c r="F1302" s="3"/>
      <c r="G1302" s="3"/>
      <c r="H1302" s="3"/>
    </row>
    <row r="1303" spans="1:8">
      <c r="A1303" s="29">
        <v>42600</v>
      </c>
      <c r="B1303" s="56">
        <v>1594.64</v>
      </c>
      <c r="C1303" s="5">
        <f t="shared" si="22"/>
        <v>1.0884517613647214E-2</v>
      </c>
      <c r="E1303" s="3"/>
      <c r="F1303" s="3"/>
      <c r="G1303" s="3"/>
      <c r="H1303" s="3"/>
    </row>
    <row r="1304" spans="1:8">
      <c r="A1304" s="29">
        <v>42599</v>
      </c>
      <c r="B1304" s="56">
        <v>1577.47</v>
      </c>
      <c r="C1304" s="5">
        <f t="shared" si="22"/>
        <v>7.9938586863424982E-4</v>
      </c>
      <c r="E1304" s="3"/>
      <c r="F1304" s="3"/>
      <c r="G1304" s="3"/>
      <c r="H1304" s="3"/>
    </row>
    <row r="1305" spans="1:8">
      <c r="A1305" s="29">
        <v>42598</v>
      </c>
      <c r="B1305" s="56">
        <v>1576.21</v>
      </c>
      <c r="C1305" s="5">
        <f t="shared" si="22"/>
        <v>-5.3700338230097374E-3</v>
      </c>
      <c r="E1305" s="3"/>
      <c r="F1305" s="3"/>
      <c r="G1305" s="3"/>
      <c r="H1305" s="3"/>
    </row>
    <row r="1306" spans="1:8">
      <c r="A1306" s="29">
        <v>42594</v>
      </c>
      <c r="B1306" s="56">
        <v>1584.72</v>
      </c>
      <c r="C1306" s="5">
        <f t="shared" si="22"/>
        <v>-4.8291583197794877E-3</v>
      </c>
      <c r="E1306" s="3"/>
      <c r="F1306" s="3"/>
      <c r="G1306" s="3"/>
      <c r="H1306" s="3"/>
    </row>
    <row r="1307" spans="1:8">
      <c r="A1307" s="29">
        <v>42593</v>
      </c>
      <c r="B1307" s="56">
        <v>1592.41</v>
      </c>
      <c r="C1307" s="5">
        <f t="shared" si="22"/>
        <v>-8.9988611399800921E-3</v>
      </c>
      <c r="E1307" s="3"/>
      <c r="F1307" s="3"/>
      <c r="G1307" s="3"/>
      <c r="H1307" s="3"/>
    </row>
    <row r="1308" spans="1:8">
      <c r="A1308" s="29">
        <v>42592</v>
      </c>
      <c r="B1308" s="56">
        <v>1606.87</v>
      </c>
      <c r="C1308" s="5">
        <f t="shared" si="22"/>
        <v>-1.3063987126414317E-2</v>
      </c>
      <c r="E1308" s="3"/>
      <c r="F1308" s="3"/>
      <c r="G1308" s="3"/>
      <c r="H1308" s="3"/>
    </row>
    <row r="1309" spans="1:8">
      <c r="A1309" s="29">
        <v>42591</v>
      </c>
      <c r="B1309" s="56">
        <v>1628.14</v>
      </c>
      <c r="C1309" s="5">
        <f t="shared" si="22"/>
        <v>-2.5241076789236342E-3</v>
      </c>
      <c r="E1309" s="3"/>
      <c r="F1309" s="3"/>
      <c r="G1309" s="3"/>
      <c r="H1309" s="3"/>
    </row>
    <row r="1310" spans="1:8">
      <c r="A1310" s="29">
        <v>42590</v>
      </c>
      <c r="B1310" s="56">
        <v>1632.26</v>
      </c>
      <c r="C1310" s="5">
        <f t="shared" si="22"/>
        <v>8.8195847934783161E-3</v>
      </c>
      <c r="E1310" s="3"/>
      <c r="F1310" s="3"/>
      <c r="G1310" s="3"/>
      <c r="H1310" s="3"/>
    </row>
    <row r="1311" spans="1:8">
      <c r="A1311" s="29">
        <v>42587</v>
      </c>
      <c r="B1311" s="56">
        <v>1617.99</v>
      </c>
      <c r="C1311" s="5">
        <f t="shared" si="22"/>
        <v>2.0434034018882618E-2</v>
      </c>
      <c r="E1311" s="3"/>
      <c r="F1311" s="3"/>
      <c r="G1311" s="3"/>
      <c r="H1311" s="3"/>
    </row>
    <row r="1312" spans="1:8">
      <c r="A1312" s="29">
        <v>42586</v>
      </c>
      <c r="B1312" s="56">
        <v>1585.59</v>
      </c>
      <c r="C1312" s="5">
        <f t="shared" si="22"/>
        <v>2.2486328931077108E-2</v>
      </c>
      <c r="E1312" s="3"/>
      <c r="F1312" s="3"/>
      <c r="G1312" s="3"/>
      <c r="H1312" s="3"/>
    </row>
    <row r="1313" spans="1:8">
      <c r="A1313" s="29">
        <v>42585</v>
      </c>
      <c r="B1313" s="56">
        <v>1550.72</v>
      </c>
      <c r="C1313" s="5">
        <f t="shared" si="22"/>
        <v>-2.1516639113590131E-2</v>
      </c>
      <c r="E1313" s="3"/>
      <c r="F1313" s="3"/>
      <c r="G1313" s="3"/>
      <c r="H1313" s="3"/>
    </row>
    <row r="1314" spans="1:8">
      <c r="A1314" s="29">
        <v>42584</v>
      </c>
      <c r="B1314" s="56">
        <v>1584.82</v>
      </c>
      <c r="C1314" s="5">
        <f t="shared" si="22"/>
        <v>-1.1809747094328362E-2</v>
      </c>
      <c r="E1314" s="3"/>
      <c r="F1314" s="3"/>
      <c r="G1314" s="3"/>
      <c r="H1314" s="3"/>
    </row>
    <row r="1315" spans="1:8">
      <c r="A1315" s="29">
        <v>42583</v>
      </c>
      <c r="B1315" s="56">
        <v>1603.76</v>
      </c>
      <c r="C1315" s="5">
        <f t="shared" si="22"/>
        <v>-2.0596489263068475E-3</v>
      </c>
      <c r="E1315" s="3"/>
      <c r="F1315" s="3"/>
      <c r="G1315" s="3"/>
      <c r="H1315" s="3"/>
    </row>
    <row r="1316" spans="1:8">
      <c r="A1316" s="29">
        <v>42580</v>
      </c>
      <c r="B1316" s="56">
        <v>1607.07</v>
      </c>
      <c r="C1316" s="5">
        <f t="shared" si="22"/>
        <v>-3.4663227214664872E-3</v>
      </c>
      <c r="E1316" s="3"/>
      <c r="F1316" s="3"/>
      <c r="G1316" s="3"/>
      <c r="H1316" s="3"/>
    </row>
    <row r="1317" spans="1:8">
      <c r="A1317" s="29">
        <v>42579</v>
      </c>
      <c r="B1317" s="56">
        <v>1612.66</v>
      </c>
      <c r="C1317" s="5">
        <f t="shared" si="22"/>
        <v>9.5024663845557147E-3</v>
      </c>
      <c r="E1317" s="3"/>
      <c r="F1317" s="3"/>
      <c r="G1317" s="3"/>
      <c r="H1317" s="3"/>
    </row>
    <row r="1318" spans="1:8">
      <c r="A1318" s="29">
        <v>42578</v>
      </c>
      <c r="B1318" s="56">
        <v>1597.48</v>
      </c>
      <c r="C1318" s="5">
        <f t="shared" si="22"/>
        <v>-7.8812064500793802E-4</v>
      </c>
      <c r="E1318" s="3"/>
      <c r="F1318" s="3"/>
      <c r="G1318" s="3"/>
      <c r="H1318" s="3"/>
    </row>
    <row r="1319" spans="1:8">
      <c r="A1319" s="29">
        <v>42577</v>
      </c>
      <c r="B1319" s="56">
        <v>1598.74</v>
      </c>
      <c r="C1319" s="5">
        <f t="shared" si="22"/>
        <v>-1.3190462376011439E-2</v>
      </c>
      <c r="E1319" s="3"/>
      <c r="F1319" s="3"/>
      <c r="G1319" s="3"/>
      <c r="H1319" s="3"/>
    </row>
    <row r="1320" spans="1:8">
      <c r="A1320" s="29">
        <v>42576</v>
      </c>
      <c r="B1320" s="56">
        <v>1620.11</v>
      </c>
      <c r="C1320" s="5">
        <f t="shared" si="22"/>
        <v>1.1468777704246563E-2</v>
      </c>
      <c r="E1320" s="3"/>
      <c r="F1320" s="3"/>
      <c r="G1320" s="3"/>
      <c r="H1320" s="3"/>
    </row>
    <row r="1321" spans="1:8">
      <c r="A1321" s="29">
        <v>42573</v>
      </c>
      <c r="B1321" s="56">
        <v>1601.74</v>
      </c>
      <c r="C1321" s="5">
        <f t="shared" si="22"/>
        <v>8.0937515734353128E-3</v>
      </c>
      <c r="E1321" s="3"/>
      <c r="F1321" s="3"/>
      <c r="G1321" s="3"/>
      <c r="H1321" s="3"/>
    </row>
    <row r="1322" spans="1:8">
      <c r="A1322" s="29">
        <v>42572</v>
      </c>
      <c r="B1322" s="56">
        <v>1588.88</v>
      </c>
      <c r="C1322" s="5">
        <f t="shared" si="22"/>
        <v>-7.7623945394707065E-3</v>
      </c>
      <c r="E1322" s="3"/>
      <c r="F1322" s="3"/>
      <c r="G1322" s="3"/>
      <c r="H1322" s="3"/>
    </row>
    <row r="1323" spans="1:8">
      <c r="A1323" s="29">
        <v>42571</v>
      </c>
      <c r="B1323" s="56">
        <v>1601.31</v>
      </c>
      <c r="C1323" s="5">
        <f t="shared" si="22"/>
        <v>2.4110871636789256E-2</v>
      </c>
      <c r="E1323" s="3"/>
      <c r="F1323" s="3"/>
      <c r="G1323" s="3"/>
      <c r="H1323" s="3"/>
    </row>
    <row r="1324" spans="1:8">
      <c r="A1324" s="29">
        <v>42570</v>
      </c>
      <c r="B1324" s="56">
        <v>1563.61</v>
      </c>
      <c r="C1324" s="5">
        <f t="shared" si="22"/>
        <v>-2.6089175224852622E-3</v>
      </c>
      <c r="E1324" s="3"/>
      <c r="F1324" s="3"/>
      <c r="G1324" s="3"/>
      <c r="H1324" s="3"/>
    </row>
    <row r="1325" spans="1:8">
      <c r="A1325" s="29">
        <v>42569</v>
      </c>
      <c r="B1325" s="56">
        <v>1567.7</v>
      </c>
      <c r="C1325" s="5">
        <f t="shared" si="22"/>
        <v>-1.3243199013054346E-2</v>
      </c>
      <c r="E1325" s="3"/>
      <c r="F1325" s="3"/>
      <c r="G1325" s="3"/>
      <c r="H1325" s="3"/>
    </row>
    <row r="1326" spans="1:8">
      <c r="A1326" s="29">
        <v>42566</v>
      </c>
      <c r="B1326" s="56">
        <v>1588.74</v>
      </c>
      <c r="C1326" s="5">
        <f t="shared" si="22"/>
        <v>-3.2623561740090876E-3</v>
      </c>
      <c r="E1326" s="3"/>
      <c r="F1326" s="3"/>
      <c r="G1326" s="3"/>
      <c r="H1326" s="3"/>
    </row>
    <row r="1327" spans="1:8">
      <c r="A1327" s="29">
        <v>42565</v>
      </c>
      <c r="B1327" s="56">
        <v>1593.94</v>
      </c>
      <c r="C1327" s="5">
        <f t="shared" si="22"/>
        <v>-1.5847463466272292E-3</v>
      </c>
      <c r="E1327" s="3"/>
      <c r="F1327" s="3"/>
      <c r="G1327" s="3"/>
      <c r="H1327" s="3"/>
    </row>
    <row r="1328" spans="1:8">
      <c r="A1328" s="29">
        <v>42564</v>
      </c>
      <c r="B1328" s="56">
        <v>1596.47</v>
      </c>
      <c r="C1328" s="5">
        <f t="shared" si="22"/>
        <v>-2.0792826168293005E-2</v>
      </c>
      <c r="E1328" s="3"/>
      <c r="F1328" s="3"/>
      <c r="G1328" s="3"/>
      <c r="H1328" s="3"/>
    </row>
    <row r="1329" spans="1:8">
      <c r="A1329" s="29">
        <v>42563</v>
      </c>
      <c r="B1329" s="56">
        <v>1630.37</v>
      </c>
      <c r="C1329" s="5">
        <f t="shared" si="22"/>
        <v>2.0243801704609397E-2</v>
      </c>
      <c r="E1329" s="3"/>
      <c r="F1329" s="3"/>
      <c r="G1329" s="3"/>
      <c r="H1329" s="3"/>
    </row>
    <row r="1330" spans="1:8">
      <c r="A1330" s="29">
        <v>42562</v>
      </c>
      <c r="B1330" s="56">
        <v>1598.02</v>
      </c>
      <c r="C1330" s="5">
        <f t="shared" si="22"/>
        <v>2.0512165527811412E-2</v>
      </c>
      <c r="E1330" s="3"/>
      <c r="F1330" s="3"/>
      <c r="G1330" s="3"/>
      <c r="H1330" s="3"/>
    </row>
    <row r="1331" spans="1:8">
      <c r="A1331" s="29">
        <v>42559</v>
      </c>
      <c r="B1331" s="56">
        <v>1565.9</v>
      </c>
      <c r="C1331" s="5">
        <f t="shared" si="22"/>
        <v>-2.3127942759933748E-3</v>
      </c>
      <c r="E1331" s="3"/>
      <c r="F1331" s="3"/>
      <c r="G1331" s="3"/>
      <c r="H1331" s="3"/>
    </row>
    <row r="1332" spans="1:8">
      <c r="A1332" s="29">
        <v>42558</v>
      </c>
      <c r="B1332" s="56">
        <v>1569.53</v>
      </c>
      <c r="C1332" s="5">
        <f t="shared" si="22"/>
        <v>1.9790223629526432E-3</v>
      </c>
      <c r="E1332" s="3"/>
      <c r="F1332" s="3"/>
      <c r="G1332" s="3"/>
      <c r="H1332" s="3"/>
    </row>
    <row r="1333" spans="1:8">
      <c r="A1333" s="29">
        <v>42556</v>
      </c>
      <c r="B1333" s="56">
        <v>1566.43</v>
      </c>
      <c r="C1333" s="5">
        <f t="shared" si="22"/>
        <v>-6.2930186823991156E-3</v>
      </c>
      <c r="E1333" s="3"/>
      <c r="F1333" s="3"/>
      <c r="G1333" s="3"/>
      <c r="H1333" s="3"/>
    </row>
    <row r="1334" spans="1:8">
      <c r="A1334" s="29">
        <v>42555</v>
      </c>
      <c r="B1334" s="56">
        <v>1576.35</v>
      </c>
      <c r="C1334" s="5">
        <f t="shared" si="22"/>
        <v>2.1951519945023888E-2</v>
      </c>
      <c r="E1334" s="3"/>
      <c r="F1334" s="3"/>
      <c r="G1334" s="3"/>
      <c r="H1334" s="3"/>
    </row>
    <row r="1335" spans="1:8">
      <c r="A1335" s="29">
        <v>42552</v>
      </c>
      <c r="B1335" s="56">
        <v>1542.49</v>
      </c>
      <c r="C1335" s="5">
        <f t="shared" si="22"/>
        <v>6.3086337599979597E-3</v>
      </c>
      <c r="E1335" s="3"/>
      <c r="F1335" s="3"/>
      <c r="G1335" s="3"/>
      <c r="H1335" s="3"/>
    </row>
    <row r="1336" spans="1:8">
      <c r="A1336" s="29">
        <v>42551</v>
      </c>
      <c r="B1336" s="56">
        <v>1532.82</v>
      </c>
      <c r="C1336" s="5">
        <f t="shared" si="22"/>
        <v>2.3886818163600651E-2</v>
      </c>
      <c r="E1336" s="3"/>
      <c r="F1336" s="3"/>
      <c r="G1336" s="3"/>
      <c r="H1336" s="3"/>
    </row>
    <row r="1337" spans="1:8">
      <c r="A1337" s="29">
        <v>42550</v>
      </c>
      <c r="B1337" s="56">
        <v>1497.06</v>
      </c>
      <c r="C1337" s="5">
        <f t="shared" si="22"/>
        <v>3.1487708080696758E-2</v>
      </c>
      <c r="E1337" s="3"/>
      <c r="F1337" s="3"/>
      <c r="G1337" s="3"/>
      <c r="H1337" s="3"/>
    </row>
    <row r="1338" spans="1:8">
      <c r="A1338" s="29">
        <v>42549</v>
      </c>
      <c r="B1338" s="56">
        <v>1451.36</v>
      </c>
      <c r="C1338" s="5">
        <f t="shared" si="22"/>
        <v>6.5956930332558804E-3</v>
      </c>
      <c r="E1338" s="3"/>
      <c r="F1338" s="3"/>
      <c r="G1338" s="3"/>
      <c r="H1338" s="3"/>
    </row>
    <row r="1339" spans="1:8">
      <c r="A1339" s="29">
        <v>42548</v>
      </c>
      <c r="B1339" s="56">
        <v>1441.85</v>
      </c>
      <c r="C1339" s="5">
        <f t="shared" si="22"/>
        <v>1.2933456977462945E-2</v>
      </c>
      <c r="E1339" s="3"/>
      <c r="F1339" s="3"/>
      <c r="G1339" s="3"/>
      <c r="H1339" s="3"/>
    </row>
    <row r="1340" spans="1:8">
      <c r="A1340" s="29">
        <v>42545</v>
      </c>
      <c r="B1340" s="56">
        <v>1423.44</v>
      </c>
      <c r="C1340" s="5">
        <f t="shared" si="22"/>
        <v>-3.7351133112864948E-2</v>
      </c>
      <c r="E1340" s="3"/>
      <c r="F1340" s="3"/>
      <c r="G1340" s="3"/>
      <c r="H1340" s="3"/>
    </row>
    <row r="1341" spans="1:8">
      <c r="A1341" s="29">
        <v>42544</v>
      </c>
      <c r="B1341" s="56">
        <v>1478.67</v>
      </c>
      <c r="C1341" s="5">
        <f t="shared" si="22"/>
        <v>-1.1200866646159607E-2</v>
      </c>
      <c r="E1341" s="3"/>
      <c r="F1341" s="3"/>
      <c r="G1341" s="3"/>
      <c r="H1341" s="3"/>
    </row>
    <row r="1342" spans="1:8">
      <c r="A1342" s="29">
        <v>42543</v>
      </c>
      <c r="B1342" s="56">
        <v>1495.42</v>
      </c>
      <c r="C1342" s="5">
        <f t="shared" si="22"/>
        <v>2.4265987397775295E-3</v>
      </c>
      <c r="E1342" s="3"/>
      <c r="F1342" s="3"/>
      <c r="G1342" s="3"/>
      <c r="H1342" s="3"/>
    </row>
    <row r="1343" spans="1:8">
      <c r="A1343" s="29">
        <v>42542</v>
      </c>
      <c r="B1343" s="56">
        <v>1491.8</v>
      </c>
      <c r="C1343" s="5">
        <f t="shared" si="22"/>
        <v>-6.0326163457188877E-5</v>
      </c>
      <c r="E1343" s="3"/>
      <c r="F1343" s="3"/>
      <c r="G1343" s="3"/>
      <c r="H1343" s="3"/>
    </row>
    <row r="1344" spans="1:8">
      <c r="A1344" s="29">
        <v>42541</v>
      </c>
      <c r="B1344" s="56">
        <v>1491.89</v>
      </c>
      <c r="C1344" s="5">
        <f t="shared" si="22"/>
        <v>1.0498580998245721E-2</v>
      </c>
      <c r="E1344" s="3"/>
      <c r="F1344" s="3"/>
      <c r="G1344" s="3"/>
      <c r="H1344" s="3"/>
    </row>
    <row r="1345" spans="1:8">
      <c r="A1345" s="29">
        <v>42538</v>
      </c>
      <c r="B1345" s="56">
        <v>1476.39</v>
      </c>
      <c r="C1345" s="5">
        <f t="shared" si="22"/>
        <v>3.5075296559073592E-2</v>
      </c>
      <c r="E1345" s="3"/>
      <c r="F1345" s="3"/>
      <c r="G1345" s="3"/>
      <c r="H1345" s="3"/>
    </row>
    <row r="1346" spans="1:8">
      <c r="A1346" s="29">
        <v>42537</v>
      </c>
      <c r="B1346" s="56">
        <v>1426.36</v>
      </c>
      <c r="C1346" s="5">
        <f t="shared" si="22"/>
        <v>-6.7407593103256625E-3</v>
      </c>
      <c r="E1346" s="3"/>
      <c r="F1346" s="3"/>
      <c r="G1346" s="3"/>
      <c r="H1346" s="3"/>
    </row>
    <row r="1347" spans="1:8">
      <c r="A1347" s="29">
        <v>42536</v>
      </c>
      <c r="B1347" s="56">
        <v>1436.04</v>
      </c>
      <c r="C1347" s="5">
        <f t="shared" ref="C1347:C1410" si="23">(B1347-B1348)/(B1348)</f>
        <v>3.3537352226041435E-3</v>
      </c>
      <c r="E1347" s="3"/>
      <c r="F1347" s="3"/>
      <c r="G1347" s="3"/>
      <c r="H1347" s="3"/>
    </row>
    <row r="1348" spans="1:8">
      <c r="A1348" s="29">
        <v>42535</v>
      </c>
      <c r="B1348" s="56">
        <v>1431.24</v>
      </c>
      <c r="C1348" s="5">
        <f t="shared" si="23"/>
        <v>8.4410185589673618E-3</v>
      </c>
      <c r="E1348" s="3"/>
      <c r="F1348" s="3"/>
      <c r="G1348" s="3"/>
      <c r="H1348" s="3"/>
    </row>
    <row r="1349" spans="1:8">
      <c r="A1349" s="29">
        <v>42534</v>
      </c>
      <c r="B1349" s="56">
        <v>1419.26</v>
      </c>
      <c r="C1349" s="5">
        <f t="shared" si="23"/>
        <v>-1.3176100847581401E-2</v>
      </c>
      <c r="E1349" s="3"/>
      <c r="F1349" s="3"/>
      <c r="G1349" s="3"/>
      <c r="H1349" s="3"/>
    </row>
    <row r="1350" spans="1:8">
      <c r="A1350" s="29">
        <v>42531</v>
      </c>
      <c r="B1350" s="56">
        <v>1438.21</v>
      </c>
      <c r="C1350" s="5">
        <f t="shared" si="23"/>
        <v>-1.0328787107251476E-2</v>
      </c>
      <c r="E1350" s="3"/>
      <c r="F1350" s="3"/>
      <c r="G1350" s="3"/>
      <c r="H1350" s="3"/>
    </row>
    <row r="1351" spans="1:8">
      <c r="A1351" s="29">
        <v>42530</v>
      </c>
      <c r="B1351" s="56">
        <v>1453.22</v>
      </c>
      <c r="C1351" s="5">
        <f t="shared" si="23"/>
        <v>7.1616466278282551E-4</v>
      </c>
      <c r="E1351" s="3"/>
      <c r="F1351" s="3"/>
      <c r="G1351" s="3"/>
      <c r="H1351" s="3"/>
    </row>
    <row r="1352" spans="1:8">
      <c r="A1352" s="29">
        <v>42529</v>
      </c>
      <c r="B1352" s="56">
        <v>1452.18</v>
      </c>
      <c r="C1352" s="5">
        <f t="shared" si="23"/>
        <v>3.115350874163304E-3</v>
      </c>
      <c r="E1352" s="3"/>
      <c r="F1352" s="3"/>
      <c r="G1352" s="3"/>
      <c r="H1352" s="3"/>
    </row>
    <row r="1353" spans="1:8">
      <c r="A1353" s="29">
        <v>42528</v>
      </c>
      <c r="B1353" s="56">
        <v>1447.67</v>
      </c>
      <c r="C1353" s="5">
        <f t="shared" si="23"/>
        <v>1.6986420698424341E-2</v>
      </c>
      <c r="E1353" s="3"/>
      <c r="F1353" s="3"/>
      <c r="G1353" s="3"/>
      <c r="H1353" s="3"/>
    </row>
    <row r="1354" spans="1:8">
      <c r="A1354" s="29">
        <v>42527</v>
      </c>
      <c r="B1354" s="56">
        <v>1423.49</v>
      </c>
      <c r="C1354" s="5">
        <f t="shared" si="23"/>
        <v>7.9946183260161188E-3</v>
      </c>
      <c r="E1354" s="3"/>
      <c r="F1354" s="3"/>
      <c r="G1354" s="3"/>
      <c r="H1354" s="3"/>
    </row>
    <row r="1355" spans="1:8">
      <c r="A1355" s="29">
        <v>42524</v>
      </c>
      <c r="B1355" s="56">
        <v>1412.2</v>
      </c>
      <c r="C1355" s="5">
        <f t="shared" si="23"/>
        <v>-1.1403650008050433E-2</v>
      </c>
      <c r="E1355" s="3"/>
      <c r="F1355" s="3"/>
      <c r="G1355" s="3"/>
      <c r="H1355" s="3"/>
    </row>
    <row r="1356" spans="1:8">
      <c r="A1356" s="29">
        <v>42523</v>
      </c>
      <c r="B1356" s="56">
        <v>1428.49</v>
      </c>
      <c r="C1356" s="5">
        <f t="shared" si="23"/>
        <v>1.5354413517493196E-3</v>
      </c>
      <c r="E1356" s="3"/>
      <c r="F1356" s="3"/>
      <c r="G1356" s="3"/>
      <c r="H1356" s="3"/>
    </row>
    <row r="1357" spans="1:8">
      <c r="A1357" s="29">
        <v>42522</v>
      </c>
      <c r="B1357" s="56">
        <v>1426.3</v>
      </c>
      <c r="C1357" s="5">
        <f t="shared" si="23"/>
        <v>3.6732625890168237E-3</v>
      </c>
      <c r="E1357" s="3"/>
      <c r="F1357" s="3"/>
      <c r="G1357" s="3"/>
      <c r="H1357" s="3"/>
    </row>
    <row r="1358" spans="1:8">
      <c r="A1358" s="29">
        <v>42521</v>
      </c>
      <c r="B1358" s="56">
        <v>1421.08</v>
      </c>
      <c r="C1358" s="5">
        <f t="shared" si="23"/>
        <v>8.7954056605781764E-3</v>
      </c>
      <c r="E1358" s="3"/>
      <c r="F1358" s="3"/>
      <c r="G1358" s="3"/>
      <c r="H1358" s="3"/>
    </row>
    <row r="1359" spans="1:8">
      <c r="A1359" s="29">
        <v>42520</v>
      </c>
      <c r="B1359" s="56">
        <v>1408.69</v>
      </c>
      <c r="C1359" s="5">
        <f t="shared" si="23"/>
        <v>-1.0244015541675106E-2</v>
      </c>
      <c r="E1359" s="3"/>
      <c r="F1359" s="3"/>
      <c r="G1359" s="3"/>
      <c r="H1359" s="3"/>
    </row>
    <row r="1360" spans="1:8">
      <c r="A1360" s="29">
        <v>42517</v>
      </c>
      <c r="B1360" s="56">
        <v>1423.27</v>
      </c>
      <c r="C1360" s="5">
        <f t="shared" si="23"/>
        <v>1.5069821843753035E-2</v>
      </c>
      <c r="E1360" s="3"/>
      <c r="F1360" s="3"/>
      <c r="G1360" s="3"/>
      <c r="H1360" s="3"/>
    </row>
    <row r="1361" spans="1:8">
      <c r="A1361" s="29">
        <v>42516</v>
      </c>
      <c r="B1361" s="56">
        <v>1402.14</v>
      </c>
      <c r="C1361" s="5">
        <f t="shared" si="23"/>
        <v>1.815356463395152E-2</v>
      </c>
      <c r="E1361" s="3"/>
      <c r="F1361" s="3"/>
      <c r="G1361" s="3"/>
      <c r="H1361" s="3"/>
    </row>
    <row r="1362" spans="1:8">
      <c r="A1362" s="29">
        <v>42515</v>
      </c>
      <c r="B1362" s="56">
        <v>1377.14</v>
      </c>
      <c r="C1362" s="5">
        <f t="shared" si="23"/>
        <v>1.6204489440517153E-2</v>
      </c>
      <c r="E1362" s="3"/>
      <c r="F1362" s="3"/>
      <c r="G1362" s="3"/>
      <c r="H1362" s="3"/>
    </row>
    <row r="1363" spans="1:8">
      <c r="A1363" s="29">
        <v>42514</v>
      </c>
      <c r="B1363" s="56">
        <v>1355.18</v>
      </c>
      <c r="C1363" s="5">
        <f t="shared" si="23"/>
        <v>-1.6134141759430571E-3</v>
      </c>
      <c r="E1363" s="3"/>
      <c r="F1363" s="3"/>
      <c r="G1363" s="3"/>
      <c r="H1363" s="3"/>
    </row>
    <row r="1364" spans="1:8">
      <c r="A1364" s="29">
        <v>42513</v>
      </c>
      <c r="B1364" s="56">
        <v>1357.37</v>
      </c>
      <c r="C1364" s="5">
        <f t="shared" si="23"/>
        <v>-7.1099927583407295E-3</v>
      </c>
      <c r="E1364" s="3"/>
      <c r="F1364" s="3"/>
      <c r="G1364" s="3"/>
      <c r="H1364" s="3"/>
    </row>
    <row r="1365" spans="1:8">
      <c r="A1365" s="29">
        <v>42510</v>
      </c>
      <c r="B1365" s="56">
        <v>1367.09</v>
      </c>
      <c r="C1365" s="5">
        <f t="shared" si="23"/>
        <v>-1.4233900333854913E-2</v>
      </c>
      <c r="E1365" s="3"/>
      <c r="F1365" s="3"/>
      <c r="G1365" s="3"/>
      <c r="H1365" s="3"/>
    </row>
    <row r="1366" spans="1:8">
      <c r="A1366" s="29">
        <v>42509</v>
      </c>
      <c r="B1366" s="56">
        <v>1386.83</v>
      </c>
      <c r="C1366" s="5">
        <f t="shared" si="23"/>
        <v>-7.9686974684722127E-3</v>
      </c>
      <c r="E1366" s="3"/>
      <c r="F1366" s="3"/>
      <c r="G1366" s="3"/>
      <c r="H1366" s="3"/>
    </row>
    <row r="1367" spans="1:8">
      <c r="A1367" s="29">
        <v>42508</v>
      </c>
      <c r="B1367" s="56">
        <v>1397.97</v>
      </c>
      <c r="C1367" s="5">
        <f t="shared" si="23"/>
        <v>2.1139054659138262E-2</v>
      </c>
      <c r="E1367" s="3"/>
      <c r="F1367" s="3"/>
      <c r="G1367" s="3"/>
      <c r="H1367" s="3"/>
    </row>
    <row r="1368" spans="1:8">
      <c r="A1368" s="29">
        <v>42507</v>
      </c>
      <c r="B1368" s="56">
        <v>1369.03</v>
      </c>
      <c r="C1368" s="5">
        <f t="shared" si="23"/>
        <v>7.8921601107258491E-3</v>
      </c>
      <c r="E1368" s="3"/>
      <c r="F1368" s="3"/>
      <c r="G1368" s="3"/>
      <c r="H1368" s="3"/>
    </row>
    <row r="1369" spans="1:8">
      <c r="A1369" s="29">
        <v>42506</v>
      </c>
      <c r="B1369" s="56">
        <v>1358.31</v>
      </c>
      <c r="C1369" s="5">
        <f t="shared" si="23"/>
        <v>1.4747080840000903E-2</v>
      </c>
      <c r="E1369" s="3"/>
      <c r="F1369" s="3"/>
      <c r="G1369" s="3"/>
      <c r="H1369" s="3"/>
    </row>
    <row r="1370" spans="1:8">
      <c r="A1370" s="29">
        <v>42503</v>
      </c>
      <c r="B1370" s="56">
        <v>1338.57</v>
      </c>
      <c r="C1370" s="5">
        <f t="shared" si="23"/>
        <v>-2.072572975345684E-2</v>
      </c>
      <c r="E1370" s="3"/>
      <c r="F1370" s="3"/>
      <c r="G1370" s="3"/>
      <c r="H1370" s="3"/>
    </row>
    <row r="1371" spans="1:8">
      <c r="A1371" s="29">
        <v>42502</v>
      </c>
      <c r="B1371" s="56">
        <v>1366.9</v>
      </c>
      <c r="C1371" s="5">
        <f t="shared" si="23"/>
        <v>1.1200213055572068E-2</v>
      </c>
      <c r="E1371" s="3"/>
      <c r="F1371" s="3"/>
      <c r="G1371" s="3"/>
      <c r="H1371" s="3"/>
    </row>
    <row r="1372" spans="1:8">
      <c r="A1372" s="29">
        <v>42501</v>
      </c>
      <c r="B1372" s="56">
        <v>1351.76</v>
      </c>
      <c r="C1372" s="5">
        <f t="shared" si="23"/>
        <v>-8.8064702992440014E-3</v>
      </c>
      <c r="E1372" s="3"/>
      <c r="F1372" s="3"/>
      <c r="G1372" s="3"/>
      <c r="H1372" s="3"/>
    </row>
    <row r="1373" spans="1:8">
      <c r="A1373" s="29">
        <v>42500</v>
      </c>
      <c r="B1373" s="56">
        <v>1363.77</v>
      </c>
      <c r="C1373" s="5">
        <f t="shared" si="23"/>
        <v>4.7150003315235278E-3</v>
      </c>
      <c r="E1373" s="3"/>
      <c r="F1373" s="3"/>
      <c r="G1373" s="3"/>
      <c r="H1373" s="3"/>
    </row>
    <row r="1374" spans="1:8">
      <c r="A1374" s="29">
        <v>42499</v>
      </c>
      <c r="B1374" s="56">
        <v>1357.37</v>
      </c>
      <c r="C1374" s="5">
        <f t="shared" si="23"/>
        <v>1.7434844203251601E-2</v>
      </c>
      <c r="E1374" s="3"/>
      <c r="F1374" s="3"/>
      <c r="G1374" s="3"/>
      <c r="H1374" s="3"/>
    </row>
    <row r="1375" spans="1:8">
      <c r="A1375" s="29">
        <v>42496</v>
      </c>
      <c r="B1375" s="56">
        <v>1334.11</v>
      </c>
      <c r="C1375" s="5">
        <f t="shared" si="23"/>
        <v>1.8021941714035815E-3</v>
      </c>
      <c r="E1375" s="3"/>
      <c r="F1375" s="3"/>
      <c r="G1375" s="3"/>
      <c r="H1375" s="3"/>
    </row>
    <row r="1376" spans="1:8">
      <c r="A1376" s="29">
        <v>42495</v>
      </c>
      <c r="B1376" s="56">
        <v>1331.71</v>
      </c>
      <c r="C1376" s="5">
        <f t="shared" si="23"/>
        <v>7.2839767638872913E-3</v>
      </c>
      <c r="E1376" s="3"/>
      <c r="F1376" s="3"/>
      <c r="G1376" s="3"/>
      <c r="H1376" s="3"/>
    </row>
    <row r="1377" spans="1:8">
      <c r="A1377" s="29">
        <v>42494</v>
      </c>
      <c r="B1377" s="56">
        <v>1322.08</v>
      </c>
      <c r="C1377" s="5">
        <f t="shared" si="23"/>
        <v>-2.2867363379698788E-2</v>
      </c>
      <c r="E1377" s="3"/>
      <c r="F1377" s="3"/>
      <c r="G1377" s="3"/>
      <c r="H1377" s="3"/>
    </row>
    <row r="1378" spans="1:8">
      <c r="A1378" s="29">
        <v>42493</v>
      </c>
      <c r="B1378" s="56">
        <v>1353.02</v>
      </c>
      <c r="C1378" s="5">
        <f t="shared" si="23"/>
        <v>3.2179612658302325E-3</v>
      </c>
      <c r="E1378" s="3"/>
      <c r="F1378" s="3"/>
      <c r="G1378" s="3"/>
      <c r="H1378" s="3"/>
    </row>
    <row r="1379" spans="1:8">
      <c r="A1379" s="29">
        <v>42492</v>
      </c>
      <c r="B1379" s="56">
        <v>1348.68</v>
      </c>
      <c r="C1379" s="5">
        <f t="shared" si="23"/>
        <v>-5.9187298685791159E-3</v>
      </c>
      <c r="E1379" s="3"/>
      <c r="F1379" s="3"/>
      <c r="G1379" s="3"/>
      <c r="H1379" s="3"/>
    </row>
    <row r="1380" spans="1:8">
      <c r="A1380" s="29">
        <v>42489</v>
      </c>
      <c r="B1380" s="56">
        <v>1356.71</v>
      </c>
      <c r="C1380" s="5">
        <f t="shared" si="23"/>
        <v>1.1775497419681981E-2</v>
      </c>
      <c r="E1380" s="3"/>
      <c r="F1380" s="3"/>
      <c r="G1380" s="3"/>
      <c r="H1380" s="3"/>
    </row>
    <row r="1381" spans="1:8">
      <c r="A1381" s="29">
        <v>42488</v>
      </c>
      <c r="B1381" s="56">
        <v>1340.92</v>
      </c>
      <c r="C1381" s="5">
        <f t="shared" si="23"/>
        <v>1.6834506187818524E-2</v>
      </c>
      <c r="E1381" s="3"/>
      <c r="F1381" s="3"/>
      <c r="G1381" s="3"/>
      <c r="H1381" s="3"/>
    </row>
    <row r="1382" spans="1:8">
      <c r="A1382" s="29">
        <v>42487</v>
      </c>
      <c r="B1382" s="56">
        <v>1318.72</v>
      </c>
      <c r="C1382" s="5">
        <f t="shared" si="23"/>
        <v>-3.6116358141291822E-3</v>
      </c>
      <c r="E1382" s="3"/>
      <c r="F1382" s="3"/>
      <c r="G1382" s="3"/>
      <c r="H1382" s="3"/>
    </row>
    <row r="1383" spans="1:8">
      <c r="A1383" s="29">
        <v>42486</v>
      </c>
      <c r="B1383" s="56">
        <v>1323.5</v>
      </c>
      <c r="C1383" s="5">
        <f t="shared" si="23"/>
        <v>1.9292233047094577E-2</v>
      </c>
      <c r="E1383" s="3"/>
      <c r="F1383" s="3"/>
      <c r="G1383" s="3"/>
      <c r="H1383" s="3"/>
    </row>
    <row r="1384" spans="1:8">
      <c r="A1384" s="29">
        <v>42485</v>
      </c>
      <c r="B1384" s="56">
        <v>1298.45</v>
      </c>
      <c r="C1384" s="5">
        <f t="shared" si="23"/>
        <v>-7.0203344982908492E-3</v>
      </c>
      <c r="E1384" s="3"/>
      <c r="F1384" s="3"/>
      <c r="G1384" s="3"/>
      <c r="H1384" s="3"/>
    </row>
    <row r="1385" spans="1:8">
      <c r="A1385" s="29">
        <v>42482</v>
      </c>
      <c r="B1385" s="56">
        <v>1307.6300000000001</v>
      </c>
      <c r="C1385" s="5">
        <f t="shared" si="23"/>
        <v>-3.3535818540733546E-3</v>
      </c>
      <c r="E1385" s="3"/>
      <c r="F1385" s="3"/>
      <c r="G1385" s="3"/>
      <c r="H1385" s="3"/>
    </row>
    <row r="1386" spans="1:8">
      <c r="A1386" s="29">
        <v>42481</v>
      </c>
      <c r="B1386" s="56">
        <v>1312.03</v>
      </c>
      <c r="C1386" s="5">
        <f t="shared" si="23"/>
        <v>-1.4704004926367276E-2</v>
      </c>
      <c r="E1386" s="3"/>
      <c r="F1386" s="3"/>
      <c r="G1386" s="3"/>
      <c r="H1386" s="3"/>
    </row>
    <row r="1387" spans="1:8">
      <c r="A1387" s="29">
        <v>42480</v>
      </c>
      <c r="B1387" s="56">
        <v>1331.61</v>
      </c>
      <c r="C1387" s="5">
        <f t="shared" si="23"/>
        <v>-4.3367404161776726E-3</v>
      </c>
      <c r="E1387" s="3"/>
      <c r="F1387" s="3"/>
      <c r="G1387" s="3"/>
      <c r="H1387" s="3"/>
    </row>
    <row r="1388" spans="1:8">
      <c r="A1388" s="29">
        <v>42478</v>
      </c>
      <c r="B1388" s="56">
        <v>1337.41</v>
      </c>
      <c r="C1388" s="5">
        <f t="shared" si="23"/>
        <v>4.4003309810778837E-2</v>
      </c>
      <c r="E1388" s="3"/>
      <c r="F1388" s="3"/>
      <c r="G1388" s="3"/>
      <c r="H1388" s="3"/>
    </row>
    <row r="1389" spans="1:8">
      <c r="A1389" s="29">
        <v>42473</v>
      </c>
      <c r="B1389" s="56">
        <v>1281.04</v>
      </c>
      <c r="C1389" s="5">
        <f t="shared" si="23"/>
        <v>1.68840343872294E-2</v>
      </c>
      <c r="E1389" s="3"/>
      <c r="F1389" s="3"/>
      <c r="G1389" s="3"/>
      <c r="H1389" s="3"/>
    </row>
    <row r="1390" spans="1:8">
      <c r="A1390" s="29">
        <v>42472</v>
      </c>
      <c r="B1390" s="56">
        <v>1259.77</v>
      </c>
      <c r="C1390" s="5">
        <f t="shared" si="23"/>
        <v>2.3232684886820808E-3</v>
      </c>
      <c r="E1390" s="3"/>
      <c r="F1390" s="3"/>
      <c r="G1390" s="3"/>
      <c r="H1390" s="3"/>
    </row>
    <row r="1391" spans="1:8">
      <c r="A1391" s="29">
        <v>42471</v>
      </c>
      <c r="B1391" s="56">
        <v>1256.8499999999999</v>
      </c>
      <c r="C1391" s="5">
        <f t="shared" si="23"/>
        <v>1.1012259081694896E-2</v>
      </c>
      <c r="E1391" s="3"/>
      <c r="F1391" s="3"/>
      <c r="G1391" s="3"/>
      <c r="H1391" s="3"/>
    </row>
    <row r="1392" spans="1:8">
      <c r="A1392" s="29">
        <v>42468</v>
      </c>
      <c r="B1392" s="56">
        <v>1243.1600000000001</v>
      </c>
      <c r="C1392" s="5">
        <f t="shared" si="23"/>
        <v>1.4369058789931156E-2</v>
      </c>
      <c r="E1392" s="3"/>
      <c r="F1392" s="3"/>
      <c r="G1392" s="3"/>
      <c r="H1392" s="3"/>
    </row>
    <row r="1393" spans="1:8">
      <c r="A1393" s="29">
        <v>42467</v>
      </c>
      <c r="B1393" s="56">
        <v>1225.55</v>
      </c>
      <c r="C1393" s="5">
        <f t="shared" si="23"/>
        <v>-6.7349618271116225E-3</v>
      </c>
      <c r="E1393" s="3"/>
      <c r="F1393" s="3"/>
      <c r="G1393" s="3"/>
      <c r="H1393" s="3"/>
    </row>
    <row r="1394" spans="1:8">
      <c r="A1394" s="29">
        <v>42466</v>
      </c>
      <c r="B1394" s="56">
        <v>1233.8599999999999</v>
      </c>
      <c r="C1394" s="5">
        <f t="shared" si="23"/>
        <v>7.5698805314431622E-3</v>
      </c>
      <c r="E1394" s="3"/>
      <c r="F1394" s="3"/>
      <c r="G1394" s="3"/>
      <c r="H1394" s="3"/>
    </row>
    <row r="1395" spans="1:8">
      <c r="A1395" s="29">
        <v>42465</v>
      </c>
      <c r="B1395" s="56">
        <v>1224.5899999999999</v>
      </c>
      <c r="C1395" s="5">
        <f t="shared" si="23"/>
        <v>-2.586885793605968E-2</v>
      </c>
      <c r="E1395" s="3"/>
      <c r="F1395" s="3"/>
      <c r="G1395" s="3"/>
      <c r="H1395" s="3"/>
    </row>
    <row r="1396" spans="1:8">
      <c r="A1396" s="29">
        <v>42464</v>
      </c>
      <c r="B1396" s="56">
        <v>1257.1099999999999</v>
      </c>
      <c r="C1396" s="5">
        <f t="shared" si="23"/>
        <v>-6.111444925840437E-3</v>
      </c>
      <c r="E1396" s="3"/>
      <c r="F1396" s="3"/>
      <c r="G1396" s="3"/>
      <c r="H1396" s="3"/>
    </row>
    <row r="1397" spans="1:8">
      <c r="A1397" s="29">
        <v>42461</v>
      </c>
      <c r="B1397" s="56">
        <v>1264.8399999999999</v>
      </c>
      <c r="C1397" s="5">
        <f t="shared" si="23"/>
        <v>2.970651687222698E-2</v>
      </c>
      <c r="E1397" s="3"/>
      <c r="F1397" s="3"/>
      <c r="G1397" s="3"/>
      <c r="H1397" s="3"/>
    </row>
    <row r="1398" spans="1:8">
      <c r="A1398" s="29">
        <v>42460</v>
      </c>
      <c r="B1398" s="56">
        <v>1228.3499999999999</v>
      </c>
      <c r="C1398" s="5">
        <f t="shared" si="23"/>
        <v>2.4564610638679804E-3</v>
      </c>
      <c r="E1398" s="3"/>
      <c r="F1398" s="3"/>
      <c r="G1398" s="3"/>
      <c r="H1398" s="3"/>
    </row>
    <row r="1399" spans="1:8">
      <c r="A1399" s="29">
        <v>42459</v>
      </c>
      <c r="B1399" s="56">
        <v>1225.3399999999999</v>
      </c>
      <c r="C1399" s="5">
        <f t="shared" si="23"/>
        <v>3.8538144032817204E-2</v>
      </c>
      <c r="E1399" s="3"/>
      <c r="F1399" s="3"/>
      <c r="G1399" s="3"/>
      <c r="H1399" s="3"/>
    </row>
    <row r="1400" spans="1:8">
      <c r="A1400" s="29">
        <v>42458</v>
      </c>
      <c r="B1400" s="56">
        <v>1179.8699999999999</v>
      </c>
      <c r="C1400" s="5">
        <f t="shared" si="23"/>
        <v>1.9531747581884346E-3</v>
      </c>
      <c r="E1400" s="3"/>
      <c r="F1400" s="3"/>
      <c r="G1400" s="3"/>
      <c r="H1400" s="3"/>
    </row>
    <row r="1401" spans="1:8">
      <c r="A1401" s="29">
        <v>42457</v>
      </c>
      <c r="B1401" s="56">
        <v>1177.57</v>
      </c>
      <c r="C1401" s="5">
        <f t="shared" si="23"/>
        <v>-4.3496978361167032E-2</v>
      </c>
      <c r="E1401" s="3"/>
      <c r="F1401" s="3"/>
      <c r="G1401" s="3"/>
      <c r="H1401" s="3"/>
    </row>
    <row r="1402" spans="1:8">
      <c r="A1402" s="29">
        <v>42452</v>
      </c>
      <c r="B1402" s="56">
        <v>1231.1199999999999</v>
      </c>
      <c r="C1402" s="5">
        <f t="shared" si="23"/>
        <v>-2.1074473948709078E-3</v>
      </c>
      <c r="E1402" s="3"/>
      <c r="F1402" s="3"/>
      <c r="G1402" s="3"/>
      <c r="H1402" s="3"/>
    </row>
    <row r="1403" spans="1:8">
      <c r="A1403" s="29">
        <v>42451</v>
      </c>
      <c r="B1403" s="56">
        <v>1233.72</v>
      </c>
      <c r="C1403" s="5">
        <f t="shared" si="23"/>
        <v>2.6765205233196913E-2</v>
      </c>
      <c r="E1403" s="3"/>
      <c r="F1403" s="3"/>
      <c r="G1403" s="3"/>
      <c r="H1403" s="3"/>
    </row>
    <row r="1404" spans="1:8">
      <c r="A1404" s="29">
        <v>42450</v>
      </c>
      <c r="B1404" s="56">
        <v>1201.56</v>
      </c>
      <c r="C1404" s="5">
        <f t="shared" si="23"/>
        <v>1.7839898348157513E-2</v>
      </c>
      <c r="E1404" s="3"/>
      <c r="F1404" s="3"/>
      <c r="G1404" s="3"/>
      <c r="H1404" s="3"/>
    </row>
    <row r="1405" spans="1:8">
      <c r="A1405" s="29">
        <v>42447</v>
      </c>
      <c r="B1405" s="56">
        <v>1180.5</v>
      </c>
      <c r="C1405" s="5">
        <f t="shared" si="23"/>
        <v>1.5658607932547575E-2</v>
      </c>
      <c r="E1405" s="3"/>
      <c r="F1405" s="3"/>
      <c r="G1405" s="3"/>
      <c r="H1405" s="3"/>
    </row>
    <row r="1406" spans="1:8">
      <c r="A1406" s="29">
        <v>42446</v>
      </c>
      <c r="B1406" s="56">
        <v>1162.3</v>
      </c>
      <c r="C1406" s="5">
        <f t="shared" si="23"/>
        <v>-9.4343642670256921E-3</v>
      </c>
      <c r="E1406" s="3"/>
      <c r="F1406" s="3"/>
      <c r="G1406" s="3"/>
      <c r="H1406" s="3"/>
    </row>
    <row r="1407" spans="1:8">
      <c r="A1407" s="29">
        <v>42445</v>
      </c>
      <c r="B1407" s="56">
        <v>1173.3699999999999</v>
      </c>
      <c r="C1407" s="5">
        <f t="shared" si="23"/>
        <v>-1.0896862895332226E-3</v>
      </c>
      <c r="E1407" s="3"/>
      <c r="F1407" s="3"/>
      <c r="G1407" s="3"/>
      <c r="H1407" s="3"/>
    </row>
    <row r="1408" spans="1:8">
      <c r="A1408" s="29">
        <v>42444</v>
      </c>
      <c r="B1408" s="56">
        <v>1174.6500000000001</v>
      </c>
      <c r="C1408" s="5">
        <f t="shared" si="23"/>
        <v>-9.1008063144280642E-4</v>
      </c>
      <c r="E1408" s="3"/>
      <c r="F1408" s="3"/>
      <c r="G1408" s="3"/>
      <c r="H1408" s="3"/>
    </row>
    <row r="1409" spans="1:8">
      <c r="A1409" s="29">
        <v>42443</v>
      </c>
      <c r="B1409" s="56">
        <v>1175.72</v>
      </c>
      <c r="C1409" s="5">
        <f t="shared" si="23"/>
        <v>-3.1624909915638796E-3</v>
      </c>
      <c r="E1409" s="3"/>
      <c r="F1409" s="3"/>
      <c r="G1409" s="3"/>
      <c r="H1409" s="3"/>
    </row>
    <row r="1410" spans="1:8">
      <c r="A1410" s="29">
        <v>42440</v>
      </c>
      <c r="B1410" s="56">
        <v>1179.45</v>
      </c>
      <c r="C1410" s="5">
        <f t="shared" si="23"/>
        <v>-3.0008453085375777E-3</v>
      </c>
      <c r="E1410" s="3"/>
      <c r="F1410" s="3"/>
      <c r="G1410" s="3"/>
      <c r="H1410" s="3"/>
    </row>
    <row r="1411" spans="1:8">
      <c r="A1411" s="29">
        <v>42439</v>
      </c>
      <c r="B1411" s="56">
        <v>1183</v>
      </c>
      <c r="C1411" s="5">
        <f t="shared" ref="C1411:C1474" si="24">(B1411-B1412)/(B1412)</f>
        <v>-1.0389653845510424E-2</v>
      </c>
      <c r="E1411" s="3"/>
      <c r="F1411" s="3"/>
      <c r="G1411" s="3"/>
      <c r="H1411" s="3"/>
    </row>
    <row r="1412" spans="1:8">
      <c r="A1412" s="29">
        <v>42438</v>
      </c>
      <c r="B1412" s="56">
        <v>1195.42</v>
      </c>
      <c r="C1412" s="5">
        <f t="shared" si="24"/>
        <v>1.508937290366406E-2</v>
      </c>
      <c r="E1412" s="3"/>
      <c r="F1412" s="3"/>
      <c r="G1412" s="3"/>
      <c r="H1412" s="3"/>
    </row>
    <row r="1413" spans="1:8">
      <c r="A1413" s="29">
        <v>42437</v>
      </c>
      <c r="B1413" s="56">
        <v>1177.6500000000001</v>
      </c>
      <c r="C1413" s="5">
        <f t="shared" si="24"/>
        <v>9.0481453872453491E-3</v>
      </c>
      <c r="E1413" s="3"/>
      <c r="F1413" s="3"/>
      <c r="G1413" s="3"/>
      <c r="H1413" s="3"/>
    </row>
    <row r="1414" spans="1:8">
      <c r="A1414" s="29">
        <v>42433</v>
      </c>
      <c r="B1414" s="56">
        <v>1167.0899999999999</v>
      </c>
      <c r="C1414" s="5">
        <f t="shared" si="24"/>
        <v>1.0004067397644324E-2</v>
      </c>
      <c r="E1414" s="3"/>
      <c r="F1414" s="3"/>
      <c r="G1414" s="3"/>
      <c r="H1414" s="3"/>
    </row>
    <row r="1415" spans="1:8">
      <c r="A1415" s="29">
        <v>42432</v>
      </c>
      <c r="B1415" s="56">
        <v>1155.53</v>
      </c>
      <c r="C1415" s="5">
        <f t="shared" si="24"/>
        <v>4.188718269590024E-3</v>
      </c>
      <c r="E1415" s="3"/>
      <c r="F1415" s="3"/>
      <c r="G1415" s="3"/>
      <c r="H1415" s="3"/>
    </row>
    <row r="1416" spans="1:8">
      <c r="A1416" s="29">
        <v>42431</v>
      </c>
      <c r="B1416" s="56">
        <v>1150.71</v>
      </c>
      <c r="C1416" s="5">
        <f t="shared" si="24"/>
        <v>5.0512151034344172E-2</v>
      </c>
      <c r="E1416" s="3"/>
      <c r="F1416" s="3"/>
      <c r="G1416" s="3"/>
      <c r="H1416" s="3"/>
    </row>
    <row r="1417" spans="1:8">
      <c r="A1417" s="29">
        <v>42430</v>
      </c>
      <c r="B1417" s="56">
        <v>1095.3800000000001</v>
      </c>
      <c r="C1417" s="5">
        <f t="shared" si="24"/>
        <v>4.2147124862046831E-2</v>
      </c>
      <c r="E1417" s="3"/>
      <c r="F1417" s="3"/>
      <c r="G1417" s="3"/>
      <c r="H1417" s="3"/>
    </row>
    <row r="1418" spans="1:8">
      <c r="A1418" s="29">
        <v>42429</v>
      </c>
      <c r="B1418" s="56">
        <v>1051.08</v>
      </c>
      <c r="C1418" s="5">
        <f t="shared" si="24"/>
        <v>2.6901722855016278E-3</v>
      </c>
      <c r="E1418" s="3"/>
      <c r="F1418" s="3"/>
      <c r="G1418" s="3"/>
      <c r="H1418" s="3"/>
    </row>
    <row r="1419" spans="1:8">
      <c r="A1419" s="29">
        <v>42426</v>
      </c>
      <c r="B1419" s="56">
        <v>1048.26</v>
      </c>
      <c r="C1419" s="5">
        <f t="shared" si="24"/>
        <v>1.4684103030713757E-2</v>
      </c>
      <c r="E1419" s="3"/>
      <c r="F1419" s="3"/>
      <c r="G1419" s="3"/>
      <c r="H1419" s="3"/>
    </row>
    <row r="1420" spans="1:8">
      <c r="A1420" s="29">
        <v>42425</v>
      </c>
      <c r="B1420" s="56">
        <v>1033.0899999999999</v>
      </c>
      <c r="C1420" s="5">
        <f t="shared" si="24"/>
        <v>-1.9531731946434986E-2</v>
      </c>
      <c r="E1420" s="3"/>
      <c r="F1420" s="3"/>
      <c r="G1420" s="3"/>
      <c r="H1420" s="3"/>
    </row>
    <row r="1421" spans="1:8">
      <c r="A1421" s="29">
        <v>42424</v>
      </c>
      <c r="B1421" s="56">
        <v>1053.67</v>
      </c>
      <c r="C1421" s="5">
        <f t="shared" si="24"/>
        <v>-3.7913168444141808E-3</v>
      </c>
      <c r="E1421" s="3"/>
      <c r="F1421" s="3"/>
      <c r="G1421" s="3"/>
      <c r="H1421" s="3"/>
    </row>
    <row r="1422" spans="1:8">
      <c r="A1422" s="29">
        <v>42423</v>
      </c>
      <c r="B1422" s="56">
        <v>1057.68</v>
      </c>
      <c r="C1422" s="5">
        <f t="shared" si="24"/>
        <v>-2.4901123823396536E-2</v>
      </c>
      <c r="E1422" s="3"/>
      <c r="F1422" s="3"/>
      <c r="G1422" s="3"/>
      <c r="H1422" s="3"/>
    </row>
    <row r="1423" spans="1:8">
      <c r="A1423" s="29">
        <v>42422</v>
      </c>
      <c r="B1423" s="56">
        <v>1084.69</v>
      </c>
      <c r="C1423" s="5">
        <f t="shared" si="24"/>
        <v>7.149555706181158E-3</v>
      </c>
      <c r="E1423" s="3"/>
      <c r="F1423" s="3"/>
      <c r="G1423" s="3"/>
      <c r="H1423" s="3"/>
    </row>
    <row r="1424" spans="1:8">
      <c r="A1424" s="29">
        <v>42419</v>
      </c>
      <c r="B1424" s="56">
        <v>1076.99</v>
      </c>
      <c r="C1424" s="5">
        <f t="shared" si="24"/>
        <v>9.5728465742218362E-4</v>
      </c>
      <c r="E1424" s="3"/>
      <c r="F1424" s="3"/>
      <c r="G1424" s="3"/>
      <c r="H1424" s="3"/>
    </row>
    <row r="1425" spans="1:8">
      <c r="A1425" s="29">
        <v>42418</v>
      </c>
      <c r="B1425" s="56">
        <v>1075.96</v>
      </c>
      <c r="C1425" s="5">
        <f t="shared" si="24"/>
        <v>3.8344917665719342E-3</v>
      </c>
      <c r="E1425" s="3"/>
      <c r="F1425" s="3"/>
      <c r="G1425" s="3"/>
      <c r="H1425" s="3"/>
    </row>
    <row r="1426" spans="1:8">
      <c r="A1426" s="29">
        <v>42417</v>
      </c>
      <c r="B1426" s="56">
        <v>1071.8499999999999</v>
      </c>
      <c r="C1426" s="5">
        <f t="shared" si="24"/>
        <v>5.6764871458059247E-3</v>
      </c>
      <c r="E1426" s="3"/>
      <c r="F1426" s="3"/>
      <c r="G1426" s="3"/>
      <c r="H1426" s="3"/>
    </row>
    <row r="1427" spans="1:8">
      <c r="A1427" s="29">
        <v>42416</v>
      </c>
      <c r="B1427" s="56">
        <v>1065.8</v>
      </c>
      <c r="C1427" s="5">
        <f t="shared" si="24"/>
        <v>-3.0332805648052245E-2</v>
      </c>
      <c r="E1427" s="3"/>
      <c r="F1427" s="3"/>
      <c r="G1427" s="3"/>
      <c r="H1427" s="3"/>
    </row>
    <row r="1428" spans="1:8">
      <c r="A1428" s="29">
        <v>42415</v>
      </c>
      <c r="B1428" s="56">
        <v>1099.1400000000001</v>
      </c>
      <c r="C1428" s="5">
        <f t="shared" si="24"/>
        <v>6.1653031459176631E-2</v>
      </c>
      <c r="E1428" s="3"/>
      <c r="F1428" s="3"/>
      <c r="G1428" s="3"/>
      <c r="H1428" s="3"/>
    </row>
    <row r="1429" spans="1:8">
      <c r="A1429" s="29">
        <v>42412</v>
      </c>
      <c r="B1429" s="56">
        <v>1035.31</v>
      </c>
      <c r="C1429" s="5">
        <f t="shared" si="24"/>
        <v>-1.2617544395063631E-2</v>
      </c>
      <c r="E1429" s="3"/>
      <c r="F1429" s="3"/>
      <c r="G1429" s="3"/>
      <c r="H1429" s="3"/>
    </row>
    <row r="1430" spans="1:8">
      <c r="A1430" s="29">
        <v>42411</v>
      </c>
      <c r="B1430" s="56">
        <v>1048.54</v>
      </c>
      <c r="C1430" s="5">
        <f t="shared" si="24"/>
        <v>-5.9394483067952489E-2</v>
      </c>
      <c r="E1430" s="3"/>
      <c r="F1430" s="3"/>
      <c r="G1430" s="3"/>
      <c r="H1430" s="3"/>
    </row>
    <row r="1431" spans="1:8">
      <c r="A1431" s="29">
        <v>42410</v>
      </c>
      <c r="B1431" s="56">
        <v>1114.75</v>
      </c>
      <c r="C1431" s="5">
        <f t="shared" si="24"/>
        <v>-3.455592603819347E-2</v>
      </c>
      <c r="E1431" s="3"/>
      <c r="F1431" s="3"/>
      <c r="G1431" s="3"/>
      <c r="H1431" s="3"/>
    </row>
    <row r="1432" spans="1:8">
      <c r="A1432" s="29">
        <v>42409</v>
      </c>
      <c r="B1432" s="56">
        <v>1154.6500000000001</v>
      </c>
      <c r="C1432" s="5">
        <f t="shared" si="24"/>
        <v>-1.4980250978920112E-2</v>
      </c>
      <c r="E1432" s="3"/>
      <c r="F1432" s="3"/>
      <c r="G1432" s="3"/>
      <c r="H1432" s="3"/>
    </row>
    <row r="1433" spans="1:8">
      <c r="A1433" s="29">
        <v>42408</v>
      </c>
      <c r="B1433" s="56">
        <v>1172.21</v>
      </c>
      <c r="C1433" s="5">
        <f t="shared" si="24"/>
        <v>3.6903844507234738E-3</v>
      </c>
      <c r="E1433" s="3"/>
      <c r="F1433" s="3"/>
      <c r="G1433" s="3"/>
      <c r="H1433" s="3"/>
    </row>
    <row r="1434" spans="1:8">
      <c r="A1434" s="29">
        <v>42405</v>
      </c>
      <c r="B1434" s="56">
        <v>1167.9000000000001</v>
      </c>
      <c r="C1434" s="5">
        <f t="shared" si="24"/>
        <v>1.0346557779815592E-2</v>
      </c>
      <c r="E1434" s="3"/>
      <c r="F1434" s="3"/>
      <c r="G1434" s="3"/>
      <c r="H1434" s="3"/>
    </row>
    <row r="1435" spans="1:8">
      <c r="A1435" s="29">
        <v>42404</v>
      </c>
      <c r="B1435" s="56">
        <v>1155.94</v>
      </c>
      <c r="C1435" s="5">
        <f t="shared" si="24"/>
        <v>-3.0015007503752032E-3</v>
      </c>
      <c r="E1435" s="3"/>
      <c r="F1435" s="3"/>
      <c r="G1435" s="3"/>
      <c r="H1435" s="3"/>
    </row>
    <row r="1436" spans="1:8">
      <c r="A1436" s="29">
        <v>42403</v>
      </c>
      <c r="B1436" s="56">
        <v>1159.42</v>
      </c>
      <c r="C1436" s="5">
        <f t="shared" si="24"/>
        <v>-2.6311148435859692E-2</v>
      </c>
      <c r="E1436" s="3"/>
      <c r="F1436" s="3"/>
      <c r="G1436" s="3"/>
      <c r="H1436" s="3"/>
    </row>
    <row r="1437" spans="1:8">
      <c r="A1437" s="29">
        <v>42402</v>
      </c>
      <c r="B1437" s="56">
        <v>1190.75</v>
      </c>
      <c r="C1437" s="5">
        <f t="shared" si="24"/>
        <v>-1.7103188688122717E-2</v>
      </c>
      <c r="E1437" s="3"/>
      <c r="F1437" s="3"/>
      <c r="G1437" s="3"/>
      <c r="H1437" s="3"/>
    </row>
    <row r="1438" spans="1:8">
      <c r="A1438" s="29">
        <v>42401</v>
      </c>
      <c r="B1438" s="56">
        <v>1211.47</v>
      </c>
      <c r="C1438" s="5">
        <f t="shared" si="24"/>
        <v>2.0844534513420588E-3</v>
      </c>
      <c r="E1438" s="3"/>
      <c r="F1438" s="3"/>
      <c r="G1438" s="3"/>
      <c r="H1438" s="3"/>
    </row>
    <row r="1439" spans="1:8">
      <c r="A1439" s="29">
        <v>42398</v>
      </c>
      <c r="B1439" s="56">
        <v>1208.95</v>
      </c>
      <c r="C1439" s="5">
        <f t="shared" si="24"/>
        <v>8.3574520614214179E-3</v>
      </c>
      <c r="E1439" s="3"/>
      <c r="F1439" s="3"/>
      <c r="G1439" s="3"/>
      <c r="H1439" s="3"/>
    </row>
    <row r="1440" spans="1:8">
      <c r="A1440" s="29">
        <v>42397</v>
      </c>
      <c r="B1440" s="56">
        <v>1198.93</v>
      </c>
      <c r="C1440" s="5">
        <f t="shared" si="24"/>
        <v>-2.8610161597510146E-3</v>
      </c>
      <c r="E1440" s="3"/>
      <c r="F1440" s="3"/>
      <c r="G1440" s="3"/>
      <c r="H1440" s="3"/>
    </row>
    <row r="1441" spans="1:8">
      <c r="A1441" s="29">
        <v>42396</v>
      </c>
      <c r="B1441" s="56">
        <v>1202.3699999999999</v>
      </c>
      <c r="C1441" s="5">
        <f t="shared" si="24"/>
        <v>1.0828170056074353E-2</v>
      </c>
      <c r="E1441" s="3"/>
      <c r="F1441" s="3"/>
      <c r="G1441" s="3"/>
      <c r="H1441" s="3"/>
    </row>
    <row r="1442" spans="1:8">
      <c r="A1442" s="29">
        <v>42394</v>
      </c>
      <c r="B1442" s="56">
        <v>1189.49</v>
      </c>
      <c r="C1442" s="5">
        <f t="shared" si="24"/>
        <v>4.9678525865784421E-3</v>
      </c>
      <c r="E1442" s="3"/>
      <c r="F1442" s="3"/>
      <c r="G1442" s="3"/>
      <c r="H1442" s="3"/>
    </row>
    <row r="1443" spans="1:8">
      <c r="A1443" s="29">
        <v>42391</v>
      </c>
      <c r="B1443" s="56">
        <v>1183.6099999999999</v>
      </c>
      <c r="C1443" s="5">
        <f t="shared" si="24"/>
        <v>1.8606012099931919E-2</v>
      </c>
      <c r="E1443" s="3"/>
      <c r="F1443" s="3"/>
      <c r="G1443" s="3"/>
      <c r="H1443" s="3"/>
    </row>
    <row r="1444" spans="1:8">
      <c r="A1444" s="29">
        <v>42390</v>
      </c>
      <c r="B1444" s="56">
        <v>1161.99</v>
      </c>
      <c r="C1444" s="5">
        <f t="shared" si="24"/>
        <v>4.9643243243243321E-3</v>
      </c>
      <c r="E1444" s="3"/>
      <c r="F1444" s="3"/>
      <c r="G1444" s="3"/>
      <c r="H1444" s="3"/>
    </row>
    <row r="1445" spans="1:8">
      <c r="A1445" s="29">
        <v>42389</v>
      </c>
      <c r="B1445" s="56">
        <v>1156.25</v>
      </c>
      <c r="C1445" s="5">
        <f t="shared" si="24"/>
        <v>-3.4930306318337295E-2</v>
      </c>
      <c r="E1445" s="3"/>
      <c r="F1445" s="3"/>
      <c r="G1445" s="3"/>
      <c r="H1445" s="3"/>
    </row>
    <row r="1446" spans="1:8">
      <c r="A1446" s="29">
        <v>42388</v>
      </c>
      <c r="B1446" s="56">
        <v>1198.0999999999999</v>
      </c>
      <c r="C1446" s="5">
        <f t="shared" si="24"/>
        <v>1.6657191103719129E-2</v>
      </c>
      <c r="E1446" s="3"/>
      <c r="F1446" s="3"/>
      <c r="G1446" s="3"/>
      <c r="H1446" s="3"/>
    </row>
    <row r="1447" spans="1:8">
      <c r="A1447" s="29">
        <v>42387</v>
      </c>
      <c r="B1447" s="56">
        <v>1178.47</v>
      </c>
      <c r="C1447" s="5">
        <f t="shared" si="24"/>
        <v>-3.1596160799395229E-2</v>
      </c>
      <c r="E1447" s="3"/>
      <c r="F1447" s="3"/>
      <c r="G1447" s="3"/>
      <c r="H1447" s="3"/>
    </row>
    <row r="1448" spans="1:8">
      <c r="A1448" s="29">
        <v>42384</v>
      </c>
      <c r="B1448" s="56">
        <v>1216.92</v>
      </c>
      <c r="C1448" s="5">
        <f t="shared" si="24"/>
        <v>-4.199894510615846E-2</v>
      </c>
      <c r="E1448" s="3"/>
      <c r="F1448" s="3"/>
      <c r="G1448" s="3"/>
      <c r="H1448" s="3"/>
    </row>
    <row r="1449" spans="1:8">
      <c r="A1449" s="29">
        <v>42383</v>
      </c>
      <c r="B1449" s="56">
        <v>1270.27</v>
      </c>
      <c r="C1449" s="5">
        <f t="shared" si="24"/>
        <v>-1.4576513118086019E-2</v>
      </c>
      <c r="E1449" s="3"/>
      <c r="F1449" s="3"/>
      <c r="G1449" s="3"/>
      <c r="H1449" s="3"/>
    </row>
    <row r="1450" spans="1:8">
      <c r="A1450" s="29">
        <v>42382</v>
      </c>
      <c r="B1450" s="56">
        <v>1289.06</v>
      </c>
      <c r="C1450" s="5">
        <f t="shared" si="24"/>
        <v>-1.0409789501159162E-2</v>
      </c>
      <c r="E1450" s="3"/>
      <c r="F1450" s="3"/>
      <c r="G1450" s="3"/>
      <c r="H1450" s="3"/>
    </row>
    <row r="1451" spans="1:8">
      <c r="A1451" s="29">
        <v>42381</v>
      </c>
      <c r="B1451" s="56">
        <v>1302.6199999999999</v>
      </c>
      <c r="C1451" s="5">
        <f t="shared" si="24"/>
        <v>-1.5136393878909006E-2</v>
      </c>
      <c r="E1451" s="3"/>
      <c r="F1451" s="3"/>
      <c r="G1451" s="3"/>
      <c r="H1451" s="3"/>
    </row>
    <row r="1452" spans="1:8">
      <c r="A1452" s="29">
        <v>42380</v>
      </c>
      <c r="B1452" s="56">
        <v>1322.64</v>
      </c>
      <c r="C1452" s="5">
        <f t="shared" si="24"/>
        <v>2.5164478670831672E-3</v>
      </c>
      <c r="E1452" s="3"/>
      <c r="F1452" s="3"/>
      <c r="G1452" s="3"/>
      <c r="H1452" s="3"/>
    </row>
    <row r="1453" spans="1:8">
      <c r="A1453" s="29">
        <v>42377</v>
      </c>
      <c r="B1453" s="56">
        <v>1319.32</v>
      </c>
      <c r="C1453" s="5">
        <f t="shared" si="24"/>
        <v>2.3093506211517265E-2</v>
      </c>
      <c r="E1453" s="3"/>
      <c r="F1453" s="3"/>
      <c r="G1453" s="3"/>
      <c r="H1453" s="3"/>
    </row>
    <row r="1454" spans="1:8">
      <c r="A1454" s="29">
        <v>42376</v>
      </c>
      <c r="B1454" s="56">
        <v>1289.54</v>
      </c>
      <c r="C1454" s="5">
        <f t="shared" si="24"/>
        <v>-4.4990335409430565E-2</v>
      </c>
      <c r="E1454" s="3"/>
      <c r="F1454" s="3"/>
      <c r="G1454" s="3"/>
      <c r="H1454" s="3"/>
    </row>
    <row r="1455" spans="1:8">
      <c r="A1455" s="29">
        <v>42375</v>
      </c>
      <c r="B1455" s="56">
        <v>1350.29</v>
      </c>
      <c r="C1455" s="5">
        <f t="shared" si="24"/>
        <v>-8.5175748408462763E-3</v>
      </c>
      <c r="E1455" s="3"/>
      <c r="F1455" s="3"/>
      <c r="G1455" s="3"/>
      <c r="H1455" s="3"/>
    </row>
    <row r="1456" spans="1:8">
      <c r="A1456" s="29">
        <v>42374</v>
      </c>
      <c r="B1456" s="56">
        <v>1361.89</v>
      </c>
      <c r="C1456" s="5">
        <f t="shared" si="24"/>
        <v>1.3891887465288954E-2</v>
      </c>
      <c r="E1456" s="3"/>
      <c r="F1456" s="3"/>
      <c r="G1456" s="3"/>
      <c r="H1456" s="3"/>
    </row>
    <row r="1457" spans="1:8">
      <c r="A1457" s="29">
        <v>42373</v>
      </c>
      <c r="B1457" s="56">
        <v>1343.23</v>
      </c>
      <c r="C1457" s="5">
        <f t="shared" si="24"/>
        <v>-2.0333890059878408E-2</v>
      </c>
      <c r="E1457" s="3"/>
      <c r="F1457" s="3"/>
      <c r="G1457" s="3"/>
      <c r="H1457" s="3"/>
    </row>
    <row r="1458" spans="1:8">
      <c r="A1458" s="29">
        <v>42370</v>
      </c>
      <c r="B1458" s="56">
        <v>1371.11</v>
      </c>
      <c r="C1458" s="5">
        <f t="shared" si="24"/>
        <v>1.9920703993811024E-2</v>
      </c>
      <c r="E1458" s="3"/>
      <c r="F1458" s="3"/>
      <c r="G1458" s="3"/>
      <c r="H1458" s="3"/>
    </row>
    <row r="1459" spans="1:8">
      <c r="A1459" s="29">
        <v>42369</v>
      </c>
      <c r="B1459" s="56">
        <v>1344.33</v>
      </c>
      <c r="C1459" s="5">
        <f t="shared" si="24"/>
        <v>1.5186298349216821E-2</v>
      </c>
      <c r="E1459" s="3"/>
      <c r="F1459" s="3"/>
      <c r="G1459" s="3"/>
      <c r="H1459" s="3"/>
    </row>
    <row r="1460" spans="1:8">
      <c r="A1460" s="29">
        <v>42368</v>
      </c>
      <c r="B1460" s="56">
        <v>1324.22</v>
      </c>
      <c r="C1460" s="5">
        <f t="shared" si="24"/>
        <v>-1.7489107000165365E-3</v>
      </c>
      <c r="E1460" s="3"/>
      <c r="F1460" s="3"/>
      <c r="G1460" s="3"/>
      <c r="H1460" s="3"/>
    </row>
    <row r="1461" spans="1:8">
      <c r="A1461" s="29">
        <v>42367</v>
      </c>
      <c r="B1461" s="56">
        <v>1326.54</v>
      </c>
      <c r="C1461" s="5">
        <f t="shared" si="24"/>
        <v>-9.238858474430782E-3</v>
      </c>
      <c r="E1461" s="3"/>
      <c r="F1461" s="3"/>
      <c r="G1461" s="3"/>
      <c r="H1461" s="3"/>
    </row>
    <row r="1462" spans="1:8">
      <c r="A1462" s="29">
        <v>42366</v>
      </c>
      <c r="B1462" s="56">
        <v>1338.91</v>
      </c>
      <c r="C1462" s="5">
        <f t="shared" si="24"/>
        <v>5.0518698674353454E-3</v>
      </c>
      <c r="E1462" s="3"/>
      <c r="F1462" s="3"/>
      <c r="G1462" s="3"/>
      <c r="H1462" s="3"/>
    </row>
    <row r="1463" spans="1:8">
      <c r="A1463" s="29">
        <v>42362</v>
      </c>
      <c r="B1463" s="56">
        <v>1332.18</v>
      </c>
      <c r="C1463" s="5">
        <f t="shared" si="24"/>
        <v>-2.3066668663780294E-3</v>
      </c>
      <c r="E1463" s="3"/>
      <c r="F1463" s="3"/>
      <c r="G1463" s="3"/>
      <c r="H1463" s="3"/>
    </row>
    <row r="1464" spans="1:8">
      <c r="A1464" s="29">
        <v>42361</v>
      </c>
      <c r="B1464" s="56">
        <v>1335.26</v>
      </c>
      <c r="C1464" s="5">
        <f t="shared" si="24"/>
        <v>1.2235429680393066E-2</v>
      </c>
      <c r="E1464" s="3"/>
      <c r="F1464" s="3"/>
      <c r="G1464" s="3"/>
      <c r="H1464" s="3"/>
    </row>
    <row r="1465" spans="1:8">
      <c r="A1465" s="29">
        <v>42360</v>
      </c>
      <c r="B1465" s="56">
        <v>1319.12</v>
      </c>
      <c r="C1465" s="5">
        <f t="shared" si="24"/>
        <v>-3.0834340991536839E-3</v>
      </c>
      <c r="E1465" s="3"/>
      <c r="F1465" s="3"/>
      <c r="G1465" s="3"/>
      <c r="H1465" s="3"/>
    </row>
    <row r="1466" spans="1:8">
      <c r="A1466" s="29">
        <v>42359</v>
      </c>
      <c r="B1466" s="56">
        <v>1323.2</v>
      </c>
      <c r="C1466" s="5">
        <f t="shared" si="24"/>
        <v>1.3775455478769877E-2</v>
      </c>
      <c r="E1466" s="3"/>
      <c r="F1466" s="3"/>
      <c r="G1466" s="3"/>
      <c r="H1466" s="3"/>
    </row>
    <row r="1467" spans="1:8">
      <c r="A1467" s="29">
        <v>42356</v>
      </c>
      <c r="B1467" s="56">
        <v>1305.22</v>
      </c>
      <c r="C1467" s="5">
        <f t="shared" si="24"/>
        <v>6.8234265868307874E-4</v>
      </c>
      <c r="E1467" s="3"/>
      <c r="F1467" s="3"/>
      <c r="G1467" s="3"/>
      <c r="H1467" s="3"/>
    </row>
    <row r="1468" spans="1:8">
      <c r="A1468" s="29">
        <v>42355</v>
      </c>
      <c r="B1468" s="56">
        <v>1304.33</v>
      </c>
      <c r="C1468" s="5">
        <f t="shared" si="24"/>
        <v>1.2977431229710658E-2</v>
      </c>
      <c r="E1468" s="3"/>
      <c r="F1468" s="3"/>
      <c r="G1468" s="3"/>
      <c r="H1468" s="3"/>
    </row>
    <row r="1469" spans="1:8">
      <c r="A1469" s="29">
        <v>42354</v>
      </c>
      <c r="B1469" s="56">
        <v>1287.6199999999999</v>
      </c>
      <c r="C1469" s="5">
        <f t="shared" si="24"/>
        <v>9.2331326812139253E-3</v>
      </c>
      <c r="E1469" s="3"/>
      <c r="F1469" s="3"/>
      <c r="G1469" s="3"/>
      <c r="H1469" s="3"/>
    </row>
    <row r="1470" spans="1:8">
      <c r="A1470" s="29">
        <v>42353</v>
      </c>
      <c r="B1470" s="56">
        <v>1275.8399999999999</v>
      </c>
      <c r="C1470" s="5">
        <f t="shared" si="24"/>
        <v>9.2952242324518038E-3</v>
      </c>
      <c r="E1470" s="3"/>
      <c r="F1470" s="3"/>
      <c r="G1470" s="3"/>
      <c r="H1470" s="3"/>
    </row>
    <row r="1471" spans="1:8">
      <c r="A1471" s="29">
        <v>42352</v>
      </c>
      <c r="B1471" s="56">
        <v>1264.0899999999999</v>
      </c>
      <c r="C1471" s="5">
        <f t="shared" si="24"/>
        <v>-1.8555952117748464E-3</v>
      </c>
      <c r="E1471" s="3"/>
      <c r="F1471" s="3"/>
      <c r="G1471" s="3"/>
      <c r="H1471" s="3"/>
    </row>
    <row r="1472" spans="1:8">
      <c r="A1472" s="29">
        <v>42349</v>
      </c>
      <c r="B1472" s="56">
        <v>1266.44</v>
      </c>
      <c r="C1472" s="5">
        <f t="shared" si="24"/>
        <v>-2.5238025599778301E-2</v>
      </c>
      <c r="E1472" s="3"/>
      <c r="F1472" s="3"/>
      <c r="G1472" s="3"/>
      <c r="H1472" s="3"/>
    </row>
    <row r="1473" spans="1:8">
      <c r="A1473" s="29">
        <v>42348</v>
      </c>
      <c r="B1473" s="56">
        <v>1299.23</v>
      </c>
      <c r="C1473" s="5">
        <f t="shared" si="24"/>
        <v>1.6333554973207737E-2</v>
      </c>
      <c r="E1473" s="3"/>
      <c r="F1473" s="3"/>
      <c r="G1473" s="3"/>
      <c r="H1473" s="3"/>
    </row>
    <row r="1474" spans="1:8">
      <c r="A1474" s="29">
        <v>42347</v>
      </c>
      <c r="B1474" s="56">
        <v>1278.3499999999999</v>
      </c>
      <c r="C1474" s="5">
        <f t="shared" si="24"/>
        <v>-1.1246123026707756E-2</v>
      </c>
      <c r="E1474" s="3"/>
      <c r="F1474" s="3"/>
      <c r="G1474" s="3"/>
      <c r="H1474" s="3"/>
    </row>
    <row r="1475" spans="1:8">
      <c r="A1475" s="29">
        <v>42346</v>
      </c>
      <c r="B1475" s="56">
        <v>1292.8900000000001</v>
      </c>
      <c r="C1475" s="5">
        <f t="shared" ref="C1475:C1538" si="25">(B1475-B1476)/(B1476)</f>
        <v>-3.6867354996349772E-2</v>
      </c>
      <c r="E1475" s="3"/>
      <c r="F1475" s="3"/>
      <c r="G1475" s="3"/>
      <c r="H1475" s="3"/>
    </row>
    <row r="1476" spans="1:8">
      <c r="A1476" s="29">
        <v>42345</v>
      </c>
      <c r="B1476" s="56">
        <v>1342.38</v>
      </c>
      <c r="C1476" s="5">
        <f t="shared" si="25"/>
        <v>5.0387451802493301E-3</v>
      </c>
      <c r="E1476" s="3"/>
      <c r="F1476" s="3"/>
      <c r="G1476" s="3"/>
      <c r="H1476" s="3"/>
    </row>
    <row r="1477" spans="1:8">
      <c r="A1477" s="29">
        <v>42342</v>
      </c>
      <c r="B1477" s="56">
        <v>1335.65</v>
      </c>
      <c r="C1477" s="5">
        <f t="shared" si="25"/>
        <v>-1.3537866142779012E-2</v>
      </c>
      <c r="E1477" s="3"/>
      <c r="F1477" s="3"/>
      <c r="G1477" s="3"/>
      <c r="H1477" s="3"/>
    </row>
    <row r="1478" spans="1:8">
      <c r="A1478" s="29">
        <v>42341</v>
      </c>
      <c r="B1478" s="56">
        <v>1353.98</v>
      </c>
      <c r="C1478" s="5">
        <f t="shared" si="25"/>
        <v>3.6618632509043876E-3</v>
      </c>
      <c r="E1478" s="3"/>
      <c r="F1478" s="3"/>
      <c r="G1478" s="3"/>
      <c r="H1478" s="3"/>
    </row>
    <row r="1479" spans="1:8">
      <c r="A1479" s="29">
        <v>42340</v>
      </c>
      <c r="B1479" s="56">
        <v>1349.04</v>
      </c>
      <c r="C1479" s="5">
        <f t="shared" si="25"/>
        <v>1.0834236186349133E-3</v>
      </c>
      <c r="E1479" s="3"/>
      <c r="F1479" s="3"/>
      <c r="G1479" s="3"/>
      <c r="H1479" s="3"/>
    </row>
    <row r="1480" spans="1:8">
      <c r="A1480" s="29">
        <v>42339</v>
      </c>
      <c r="B1480" s="56">
        <v>1347.58</v>
      </c>
      <c r="C1480" s="5">
        <f t="shared" si="25"/>
        <v>2.745760441702689E-3</v>
      </c>
      <c r="E1480" s="3"/>
      <c r="F1480" s="3"/>
      <c r="G1480" s="3"/>
      <c r="H1480" s="3"/>
    </row>
    <row r="1481" spans="1:8">
      <c r="A1481" s="29">
        <v>42338</v>
      </c>
      <c r="B1481" s="56">
        <v>1343.89</v>
      </c>
      <c r="C1481" s="5">
        <f t="shared" si="25"/>
        <v>9.6844477836214131E-3</v>
      </c>
      <c r="E1481" s="3"/>
      <c r="F1481" s="3"/>
      <c r="G1481" s="3"/>
      <c r="H1481" s="3"/>
    </row>
    <row r="1482" spans="1:8">
      <c r="A1482" s="29">
        <v>42335</v>
      </c>
      <c r="B1482" s="56">
        <v>1331</v>
      </c>
      <c r="C1482" s="5">
        <f t="shared" si="25"/>
        <v>3.6647714419291324E-3</v>
      </c>
      <c r="E1482" s="3"/>
      <c r="F1482" s="3"/>
      <c r="G1482" s="3"/>
      <c r="H1482" s="3"/>
    </row>
    <row r="1483" spans="1:8">
      <c r="A1483" s="29">
        <v>42334</v>
      </c>
      <c r="B1483" s="56">
        <v>1326.14</v>
      </c>
      <c r="C1483" s="5">
        <f t="shared" si="25"/>
        <v>1.7962141332883069E-2</v>
      </c>
      <c r="E1483" s="3"/>
      <c r="F1483" s="3"/>
      <c r="G1483" s="3"/>
      <c r="H1483" s="3"/>
    </row>
    <row r="1484" spans="1:8">
      <c r="A1484" s="29">
        <v>42332</v>
      </c>
      <c r="B1484" s="56">
        <v>1302.74</v>
      </c>
      <c r="C1484" s="5">
        <f t="shared" si="25"/>
        <v>1.2914713131642911E-2</v>
      </c>
      <c r="E1484" s="3"/>
      <c r="F1484" s="3"/>
      <c r="G1484" s="3"/>
      <c r="H1484" s="3"/>
    </row>
    <row r="1485" spans="1:8">
      <c r="A1485" s="29">
        <v>42331</v>
      </c>
      <c r="B1485" s="56">
        <v>1286.1300000000001</v>
      </c>
      <c r="C1485" s="5">
        <f t="shared" si="25"/>
        <v>8.5553865215414453E-3</v>
      </c>
      <c r="E1485" s="3"/>
      <c r="F1485" s="3"/>
      <c r="G1485" s="3"/>
      <c r="H1485" s="3"/>
    </row>
    <row r="1486" spans="1:8">
      <c r="A1486" s="29">
        <v>42328</v>
      </c>
      <c r="B1486" s="56">
        <v>1275.22</v>
      </c>
      <c r="C1486" s="5">
        <f t="shared" si="25"/>
        <v>-2.6357159058024004E-3</v>
      </c>
      <c r="E1486" s="3"/>
      <c r="F1486" s="3"/>
      <c r="G1486" s="3"/>
      <c r="H1486" s="3"/>
    </row>
    <row r="1487" spans="1:8">
      <c r="A1487" s="29">
        <v>42327</v>
      </c>
      <c r="B1487" s="56">
        <v>1278.5899999999999</v>
      </c>
      <c r="C1487" s="5">
        <f t="shared" si="25"/>
        <v>5.0080206580842182E-4</v>
      </c>
      <c r="E1487" s="3"/>
      <c r="F1487" s="3"/>
      <c r="G1487" s="3"/>
      <c r="H1487" s="3"/>
    </row>
    <row r="1488" spans="1:8">
      <c r="A1488" s="29">
        <v>42326</v>
      </c>
      <c r="B1488" s="56">
        <v>1277.95</v>
      </c>
      <c r="C1488" s="5">
        <f t="shared" si="25"/>
        <v>-9.6481711097334503E-3</v>
      </c>
      <c r="E1488" s="3"/>
      <c r="F1488" s="3"/>
      <c r="G1488" s="3"/>
      <c r="H1488" s="3"/>
    </row>
    <row r="1489" spans="1:8">
      <c r="A1489" s="29">
        <v>42325</v>
      </c>
      <c r="B1489" s="56">
        <v>1290.4000000000001</v>
      </c>
      <c r="C1489" s="5">
        <f t="shared" si="25"/>
        <v>-2.6895848146659797E-3</v>
      </c>
      <c r="E1489" s="3"/>
      <c r="F1489" s="3"/>
      <c r="G1489" s="3"/>
      <c r="H1489" s="3"/>
    </row>
    <row r="1490" spans="1:8">
      <c r="A1490" s="29">
        <v>42324</v>
      </c>
      <c r="B1490" s="56">
        <v>1293.8800000000001</v>
      </c>
      <c r="C1490" s="5">
        <f t="shared" si="25"/>
        <v>-1.9317997419115543E-4</v>
      </c>
      <c r="E1490" s="3"/>
      <c r="F1490" s="3"/>
      <c r="G1490" s="3"/>
      <c r="H1490" s="3"/>
    </row>
    <row r="1491" spans="1:8">
      <c r="A1491" s="29">
        <v>42321</v>
      </c>
      <c r="B1491" s="56">
        <v>1294.1300000000001</v>
      </c>
      <c r="C1491" s="5">
        <f t="shared" si="25"/>
        <v>-1.3131505700232433E-2</v>
      </c>
      <c r="E1491" s="3"/>
      <c r="F1491" s="3"/>
      <c r="G1491" s="3"/>
      <c r="H1491" s="3"/>
    </row>
    <row r="1492" spans="1:8">
      <c r="A1492" s="29">
        <v>42319</v>
      </c>
      <c r="B1492" s="56">
        <v>1311.35</v>
      </c>
      <c r="C1492" s="5">
        <f t="shared" si="25"/>
        <v>2.164276198415355E-2</v>
      </c>
      <c r="E1492" s="3"/>
      <c r="F1492" s="3"/>
      <c r="G1492" s="3"/>
      <c r="H1492" s="3"/>
    </row>
    <row r="1493" spans="1:8">
      <c r="A1493" s="29">
        <v>42318</v>
      </c>
      <c r="B1493" s="56">
        <v>1283.57</v>
      </c>
      <c r="C1493" s="5">
        <f t="shared" si="25"/>
        <v>-2.4220216963274463E-2</v>
      </c>
      <c r="E1493" s="3"/>
      <c r="F1493" s="3"/>
      <c r="G1493" s="3"/>
      <c r="H1493" s="3"/>
    </row>
    <row r="1494" spans="1:8">
      <c r="A1494" s="29">
        <v>42317</v>
      </c>
      <c r="B1494" s="56">
        <v>1315.43</v>
      </c>
      <c r="C1494" s="5">
        <f t="shared" si="25"/>
        <v>-2.2043298539863698E-2</v>
      </c>
      <c r="E1494" s="3"/>
      <c r="F1494" s="3"/>
      <c r="G1494" s="3"/>
      <c r="H1494" s="3"/>
    </row>
    <row r="1495" spans="1:8">
      <c r="A1495" s="29">
        <v>42314</v>
      </c>
      <c r="B1495" s="56">
        <v>1345.08</v>
      </c>
      <c r="C1495" s="5">
        <f t="shared" si="25"/>
        <v>3.123466155012013E-4</v>
      </c>
      <c r="E1495" s="3"/>
      <c r="F1495" s="3"/>
      <c r="G1495" s="3"/>
      <c r="H1495" s="3"/>
    </row>
    <row r="1496" spans="1:8">
      <c r="A1496" s="29">
        <v>42313</v>
      </c>
      <c r="B1496" s="56">
        <v>1344.66</v>
      </c>
      <c r="C1496" s="5">
        <f t="shared" si="25"/>
        <v>-2.6286061870003444E-2</v>
      </c>
      <c r="E1496" s="3"/>
      <c r="F1496" s="3"/>
      <c r="G1496" s="3"/>
      <c r="H1496" s="3"/>
    </row>
    <row r="1497" spans="1:8">
      <c r="A1497" s="29">
        <v>42312</v>
      </c>
      <c r="B1497" s="56">
        <v>1380.96</v>
      </c>
      <c r="C1497" s="5">
        <f t="shared" si="25"/>
        <v>-1.1211492141105341E-3</v>
      </c>
      <c r="E1497" s="3"/>
      <c r="F1497" s="3"/>
      <c r="G1497" s="3"/>
      <c r="H1497" s="3"/>
    </row>
    <row r="1498" spans="1:8">
      <c r="A1498" s="29">
        <v>42311</v>
      </c>
      <c r="B1498" s="56">
        <v>1382.51</v>
      </c>
      <c r="C1498" s="5">
        <f t="shared" si="25"/>
        <v>-1.1848426832352706E-3</v>
      </c>
      <c r="E1498" s="3"/>
      <c r="F1498" s="3"/>
      <c r="G1498" s="3"/>
      <c r="H1498" s="3"/>
    </row>
    <row r="1499" spans="1:8">
      <c r="A1499" s="29">
        <v>42310</v>
      </c>
      <c r="B1499" s="56">
        <v>1384.15</v>
      </c>
      <c r="C1499" s="5">
        <f t="shared" si="25"/>
        <v>9.127826017220373E-3</v>
      </c>
      <c r="E1499" s="3"/>
      <c r="F1499" s="3"/>
      <c r="G1499" s="3"/>
      <c r="H1499" s="3"/>
    </row>
    <row r="1500" spans="1:8">
      <c r="A1500" s="29">
        <v>42307</v>
      </c>
      <c r="B1500" s="56">
        <v>1371.63</v>
      </c>
      <c r="C1500" s="5">
        <f t="shared" si="25"/>
        <v>-1.3889787555267936E-2</v>
      </c>
      <c r="E1500" s="3"/>
      <c r="F1500" s="3"/>
      <c r="G1500" s="3"/>
      <c r="H1500" s="3"/>
    </row>
    <row r="1501" spans="1:8">
      <c r="A1501" s="29">
        <v>42306</v>
      </c>
      <c r="B1501" s="56">
        <v>1390.95</v>
      </c>
      <c r="C1501" s="5">
        <f t="shared" si="25"/>
        <v>-4.0170132325141059E-3</v>
      </c>
      <c r="E1501" s="3"/>
      <c r="F1501" s="3"/>
      <c r="G1501" s="3"/>
      <c r="H1501" s="3"/>
    </row>
    <row r="1502" spans="1:8">
      <c r="A1502" s="29">
        <v>42305</v>
      </c>
      <c r="B1502" s="56">
        <v>1396.56</v>
      </c>
      <c r="C1502" s="5">
        <f t="shared" si="25"/>
        <v>-1.2389680923285799E-2</v>
      </c>
      <c r="E1502" s="3"/>
      <c r="F1502" s="3"/>
      <c r="G1502" s="3"/>
      <c r="H1502" s="3"/>
    </row>
    <row r="1503" spans="1:8">
      <c r="A1503" s="29">
        <v>42304</v>
      </c>
      <c r="B1503" s="56">
        <v>1414.08</v>
      </c>
      <c r="C1503" s="5">
        <f t="shared" si="25"/>
        <v>-1.2727504136443346E-4</v>
      </c>
      <c r="E1503" s="3"/>
      <c r="F1503" s="3"/>
      <c r="G1503" s="3"/>
      <c r="H1503" s="3"/>
    </row>
    <row r="1504" spans="1:8">
      <c r="A1504" s="29">
        <v>42303</v>
      </c>
      <c r="B1504" s="56">
        <v>1414.26</v>
      </c>
      <c r="C1504" s="5">
        <f t="shared" si="25"/>
        <v>-6.8887063135940974E-3</v>
      </c>
      <c r="E1504" s="3"/>
      <c r="F1504" s="3"/>
      <c r="G1504" s="3"/>
      <c r="H1504" s="3"/>
    </row>
    <row r="1505" spans="1:8">
      <c r="A1505" s="29">
        <v>42300</v>
      </c>
      <c r="B1505" s="56">
        <v>1424.07</v>
      </c>
      <c r="C1505" s="5">
        <f t="shared" si="25"/>
        <v>3.1609558730563318E-4</v>
      </c>
      <c r="E1505" s="3"/>
      <c r="F1505" s="3"/>
      <c r="G1505" s="3"/>
      <c r="H1505" s="3"/>
    </row>
    <row r="1506" spans="1:8">
      <c r="A1506" s="29">
        <v>42298</v>
      </c>
      <c r="B1506" s="56">
        <v>1423.62</v>
      </c>
      <c r="C1506" s="5">
        <f t="shared" si="25"/>
        <v>-1.7928960203089116E-2</v>
      </c>
      <c r="E1506" s="3"/>
      <c r="F1506" s="3"/>
      <c r="G1506" s="3"/>
      <c r="H1506" s="3"/>
    </row>
    <row r="1507" spans="1:8">
      <c r="A1507" s="29">
        <v>42297</v>
      </c>
      <c r="B1507" s="56">
        <v>1449.61</v>
      </c>
      <c r="C1507" s="5">
        <f t="shared" si="25"/>
        <v>-6.6197482302795792E-3</v>
      </c>
      <c r="E1507" s="3"/>
      <c r="F1507" s="3"/>
      <c r="G1507" s="3"/>
      <c r="H1507" s="3"/>
    </row>
    <row r="1508" spans="1:8">
      <c r="A1508" s="29">
        <v>42296</v>
      </c>
      <c r="B1508" s="56">
        <v>1459.27</v>
      </c>
      <c r="C1508" s="5">
        <f t="shared" si="25"/>
        <v>2.5697436582297128E-2</v>
      </c>
      <c r="E1508" s="3"/>
      <c r="F1508" s="3"/>
      <c r="G1508" s="3"/>
      <c r="H1508" s="3"/>
    </row>
    <row r="1509" spans="1:8">
      <c r="A1509" s="29">
        <v>42293</v>
      </c>
      <c r="B1509" s="56">
        <v>1422.71</v>
      </c>
      <c r="C1509" s="5">
        <f t="shared" si="25"/>
        <v>-1.3780769310753494E-2</v>
      </c>
      <c r="E1509" s="3"/>
      <c r="F1509" s="3"/>
      <c r="G1509" s="3"/>
      <c r="H1509" s="3"/>
    </row>
    <row r="1510" spans="1:8">
      <c r="A1510" s="29">
        <v>42292</v>
      </c>
      <c r="B1510" s="56">
        <v>1442.59</v>
      </c>
      <c r="C1510" s="5">
        <f t="shared" si="25"/>
        <v>8.9453070359490593E-3</v>
      </c>
      <c r="E1510" s="3"/>
      <c r="F1510" s="3"/>
      <c r="G1510" s="3"/>
      <c r="H1510" s="3"/>
    </row>
    <row r="1511" spans="1:8">
      <c r="A1511" s="29">
        <v>42291</v>
      </c>
      <c r="B1511" s="56">
        <v>1429.8</v>
      </c>
      <c r="C1511" s="5">
        <f t="shared" si="25"/>
        <v>-1.5572299463000204E-3</v>
      </c>
      <c r="E1511" s="3"/>
      <c r="F1511" s="3"/>
      <c r="G1511" s="3"/>
      <c r="H1511" s="3"/>
    </row>
    <row r="1512" spans="1:8">
      <c r="A1512" s="29">
        <v>42290</v>
      </c>
      <c r="B1512" s="56">
        <v>1432.03</v>
      </c>
      <c r="C1512" s="5">
        <f t="shared" si="25"/>
        <v>1.3094968589054269E-2</v>
      </c>
      <c r="E1512" s="3"/>
      <c r="F1512" s="3"/>
      <c r="G1512" s="3"/>
      <c r="H1512" s="3"/>
    </row>
    <row r="1513" spans="1:8">
      <c r="A1513" s="29">
        <v>42289</v>
      </c>
      <c r="B1513" s="56">
        <v>1413.52</v>
      </c>
      <c r="C1513" s="5">
        <f t="shared" si="25"/>
        <v>-3.5599230210704826E-3</v>
      </c>
      <c r="E1513" s="3"/>
      <c r="F1513" s="3"/>
      <c r="G1513" s="3"/>
      <c r="H1513" s="3"/>
    </row>
    <row r="1514" spans="1:8">
      <c r="A1514" s="29">
        <v>42286</v>
      </c>
      <c r="B1514" s="56">
        <v>1418.57</v>
      </c>
      <c r="C1514" s="5">
        <f t="shared" si="25"/>
        <v>3.5964627730842907E-4</v>
      </c>
      <c r="E1514" s="3"/>
      <c r="F1514" s="3"/>
      <c r="G1514" s="3"/>
      <c r="H1514" s="3"/>
    </row>
    <row r="1515" spans="1:8">
      <c r="A1515" s="29">
        <v>42285</v>
      </c>
      <c r="B1515" s="56">
        <v>1418.06</v>
      </c>
      <c r="C1515" s="5">
        <f t="shared" si="25"/>
        <v>-5.0935930177082979E-3</v>
      </c>
      <c r="E1515" s="3"/>
      <c r="F1515" s="3"/>
      <c r="G1515" s="3"/>
      <c r="H1515" s="3"/>
    </row>
    <row r="1516" spans="1:8">
      <c r="A1516" s="29">
        <v>42284</v>
      </c>
      <c r="B1516" s="56">
        <v>1425.32</v>
      </c>
      <c r="C1516" s="5">
        <f t="shared" si="25"/>
        <v>1.896639238198727E-2</v>
      </c>
      <c r="E1516" s="3"/>
      <c r="F1516" s="3"/>
      <c r="G1516" s="3"/>
      <c r="H1516" s="3"/>
    </row>
    <row r="1517" spans="1:8">
      <c r="A1517" s="29">
        <v>42283</v>
      </c>
      <c r="B1517" s="56">
        <v>1398.79</v>
      </c>
      <c r="C1517" s="5">
        <f t="shared" si="25"/>
        <v>8.6603498752505746E-3</v>
      </c>
      <c r="E1517" s="3"/>
      <c r="F1517" s="3"/>
      <c r="G1517" s="3"/>
      <c r="H1517" s="3"/>
    </row>
    <row r="1518" spans="1:8">
      <c r="A1518" s="29">
        <v>42282</v>
      </c>
      <c r="B1518" s="56">
        <v>1386.78</v>
      </c>
      <c r="C1518" s="5">
        <f t="shared" si="25"/>
        <v>1.1369686184992537E-2</v>
      </c>
      <c r="E1518" s="3"/>
      <c r="F1518" s="3"/>
      <c r="G1518" s="3"/>
      <c r="H1518" s="3"/>
    </row>
    <row r="1519" spans="1:8">
      <c r="A1519" s="29">
        <v>42278</v>
      </c>
      <c r="B1519" s="56">
        <v>1371.19</v>
      </c>
      <c r="C1519" s="5">
        <f t="shared" si="25"/>
        <v>-1.8194185879994169E-2</v>
      </c>
      <c r="E1519" s="3"/>
      <c r="F1519" s="3"/>
      <c r="G1519" s="3"/>
      <c r="H1519" s="3"/>
    </row>
    <row r="1520" spans="1:8">
      <c r="A1520" s="29">
        <v>42277</v>
      </c>
      <c r="B1520" s="56">
        <v>1396.6</v>
      </c>
      <c r="C1520" s="5">
        <f t="shared" si="25"/>
        <v>2.049614555551493E-2</v>
      </c>
      <c r="E1520" s="3"/>
      <c r="F1520" s="3"/>
      <c r="G1520" s="3"/>
      <c r="H1520" s="3"/>
    </row>
    <row r="1521" spans="1:8">
      <c r="A1521" s="29">
        <v>42276</v>
      </c>
      <c r="B1521" s="56">
        <v>1368.55</v>
      </c>
      <c r="C1521" s="5">
        <f t="shared" si="25"/>
        <v>1.9875100605121057E-2</v>
      </c>
      <c r="E1521" s="3"/>
      <c r="F1521" s="3"/>
      <c r="G1521" s="3"/>
      <c r="H1521" s="3"/>
    </row>
    <row r="1522" spans="1:8">
      <c r="A1522" s="29">
        <v>42275</v>
      </c>
      <c r="B1522" s="56">
        <v>1341.88</v>
      </c>
      <c r="C1522" s="5">
        <f t="shared" si="25"/>
        <v>1.026162243553556E-2</v>
      </c>
      <c r="E1522" s="3"/>
      <c r="F1522" s="3"/>
      <c r="G1522" s="3"/>
      <c r="H1522" s="3"/>
    </row>
    <row r="1523" spans="1:8">
      <c r="A1523" s="29">
        <v>42271</v>
      </c>
      <c r="B1523" s="56">
        <v>1328.25</v>
      </c>
      <c r="C1523" s="5">
        <f t="shared" si="25"/>
        <v>5.8842239185750494E-3</v>
      </c>
      <c r="E1523" s="3"/>
      <c r="F1523" s="3"/>
      <c r="G1523" s="3"/>
      <c r="H1523" s="3"/>
    </row>
    <row r="1524" spans="1:8">
      <c r="A1524" s="29">
        <v>42270</v>
      </c>
      <c r="B1524" s="56">
        <v>1320.48</v>
      </c>
      <c r="C1524" s="5">
        <f t="shared" si="25"/>
        <v>1.0607521697203569E-2</v>
      </c>
      <c r="E1524" s="3"/>
      <c r="F1524" s="3"/>
      <c r="G1524" s="3"/>
      <c r="H1524" s="3"/>
    </row>
    <row r="1525" spans="1:8">
      <c r="A1525" s="29">
        <v>42269</v>
      </c>
      <c r="B1525" s="56">
        <v>1306.6199999999999</v>
      </c>
      <c r="C1525" s="5">
        <f t="shared" si="25"/>
        <v>-2.542682608468658E-2</v>
      </c>
      <c r="E1525" s="3"/>
      <c r="F1525" s="3"/>
      <c r="G1525" s="3"/>
      <c r="H1525" s="3"/>
    </row>
    <row r="1526" spans="1:8">
      <c r="A1526" s="29">
        <v>42268</v>
      </c>
      <c r="B1526" s="56">
        <v>1340.71</v>
      </c>
      <c r="C1526" s="5">
        <f t="shared" si="25"/>
        <v>2.932397758810339E-3</v>
      </c>
      <c r="E1526" s="3"/>
      <c r="F1526" s="3"/>
      <c r="G1526" s="3"/>
      <c r="H1526" s="3"/>
    </row>
    <row r="1527" spans="1:8">
      <c r="A1527" s="29">
        <v>42265</v>
      </c>
      <c r="B1527" s="56">
        <v>1336.79</v>
      </c>
      <c r="C1527" s="5">
        <f t="shared" si="25"/>
        <v>3.156928110627516E-2</v>
      </c>
      <c r="E1527" s="3"/>
      <c r="F1527" s="3"/>
      <c r="G1527" s="3"/>
      <c r="H1527" s="3"/>
    </row>
    <row r="1528" spans="1:8">
      <c r="A1528" s="29">
        <v>42263</v>
      </c>
      <c r="B1528" s="56">
        <v>1295.8800000000001</v>
      </c>
      <c r="C1528" s="5">
        <f t="shared" si="25"/>
        <v>-3.8971520811714026E-3</v>
      </c>
      <c r="E1528" s="3"/>
      <c r="F1528" s="3"/>
      <c r="G1528" s="3"/>
      <c r="H1528" s="3"/>
    </row>
    <row r="1529" spans="1:8">
      <c r="A1529" s="29">
        <v>42262</v>
      </c>
      <c r="B1529" s="56">
        <v>1300.95</v>
      </c>
      <c r="C1529" s="5">
        <f t="shared" si="25"/>
        <v>-6.6809192944949219E-3</v>
      </c>
      <c r="E1529" s="3"/>
      <c r="F1529" s="3"/>
      <c r="G1529" s="3"/>
      <c r="H1529" s="3"/>
    </row>
    <row r="1530" spans="1:8">
      <c r="A1530" s="29">
        <v>42261</v>
      </c>
      <c r="B1530" s="56">
        <v>1309.7</v>
      </c>
      <c r="C1530" s="5">
        <f t="shared" si="25"/>
        <v>1.6169327933212411E-2</v>
      </c>
      <c r="E1530" s="3"/>
      <c r="F1530" s="3"/>
      <c r="G1530" s="3"/>
      <c r="H1530" s="3"/>
    </row>
    <row r="1531" spans="1:8">
      <c r="A1531" s="29">
        <v>42258</v>
      </c>
      <c r="B1531" s="56">
        <v>1288.8599999999999</v>
      </c>
      <c r="C1531" s="5">
        <f t="shared" si="25"/>
        <v>7.3389762948719954E-3</v>
      </c>
      <c r="E1531" s="3"/>
      <c r="F1531" s="3"/>
      <c r="G1531" s="3"/>
      <c r="H1531" s="3"/>
    </row>
    <row r="1532" spans="1:8">
      <c r="A1532" s="29">
        <v>42257</v>
      </c>
      <c r="B1532" s="56">
        <v>1279.47</v>
      </c>
      <c r="C1532" s="5">
        <f t="shared" si="25"/>
        <v>-6.0516135046532662E-3</v>
      </c>
      <c r="E1532" s="3"/>
      <c r="F1532" s="3"/>
      <c r="G1532" s="3"/>
      <c r="H1532" s="3"/>
    </row>
    <row r="1533" spans="1:8">
      <c r="A1533" s="29">
        <v>42256</v>
      </c>
      <c r="B1533" s="56">
        <v>1287.26</v>
      </c>
      <c r="C1533" s="5">
        <f t="shared" si="25"/>
        <v>2.7588409036481156E-2</v>
      </c>
      <c r="E1533" s="3"/>
      <c r="F1533" s="3"/>
      <c r="G1533" s="3"/>
      <c r="H1533" s="3"/>
    </row>
    <row r="1534" spans="1:8">
      <c r="A1534" s="29">
        <v>42255</v>
      </c>
      <c r="B1534" s="56">
        <v>1252.7</v>
      </c>
      <c r="C1534" s="5">
        <f t="shared" si="25"/>
        <v>2.6281725680392061E-2</v>
      </c>
      <c r="E1534" s="3"/>
      <c r="F1534" s="3"/>
      <c r="G1534" s="3"/>
      <c r="H1534" s="3"/>
    </row>
    <row r="1535" spans="1:8">
      <c r="A1535" s="29">
        <v>42254</v>
      </c>
      <c r="B1535" s="56">
        <v>1220.6199999999999</v>
      </c>
      <c r="C1535" s="5">
        <f t="shared" si="25"/>
        <v>-1.7467319209221493E-2</v>
      </c>
      <c r="E1535" s="3"/>
      <c r="F1535" s="3"/>
      <c r="G1535" s="3"/>
      <c r="H1535" s="3"/>
    </row>
    <row r="1536" spans="1:8">
      <c r="A1536" s="29">
        <v>42251</v>
      </c>
      <c r="B1536" s="56">
        <v>1242.32</v>
      </c>
      <c r="C1536" s="5">
        <f t="shared" si="25"/>
        <v>-3.3244101350930734E-2</v>
      </c>
      <c r="E1536" s="3"/>
      <c r="F1536" s="3"/>
      <c r="G1536" s="3"/>
      <c r="H1536" s="3"/>
    </row>
    <row r="1537" spans="1:8">
      <c r="A1537" s="29">
        <v>42250</v>
      </c>
      <c r="B1537" s="56">
        <v>1285.04</v>
      </c>
      <c r="C1537" s="5">
        <f t="shared" si="25"/>
        <v>4.5470447056909141E-2</v>
      </c>
      <c r="E1537" s="3"/>
      <c r="F1537" s="3"/>
      <c r="G1537" s="3"/>
      <c r="H1537" s="3"/>
    </row>
    <row r="1538" spans="1:8">
      <c r="A1538" s="29">
        <v>42249</v>
      </c>
      <c r="B1538" s="56">
        <v>1229.1500000000001</v>
      </c>
      <c r="C1538" s="5">
        <f t="shared" si="25"/>
        <v>6.8975121443726889E-3</v>
      </c>
      <c r="E1538" s="3"/>
      <c r="F1538" s="3"/>
      <c r="G1538" s="3"/>
      <c r="H1538" s="3"/>
    </row>
    <row r="1539" spans="1:8">
      <c r="A1539" s="29">
        <v>42248</v>
      </c>
      <c r="B1539" s="56">
        <v>1220.73</v>
      </c>
      <c r="C1539" s="5">
        <f t="shared" ref="C1539:C1602" si="26">(B1539-B1540)/(B1540)</f>
        <v>-3.1673885107800726E-2</v>
      </c>
      <c r="E1539" s="3"/>
      <c r="F1539" s="3"/>
      <c r="G1539" s="3"/>
      <c r="H1539" s="3"/>
    </row>
    <row r="1540" spans="1:8">
      <c r="A1540" s="29">
        <v>42247</v>
      </c>
      <c r="B1540" s="56">
        <v>1260.6600000000001</v>
      </c>
      <c r="C1540" s="5">
        <f t="shared" si="26"/>
        <v>-1.3359629968772695E-2</v>
      </c>
      <c r="E1540" s="3"/>
      <c r="F1540" s="3"/>
      <c r="G1540" s="3"/>
      <c r="H1540" s="3"/>
    </row>
    <row r="1541" spans="1:8">
      <c r="A1541" s="29">
        <v>42244</v>
      </c>
      <c r="B1541" s="56">
        <v>1277.73</v>
      </c>
      <c r="C1541" s="5">
        <f t="shared" si="26"/>
        <v>-4.8831775700934436E-3</v>
      </c>
      <c r="E1541" s="3"/>
      <c r="F1541" s="3"/>
      <c r="G1541" s="3"/>
      <c r="H1541" s="3"/>
    </row>
    <row r="1542" spans="1:8">
      <c r="A1542" s="29">
        <v>42243</v>
      </c>
      <c r="B1542" s="56">
        <v>1284</v>
      </c>
      <c r="C1542" s="5">
        <f t="shared" si="26"/>
        <v>4.0198318184027519E-2</v>
      </c>
      <c r="E1542" s="3"/>
      <c r="F1542" s="3"/>
      <c r="G1542" s="3"/>
      <c r="H1542" s="3"/>
    </row>
    <row r="1543" spans="1:8">
      <c r="A1543" s="29">
        <v>42242</v>
      </c>
      <c r="B1543" s="56">
        <v>1234.3800000000001</v>
      </c>
      <c r="C1543" s="5">
        <f t="shared" si="26"/>
        <v>-2.0212146691675828E-3</v>
      </c>
      <c r="E1543" s="3"/>
      <c r="F1543" s="3"/>
      <c r="G1543" s="3"/>
      <c r="H1543" s="3"/>
    </row>
    <row r="1544" spans="1:8">
      <c r="A1544" s="29">
        <v>42241</v>
      </c>
      <c r="B1544" s="56">
        <v>1236.8800000000001</v>
      </c>
      <c r="C1544" s="5">
        <f t="shared" si="26"/>
        <v>6.778548983045013E-2</v>
      </c>
      <c r="E1544" s="3"/>
      <c r="F1544" s="3"/>
      <c r="G1544" s="3"/>
      <c r="H1544" s="3"/>
    </row>
    <row r="1545" spans="1:8">
      <c r="A1545" s="29">
        <v>42240</v>
      </c>
      <c r="B1545" s="56">
        <v>1158.3599999999999</v>
      </c>
      <c r="C1545" s="5">
        <f t="shared" si="26"/>
        <v>-0.10928272637795285</v>
      </c>
      <c r="E1545" s="3"/>
      <c r="F1545" s="3"/>
      <c r="G1545" s="3"/>
      <c r="H1545" s="3"/>
    </row>
    <row r="1546" spans="1:8">
      <c r="A1546" s="29">
        <v>42237</v>
      </c>
      <c r="B1546" s="56">
        <v>1300.48</v>
      </c>
      <c r="C1546" s="5">
        <f t="shared" si="26"/>
        <v>-2.550729850433112E-2</v>
      </c>
      <c r="E1546" s="3"/>
      <c r="F1546" s="3"/>
      <c r="G1546" s="3"/>
      <c r="H1546" s="3"/>
    </row>
    <row r="1547" spans="1:8">
      <c r="A1547" s="29">
        <v>42236</v>
      </c>
      <c r="B1547" s="56">
        <v>1334.52</v>
      </c>
      <c r="C1547" s="5">
        <f t="shared" si="26"/>
        <v>-4.1327538522323175E-2</v>
      </c>
      <c r="E1547" s="3"/>
      <c r="F1547" s="3"/>
      <c r="G1547" s="3"/>
      <c r="H1547" s="3"/>
    </row>
    <row r="1548" spans="1:8">
      <c r="A1548" s="29">
        <v>42235</v>
      </c>
      <c r="B1548" s="56">
        <v>1392.05</v>
      </c>
      <c r="C1548" s="5">
        <f t="shared" si="26"/>
        <v>-1.0140011803940804E-2</v>
      </c>
      <c r="E1548" s="3"/>
      <c r="F1548" s="3"/>
      <c r="G1548" s="3"/>
      <c r="H1548" s="3"/>
    </row>
    <row r="1549" spans="1:8">
      <c r="A1549" s="29">
        <v>42234</v>
      </c>
      <c r="B1549" s="56">
        <v>1406.31</v>
      </c>
      <c r="C1549" s="5">
        <f t="shared" si="26"/>
        <v>-3.1543281635430871E-3</v>
      </c>
      <c r="E1549" s="3"/>
      <c r="F1549" s="3"/>
      <c r="G1549" s="3"/>
      <c r="H1549" s="3"/>
    </row>
    <row r="1550" spans="1:8">
      <c r="A1550" s="29">
        <v>42233</v>
      </c>
      <c r="B1550" s="56">
        <v>1410.76</v>
      </c>
      <c r="C1550" s="5">
        <f t="shared" si="26"/>
        <v>-1.2784896048368461E-2</v>
      </c>
      <c r="E1550" s="3"/>
      <c r="F1550" s="3"/>
      <c r="G1550" s="3"/>
      <c r="H1550" s="3"/>
    </row>
    <row r="1551" spans="1:8">
      <c r="A1551" s="29">
        <v>42230</v>
      </c>
      <c r="B1551" s="56">
        <v>1429.03</v>
      </c>
      <c r="C1551" s="5">
        <f t="shared" si="26"/>
        <v>7.604439625312491E-2</v>
      </c>
      <c r="E1551" s="3"/>
      <c r="F1551" s="3"/>
      <c r="G1551" s="3"/>
      <c r="H1551" s="3"/>
    </row>
    <row r="1552" spans="1:8">
      <c r="A1552" s="29">
        <v>42229</v>
      </c>
      <c r="B1552" s="56">
        <v>1328.04</v>
      </c>
      <c r="C1552" s="5">
        <f t="shared" si="26"/>
        <v>-1.4390357940672316E-2</v>
      </c>
      <c r="E1552" s="3"/>
      <c r="F1552" s="3"/>
      <c r="G1552" s="3"/>
      <c r="H1552" s="3"/>
    </row>
    <row r="1553" spans="1:8">
      <c r="A1553" s="29">
        <v>42228</v>
      </c>
      <c r="B1553" s="56">
        <v>1347.43</v>
      </c>
      <c r="C1553" s="5">
        <f t="shared" si="26"/>
        <v>-5.4189508854930783E-2</v>
      </c>
      <c r="E1553" s="3"/>
      <c r="F1553" s="3"/>
      <c r="G1553" s="3"/>
      <c r="H1553" s="3"/>
    </row>
    <row r="1554" spans="1:8">
      <c r="A1554" s="29">
        <v>42227</v>
      </c>
      <c r="B1554" s="56">
        <v>1424.63</v>
      </c>
      <c r="C1554" s="5">
        <f t="shared" si="26"/>
        <v>-1.6865989910770238E-2</v>
      </c>
      <c r="E1554" s="3"/>
      <c r="F1554" s="3"/>
      <c r="G1554" s="3"/>
      <c r="H1554" s="3"/>
    </row>
    <row r="1555" spans="1:8">
      <c r="A1555" s="29">
        <v>42226</v>
      </c>
      <c r="B1555" s="56">
        <v>1449.07</v>
      </c>
      <c r="C1555" s="5">
        <f t="shared" si="26"/>
        <v>8.2591149457277285E-3</v>
      </c>
      <c r="E1555" s="3"/>
      <c r="F1555" s="3"/>
      <c r="G1555" s="3"/>
      <c r="H1555" s="3"/>
    </row>
    <row r="1556" spans="1:8">
      <c r="A1556" s="29">
        <v>42223</v>
      </c>
      <c r="B1556" s="56">
        <v>1437.2</v>
      </c>
      <c r="C1556" s="5">
        <f t="shared" si="26"/>
        <v>-3.3010624427862014E-3</v>
      </c>
      <c r="E1556" s="3"/>
      <c r="F1556" s="3"/>
      <c r="G1556" s="3"/>
      <c r="H1556" s="3"/>
    </row>
    <row r="1557" spans="1:8">
      <c r="A1557" s="29">
        <v>42222</v>
      </c>
      <c r="B1557" s="56">
        <v>1441.96</v>
      </c>
      <c r="C1557" s="5">
        <f t="shared" si="26"/>
        <v>4.7101449275362252E-3</v>
      </c>
      <c r="E1557" s="3"/>
      <c r="F1557" s="3"/>
      <c r="G1557" s="3"/>
      <c r="H1557" s="3"/>
    </row>
    <row r="1558" spans="1:8">
      <c r="A1558" s="29">
        <v>42221</v>
      </c>
      <c r="B1558" s="56">
        <v>1435.2</v>
      </c>
      <c r="C1558" s="5">
        <f t="shared" si="26"/>
        <v>3.3149767843645359E-2</v>
      </c>
      <c r="E1558" s="3"/>
      <c r="F1558" s="3"/>
      <c r="G1558" s="3"/>
      <c r="H1558" s="3"/>
    </row>
    <row r="1559" spans="1:8">
      <c r="A1559" s="29">
        <v>42220</v>
      </c>
      <c r="B1559" s="56">
        <v>1389.15</v>
      </c>
      <c r="C1559" s="5">
        <f t="shared" si="26"/>
        <v>-1.7892558420281172E-3</v>
      </c>
      <c r="E1559" s="3"/>
      <c r="F1559" s="3"/>
      <c r="G1559" s="3"/>
      <c r="H1559" s="3"/>
    </row>
    <row r="1560" spans="1:8">
      <c r="A1560" s="29">
        <v>42219</v>
      </c>
      <c r="B1560" s="56">
        <v>1391.64</v>
      </c>
      <c r="C1560" s="5">
        <f t="shared" si="26"/>
        <v>3.0922261866149071E-3</v>
      </c>
      <c r="E1560" s="3"/>
      <c r="F1560" s="3"/>
      <c r="G1560" s="3"/>
      <c r="H1560" s="3"/>
    </row>
    <row r="1561" spans="1:8">
      <c r="A1561" s="29">
        <v>42216</v>
      </c>
      <c r="B1561" s="56">
        <v>1387.35</v>
      </c>
      <c r="C1561" s="5">
        <f t="shared" si="26"/>
        <v>2.892424073868061E-2</v>
      </c>
      <c r="E1561" s="3"/>
      <c r="F1561" s="3"/>
      <c r="G1561" s="3"/>
      <c r="H1561" s="3"/>
    </row>
    <row r="1562" spans="1:8">
      <c r="A1562" s="29">
        <v>42215</v>
      </c>
      <c r="B1562" s="56">
        <v>1348.35</v>
      </c>
      <c r="C1562" s="5">
        <f t="shared" si="26"/>
        <v>3.4796356129269859E-2</v>
      </c>
      <c r="E1562" s="3"/>
      <c r="F1562" s="3"/>
      <c r="G1562" s="3"/>
      <c r="H1562" s="3"/>
    </row>
    <row r="1563" spans="1:8">
      <c r="A1563" s="29">
        <v>42214</v>
      </c>
      <c r="B1563" s="56">
        <v>1303.01</v>
      </c>
      <c r="C1563" s="5">
        <f t="shared" si="26"/>
        <v>1.2219563731278369E-2</v>
      </c>
      <c r="E1563" s="3"/>
      <c r="F1563" s="3"/>
      <c r="G1563" s="3"/>
      <c r="H1563" s="3"/>
    </row>
    <row r="1564" spans="1:8">
      <c r="A1564" s="29">
        <v>42213</v>
      </c>
      <c r="B1564" s="56">
        <v>1287.28</v>
      </c>
      <c r="C1564" s="5">
        <f t="shared" si="26"/>
        <v>-2.7241882221365765E-2</v>
      </c>
      <c r="E1564" s="3"/>
      <c r="F1564" s="3"/>
      <c r="G1564" s="3"/>
      <c r="H1564" s="3"/>
    </row>
    <row r="1565" spans="1:8">
      <c r="A1565" s="29">
        <v>42212</v>
      </c>
      <c r="B1565" s="56">
        <v>1323.33</v>
      </c>
      <c r="C1565" s="5">
        <f t="shared" si="26"/>
        <v>-2.1379340945394371E-2</v>
      </c>
      <c r="E1565" s="3"/>
      <c r="F1565" s="3"/>
      <c r="G1565" s="3"/>
      <c r="H1565" s="3"/>
    </row>
    <row r="1566" spans="1:8">
      <c r="A1566" s="29">
        <v>42209</v>
      </c>
      <c r="B1566" s="56">
        <v>1352.24</v>
      </c>
      <c r="C1566" s="5">
        <f t="shared" si="26"/>
        <v>-1.3208400834829246E-2</v>
      </c>
      <c r="E1566" s="3"/>
      <c r="F1566" s="3"/>
      <c r="G1566" s="3"/>
      <c r="H1566" s="3"/>
    </row>
    <row r="1567" spans="1:8">
      <c r="A1567" s="29">
        <v>42208</v>
      </c>
      <c r="B1567" s="56">
        <v>1370.34</v>
      </c>
      <c r="C1567" s="5">
        <f t="shared" si="26"/>
        <v>3.6179874029587133E-3</v>
      </c>
      <c r="E1567" s="3"/>
      <c r="F1567" s="3"/>
      <c r="G1567" s="3"/>
      <c r="H1567" s="3"/>
    </row>
    <row r="1568" spans="1:8">
      <c r="A1568" s="29">
        <v>42207</v>
      </c>
      <c r="B1568" s="56">
        <v>1365.4</v>
      </c>
      <c r="C1568" s="5">
        <f t="shared" si="26"/>
        <v>8.0174819495918374E-3</v>
      </c>
      <c r="E1568" s="3"/>
      <c r="F1568" s="3"/>
      <c r="G1568" s="3"/>
      <c r="H1568" s="3"/>
    </row>
    <row r="1569" spans="1:8">
      <c r="A1569" s="29">
        <v>42206</v>
      </c>
      <c r="B1569" s="56">
        <v>1354.54</v>
      </c>
      <c r="C1569" s="5">
        <f t="shared" si="26"/>
        <v>-2.1604247173968059E-2</v>
      </c>
      <c r="E1569" s="3"/>
      <c r="F1569" s="3"/>
      <c r="G1569" s="3"/>
      <c r="H1569" s="3"/>
    </row>
    <row r="1570" spans="1:8">
      <c r="A1570" s="29">
        <v>42205</v>
      </c>
      <c r="B1570" s="56">
        <v>1384.45</v>
      </c>
      <c r="C1570" s="5">
        <f t="shared" si="26"/>
        <v>-1.9219597897391492E-2</v>
      </c>
      <c r="E1570" s="3"/>
      <c r="F1570" s="3"/>
      <c r="G1570" s="3"/>
      <c r="H1570" s="3"/>
    </row>
    <row r="1571" spans="1:8">
      <c r="A1571" s="29">
        <v>42202</v>
      </c>
      <c r="B1571" s="56">
        <v>1411.58</v>
      </c>
      <c r="C1571" s="5">
        <f t="shared" si="26"/>
        <v>-4.9976386333679748E-3</v>
      </c>
      <c r="E1571" s="3"/>
      <c r="F1571" s="3"/>
      <c r="G1571" s="3"/>
      <c r="H1571" s="3"/>
    </row>
    <row r="1572" spans="1:8">
      <c r="A1572" s="29">
        <v>42201</v>
      </c>
      <c r="B1572" s="56">
        <v>1418.67</v>
      </c>
      <c r="C1572" s="5">
        <f t="shared" si="26"/>
        <v>1.1078964081576203E-3</v>
      </c>
      <c r="E1572" s="3"/>
      <c r="F1572" s="3"/>
      <c r="G1572" s="3"/>
      <c r="H1572" s="3"/>
    </row>
    <row r="1573" spans="1:8">
      <c r="A1573" s="29">
        <v>42200</v>
      </c>
      <c r="B1573" s="56">
        <v>1417.1</v>
      </c>
      <c r="C1573" s="5">
        <f t="shared" si="26"/>
        <v>5.1709095551882621E-3</v>
      </c>
      <c r="E1573" s="3"/>
      <c r="F1573" s="3"/>
      <c r="G1573" s="3"/>
      <c r="H1573" s="3"/>
    </row>
    <row r="1574" spans="1:8">
      <c r="A1574" s="29">
        <v>42199</v>
      </c>
      <c r="B1574" s="56">
        <v>1409.81</v>
      </c>
      <c r="C1574" s="5">
        <f t="shared" si="26"/>
        <v>-5.5863951528147618E-3</v>
      </c>
      <c r="E1574" s="3"/>
      <c r="F1574" s="3"/>
      <c r="G1574" s="3"/>
      <c r="H1574" s="3"/>
    </row>
    <row r="1575" spans="1:8">
      <c r="A1575" s="29">
        <v>42198</v>
      </c>
      <c r="B1575" s="56">
        <v>1417.73</v>
      </c>
      <c r="C1575" s="5">
        <f t="shared" si="26"/>
        <v>7.2038022435511051E-3</v>
      </c>
      <c r="E1575" s="3"/>
      <c r="F1575" s="3"/>
      <c r="G1575" s="3"/>
      <c r="H1575" s="3"/>
    </row>
    <row r="1576" spans="1:8">
      <c r="A1576" s="29">
        <v>42195</v>
      </c>
      <c r="B1576" s="56">
        <v>1407.59</v>
      </c>
      <c r="C1576" s="5">
        <f t="shared" si="26"/>
        <v>-8.0828153848322322E-3</v>
      </c>
      <c r="E1576" s="3"/>
      <c r="F1576" s="3"/>
      <c r="G1576" s="3"/>
      <c r="H1576" s="3"/>
    </row>
    <row r="1577" spans="1:8">
      <c r="A1577" s="29">
        <v>42194</v>
      </c>
      <c r="B1577" s="56">
        <v>1419.06</v>
      </c>
      <c r="C1577" s="5">
        <f t="shared" si="26"/>
        <v>-1.6322165782550503E-3</v>
      </c>
      <c r="E1577" s="3"/>
      <c r="F1577" s="3"/>
      <c r="G1577" s="3"/>
      <c r="H1577" s="3"/>
    </row>
    <row r="1578" spans="1:8">
      <c r="A1578" s="29">
        <v>42193</v>
      </c>
      <c r="B1578" s="56">
        <v>1421.38</v>
      </c>
      <c r="C1578" s="5">
        <f t="shared" si="26"/>
        <v>-1.7800627444476684E-2</v>
      </c>
      <c r="E1578" s="3"/>
      <c r="F1578" s="3"/>
      <c r="G1578" s="3"/>
      <c r="H1578" s="3"/>
    </row>
    <row r="1579" spans="1:8">
      <c r="A1579" s="29">
        <v>42192</v>
      </c>
      <c r="B1579" s="56">
        <v>1447.14</v>
      </c>
      <c r="C1579" s="5">
        <f t="shared" si="26"/>
        <v>8.9028632779549286E-3</v>
      </c>
      <c r="E1579" s="3"/>
      <c r="F1579" s="3"/>
      <c r="G1579" s="3"/>
      <c r="H1579" s="3"/>
    </row>
    <row r="1580" spans="1:8">
      <c r="A1580" s="29">
        <v>42191</v>
      </c>
      <c r="B1580" s="56">
        <v>1434.37</v>
      </c>
      <c r="C1580" s="5">
        <f t="shared" si="26"/>
        <v>7.4167199275183811E-3</v>
      </c>
      <c r="E1580" s="3"/>
      <c r="F1580" s="3"/>
      <c r="G1580" s="3"/>
      <c r="H1580" s="3"/>
    </row>
    <row r="1581" spans="1:8">
      <c r="A1581" s="29">
        <v>42188</v>
      </c>
      <c r="B1581" s="56">
        <v>1423.81</v>
      </c>
      <c r="C1581" s="5">
        <f t="shared" si="26"/>
        <v>-5.4067269742586769E-3</v>
      </c>
      <c r="E1581" s="3"/>
      <c r="F1581" s="3"/>
      <c r="G1581" s="3"/>
      <c r="H1581" s="3"/>
    </row>
    <row r="1582" spans="1:8">
      <c r="A1582" s="29">
        <v>42187</v>
      </c>
      <c r="B1582" s="56">
        <v>1431.55</v>
      </c>
      <c r="C1582" s="5">
        <f t="shared" si="26"/>
        <v>-1.8616390790813632E-3</v>
      </c>
      <c r="E1582" s="3"/>
      <c r="F1582" s="3"/>
      <c r="G1582" s="3"/>
      <c r="H1582" s="3"/>
    </row>
    <row r="1583" spans="1:8">
      <c r="A1583" s="29">
        <v>42186</v>
      </c>
      <c r="B1583" s="56">
        <v>1434.22</v>
      </c>
      <c r="C1583" s="5">
        <f t="shared" si="26"/>
        <v>1.4830958210095833E-2</v>
      </c>
      <c r="E1583" s="3"/>
      <c r="F1583" s="3"/>
      <c r="G1583" s="3"/>
      <c r="H1583" s="3"/>
    </row>
    <row r="1584" spans="1:8">
      <c r="A1584" s="29">
        <v>42185</v>
      </c>
      <c r="B1584" s="56">
        <v>1413.26</v>
      </c>
      <c r="C1584" s="5">
        <f t="shared" si="26"/>
        <v>3.7357954545454482E-3</v>
      </c>
      <c r="E1584" s="3"/>
      <c r="F1584" s="3"/>
      <c r="G1584" s="3"/>
      <c r="H1584" s="3"/>
    </row>
    <row r="1585" spans="1:8">
      <c r="A1585" s="29">
        <v>42184</v>
      </c>
      <c r="B1585" s="56">
        <v>1408</v>
      </c>
      <c r="C1585" s="5">
        <f t="shared" si="26"/>
        <v>-2.2269750776003901E-2</v>
      </c>
      <c r="E1585" s="3"/>
      <c r="F1585" s="3"/>
      <c r="G1585" s="3"/>
      <c r="H1585" s="3"/>
    </row>
    <row r="1586" spans="1:8">
      <c r="A1586" s="29">
        <v>42181</v>
      </c>
      <c r="B1586" s="56">
        <v>1440.07</v>
      </c>
      <c r="C1586" s="5">
        <f t="shared" si="26"/>
        <v>9.385426304426972E-3</v>
      </c>
      <c r="E1586" s="3"/>
      <c r="F1586" s="3"/>
      <c r="G1586" s="3"/>
      <c r="H1586" s="3"/>
    </row>
    <row r="1587" spans="1:8">
      <c r="A1587" s="29">
        <v>42180</v>
      </c>
      <c r="B1587" s="56">
        <v>1426.68</v>
      </c>
      <c r="C1587" s="5">
        <f t="shared" si="26"/>
        <v>1.0511106074342805E-2</v>
      </c>
      <c r="E1587" s="3"/>
      <c r="F1587" s="3"/>
      <c r="G1587" s="3"/>
      <c r="H1587" s="3"/>
    </row>
    <row r="1588" spans="1:8">
      <c r="A1588" s="29">
        <v>42179</v>
      </c>
      <c r="B1588" s="56">
        <v>1411.84</v>
      </c>
      <c r="C1588" s="5">
        <f t="shared" si="26"/>
        <v>-9.2698501806954409E-3</v>
      </c>
      <c r="E1588" s="3"/>
      <c r="F1588" s="3"/>
      <c r="G1588" s="3"/>
      <c r="H1588" s="3"/>
    </row>
    <row r="1589" spans="1:8">
      <c r="A1589" s="29">
        <v>42178</v>
      </c>
      <c r="B1589" s="56">
        <v>1425.05</v>
      </c>
      <c r="C1589" s="5">
        <f t="shared" si="26"/>
        <v>3.2878525465015315E-3</v>
      </c>
      <c r="E1589" s="3"/>
      <c r="F1589" s="3"/>
      <c r="G1589" s="3"/>
      <c r="H1589" s="3"/>
    </row>
    <row r="1590" spans="1:8">
      <c r="A1590" s="29">
        <v>42177</v>
      </c>
      <c r="B1590" s="56">
        <v>1420.38</v>
      </c>
      <c r="C1590" s="5">
        <f t="shared" si="26"/>
        <v>5.0468146789533631E-2</v>
      </c>
      <c r="E1590" s="3"/>
      <c r="F1590" s="3"/>
      <c r="G1590" s="3"/>
      <c r="H1590" s="3"/>
    </row>
    <row r="1591" spans="1:8">
      <c r="A1591" s="29">
        <v>42174</v>
      </c>
      <c r="B1591" s="56">
        <v>1352.14</v>
      </c>
      <c r="C1591" s="5">
        <f t="shared" si="26"/>
        <v>-7.5308279506752715E-3</v>
      </c>
      <c r="E1591" s="3"/>
      <c r="F1591" s="3"/>
      <c r="G1591" s="3"/>
      <c r="H1591" s="3"/>
    </row>
    <row r="1592" spans="1:8">
      <c r="A1592" s="29">
        <v>42173</v>
      </c>
      <c r="B1592" s="56">
        <v>1362.4</v>
      </c>
      <c r="C1592" s="5">
        <f t="shared" si="26"/>
        <v>-2.0948390782707322E-3</v>
      </c>
      <c r="E1592" s="3"/>
      <c r="F1592" s="3"/>
      <c r="G1592" s="3"/>
      <c r="H1592" s="3"/>
    </row>
    <row r="1593" spans="1:8">
      <c r="A1593" s="29">
        <v>42172</v>
      </c>
      <c r="B1593" s="56">
        <v>1365.26</v>
      </c>
      <c r="C1593" s="5">
        <f t="shared" si="26"/>
        <v>3.8085994941474501E-3</v>
      </c>
      <c r="E1593" s="3"/>
      <c r="F1593" s="3"/>
      <c r="G1593" s="3"/>
      <c r="H1593" s="3"/>
    </row>
    <row r="1594" spans="1:8">
      <c r="A1594" s="29">
        <v>42171</v>
      </c>
      <c r="B1594" s="56">
        <v>1360.08</v>
      </c>
      <c r="C1594" s="5">
        <f t="shared" si="26"/>
        <v>2.188474036739857E-3</v>
      </c>
      <c r="E1594" s="3"/>
      <c r="F1594" s="3"/>
      <c r="G1594" s="3"/>
      <c r="H1594" s="3"/>
    </row>
    <row r="1595" spans="1:8">
      <c r="A1595" s="29">
        <v>42170</v>
      </c>
      <c r="B1595" s="56">
        <v>1357.11</v>
      </c>
      <c r="C1595" s="5">
        <f t="shared" si="26"/>
        <v>2.2080760936992361E-3</v>
      </c>
      <c r="E1595" s="3"/>
      <c r="F1595" s="3"/>
      <c r="G1595" s="3"/>
      <c r="H1595" s="3"/>
    </row>
    <row r="1596" spans="1:8">
      <c r="A1596" s="29">
        <v>42167</v>
      </c>
      <c r="B1596" s="56">
        <v>1354.12</v>
      </c>
      <c r="C1596" s="5">
        <f t="shared" si="26"/>
        <v>-2.1664480568287731E-3</v>
      </c>
      <c r="E1596" s="3"/>
      <c r="F1596" s="3"/>
      <c r="G1596" s="3"/>
      <c r="H1596" s="3"/>
    </row>
    <row r="1597" spans="1:8">
      <c r="A1597" s="29">
        <v>42166</v>
      </c>
      <c r="B1597" s="56">
        <v>1357.06</v>
      </c>
      <c r="C1597" s="5">
        <f t="shared" si="26"/>
        <v>-1.9628240971514901E-2</v>
      </c>
      <c r="E1597" s="3"/>
      <c r="F1597" s="3"/>
      <c r="G1597" s="3"/>
      <c r="H1597" s="3"/>
    </row>
    <row r="1598" spans="1:8">
      <c r="A1598" s="29">
        <v>42165</v>
      </c>
      <c r="B1598" s="56">
        <v>1384.23</v>
      </c>
      <c r="C1598" s="5">
        <f t="shared" si="26"/>
        <v>6.72004887308272E-3</v>
      </c>
      <c r="E1598" s="3"/>
      <c r="F1598" s="3"/>
      <c r="G1598" s="3"/>
      <c r="H1598" s="3"/>
    </row>
    <row r="1599" spans="1:8">
      <c r="A1599" s="29">
        <v>42164</v>
      </c>
      <c r="B1599" s="56">
        <v>1374.99</v>
      </c>
      <c r="C1599" s="5">
        <f t="shared" si="26"/>
        <v>-1.5395742182185337E-2</v>
      </c>
      <c r="E1599" s="3"/>
      <c r="F1599" s="3"/>
      <c r="G1599" s="3"/>
      <c r="H1599" s="3"/>
    </row>
    <row r="1600" spans="1:8">
      <c r="A1600" s="29">
        <v>42163</v>
      </c>
      <c r="B1600" s="56">
        <v>1396.49</v>
      </c>
      <c r="C1600" s="5">
        <f t="shared" si="26"/>
        <v>-9.7782000737441956E-3</v>
      </c>
      <c r="E1600" s="3"/>
      <c r="F1600" s="3"/>
      <c r="G1600" s="3"/>
      <c r="H1600" s="3"/>
    </row>
    <row r="1601" spans="1:8">
      <c r="A1601" s="29">
        <v>42160</v>
      </c>
      <c r="B1601" s="56">
        <v>1410.28</v>
      </c>
      <c r="C1601" s="5">
        <f t="shared" si="26"/>
        <v>-1.4396734876439768E-2</v>
      </c>
      <c r="E1601" s="3"/>
      <c r="F1601" s="3"/>
      <c r="G1601" s="3"/>
      <c r="H1601" s="3"/>
    </row>
    <row r="1602" spans="1:8">
      <c r="A1602" s="29">
        <v>42159</v>
      </c>
      <c r="B1602" s="56">
        <v>1430.88</v>
      </c>
      <c r="C1602" s="5">
        <f t="shared" si="26"/>
        <v>8.201572672698134E-3</v>
      </c>
      <c r="E1602" s="3"/>
      <c r="F1602" s="3"/>
      <c r="G1602" s="3"/>
      <c r="H1602" s="3"/>
    </row>
    <row r="1603" spans="1:8">
      <c r="A1603" s="29">
        <v>42158</v>
      </c>
      <c r="B1603" s="56">
        <v>1419.24</v>
      </c>
      <c r="C1603" s="5">
        <f t="shared" ref="C1603:C1666" si="27">(B1603-B1604)/(B1604)</f>
        <v>-5.5426882836834099E-2</v>
      </c>
      <c r="E1603" s="3"/>
      <c r="F1603" s="3"/>
      <c r="G1603" s="3"/>
      <c r="H1603" s="3"/>
    </row>
    <row r="1604" spans="1:8">
      <c r="A1604" s="29">
        <v>42157</v>
      </c>
      <c r="B1604" s="56">
        <v>1502.52</v>
      </c>
      <c r="C1604" s="5">
        <f t="shared" si="27"/>
        <v>-3.83318079121358E-2</v>
      </c>
      <c r="E1604" s="3"/>
      <c r="F1604" s="3"/>
      <c r="G1604" s="3"/>
      <c r="H1604" s="3"/>
    </row>
    <row r="1605" spans="1:8">
      <c r="A1605" s="29">
        <v>42156</v>
      </c>
      <c r="B1605" s="56">
        <v>1562.41</v>
      </c>
      <c r="C1605" s="5">
        <f t="shared" si="27"/>
        <v>1.608266999635816E-2</v>
      </c>
      <c r="E1605" s="3"/>
      <c r="F1605" s="3"/>
      <c r="G1605" s="3"/>
      <c r="H1605" s="3"/>
    </row>
    <row r="1606" spans="1:8">
      <c r="A1606" s="29">
        <v>42153</v>
      </c>
      <c r="B1606" s="56">
        <v>1537.68</v>
      </c>
      <c r="C1606" s="5">
        <f t="shared" si="27"/>
        <v>-1.2924847532263465E-3</v>
      </c>
      <c r="E1606" s="3"/>
      <c r="F1606" s="3"/>
      <c r="G1606" s="3"/>
      <c r="H1606" s="3"/>
    </row>
    <row r="1607" spans="1:8">
      <c r="A1607" s="29">
        <v>42152</v>
      </c>
      <c r="B1607" s="56">
        <v>1539.67</v>
      </c>
      <c r="C1607" s="5">
        <f t="shared" si="27"/>
        <v>-1.4592196741724601E-3</v>
      </c>
      <c r="E1607" s="3"/>
      <c r="F1607" s="3"/>
      <c r="G1607" s="3"/>
      <c r="H1607" s="3"/>
    </row>
    <row r="1608" spans="1:8">
      <c r="A1608" s="29">
        <v>42151</v>
      </c>
      <c r="B1608" s="56">
        <v>1541.92</v>
      </c>
      <c r="C1608" s="5">
        <f t="shared" si="27"/>
        <v>3.0574673761726008E-3</v>
      </c>
      <c r="E1608" s="3"/>
      <c r="F1608" s="3"/>
      <c r="G1608" s="3"/>
      <c r="H1608" s="3"/>
    </row>
    <row r="1609" spans="1:8">
      <c r="A1609" s="29">
        <v>42150</v>
      </c>
      <c r="B1609" s="56">
        <v>1537.22</v>
      </c>
      <c r="C1609" s="5">
        <f t="shared" si="27"/>
        <v>-8.5841615447620791E-3</v>
      </c>
      <c r="E1609" s="3"/>
      <c r="F1609" s="3"/>
      <c r="G1609" s="3"/>
      <c r="H1609" s="3"/>
    </row>
    <row r="1610" spans="1:8">
      <c r="A1610" s="29">
        <v>42149</v>
      </c>
      <c r="B1610" s="56">
        <v>1550.53</v>
      </c>
      <c r="C1610" s="5">
        <f t="shared" si="27"/>
        <v>-4.5006869807516928E-3</v>
      </c>
      <c r="E1610" s="3"/>
      <c r="F1610" s="3"/>
      <c r="G1610" s="3"/>
      <c r="H1610" s="3"/>
    </row>
    <row r="1611" spans="1:8">
      <c r="A1611" s="29">
        <v>42146</v>
      </c>
      <c r="B1611" s="56">
        <v>1557.54</v>
      </c>
      <c r="C1611" s="5">
        <f t="shared" si="27"/>
        <v>-2.5360230547550665E-3</v>
      </c>
      <c r="E1611" s="3"/>
      <c r="F1611" s="3"/>
      <c r="G1611" s="3"/>
      <c r="H1611" s="3"/>
    </row>
    <row r="1612" spans="1:8">
      <c r="A1612" s="29">
        <v>42145</v>
      </c>
      <c r="B1612" s="56">
        <v>1561.5</v>
      </c>
      <c r="C1612" s="5">
        <f t="shared" si="27"/>
        <v>9.5883414044365817E-3</v>
      </c>
      <c r="E1612" s="3"/>
      <c r="F1612" s="3"/>
      <c r="G1612" s="3"/>
      <c r="H1612" s="3"/>
    </row>
    <row r="1613" spans="1:8">
      <c r="A1613" s="29">
        <v>42144</v>
      </c>
      <c r="B1613" s="56">
        <v>1546.67</v>
      </c>
      <c r="C1613" s="5">
        <f t="shared" si="27"/>
        <v>9.4485539182378856E-4</v>
      </c>
      <c r="E1613" s="3"/>
      <c r="F1613" s="3"/>
      <c r="G1613" s="3"/>
      <c r="H1613" s="3"/>
    </row>
    <row r="1614" spans="1:8">
      <c r="A1614" s="29">
        <v>42143</v>
      </c>
      <c r="B1614" s="56">
        <v>1545.21</v>
      </c>
      <c r="C1614" s="5">
        <f t="shared" si="27"/>
        <v>4.720569589388466E-3</v>
      </c>
      <c r="E1614" s="3"/>
      <c r="F1614" s="3"/>
      <c r="G1614" s="3"/>
      <c r="H1614" s="3"/>
    </row>
    <row r="1615" spans="1:8">
      <c r="A1615" s="29">
        <v>42142</v>
      </c>
      <c r="B1615" s="56">
        <v>1537.95</v>
      </c>
      <c r="C1615" s="5">
        <f t="shared" si="27"/>
        <v>-2.0439945493477799E-3</v>
      </c>
      <c r="E1615" s="3"/>
      <c r="F1615" s="3"/>
      <c r="G1615" s="3"/>
      <c r="H1615" s="3"/>
    </row>
    <row r="1616" spans="1:8">
      <c r="A1616" s="29">
        <v>42139</v>
      </c>
      <c r="B1616" s="56">
        <v>1541.1</v>
      </c>
      <c r="C1616" s="5">
        <f t="shared" si="27"/>
        <v>-1.3260255728929918E-2</v>
      </c>
      <c r="E1616" s="3"/>
      <c r="F1616" s="3"/>
      <c r="G1616" s="3"/>
      <c r="H1616" s="3"/>
    </row>
    <row r="1617" spans="1:8">
      <c r="A1617" s="29">
        <v>42138</v>
      </c>
      <c r="B1617" s="56">
        <v>1561.81</v>
      </c>
      <c r="C1617" s="5">
        <f t="shared" si="27"/>
        <v>1.0690549993852275E-2</v>
      </c>
      <c r="E1617" s="3"/>
      <c r="F1617" s="3"/>
      <c r="G1617" s="3"/>
      <c r="H1617" s="3"/>
    </row>
    <row r="1618" spans="1:8">
      <c r="A1618" s="29">
        <v>42137</v>
      </c>
      <c r="B1618" s="56">
        <v>1545.29</v>
      </c>
      <c r="C1618" s="5">
        <f t="shared" si="27"/>
        <v>-3.4373347435218992E-3</v>
      </c>
      <c r="E1618" s="3"/>
      <c r="F1618" s="3"/>
      <c r="G1618" s="3"/>
      <c r="H1618" s="3"/>
    </row>
    <row r="1619" spans="1:8">
      <c r="A1619" s="29">
        <v>42136</v>
      </c>
      <c r="B1619" s="56">
        <v>1550.62</v>
      </c>
      <c r="C1619" s="5">
        <f t="shared" si="27"/>
        <v>-3.2989922171223367E-2</v>
      </c>
      <c r="E1619" s="3"/>
      <c r="F1619" s="3"/>
      <c r="G1619" s="3"/>
      <c r="H1619" s="3"/>
    </row>
    <row r="1620" spans="1:8">
      <c r="A1620" s="29">
        <v>42135</v>
      </c>
      <c r="B1620" s="56">
        <v>1603.52</v>
      </c>
      <c r="C1620" s="5">
        <f t="shared" si="27"/>
        <v>8.9600322158461757E-3</v>
      </c>
      <c r="E1620" s="3"/>
      <c r="F1620" s="3"/>
      <c r="G1620" s="3"/>
      <c r="H1620" s="3"/>
    </row>
    <row r="1621" spans="1:8">
      <c r="A1621" s="29">
        <v>42132</v>
      </c>
      <c r="B1621" s="56">
        <v>1589.28</v>
      </c>
      <c r="C1621" s="5">
        <f t="shared" si="27"/>
        <v>4.0581418188960924E-2</v>
      </c>
      <c r="E1621" s="3"/>
      <c r="F1621" s="3"/>
      <c r="G1621" s="3"/>
      <c r="H1621" s="3"/>
    </row>
    <row r="1622" spans="1:8">
      <c r="A1622" s="29">
        <v>42131</v>
      </c>
      <c r="B1622" s="56">
        <v>1527.3</v>
      </c>
      <c r="C1622" s="5">
        <f t="shared" si="27"/>
        <v>-2.2021015694536111E-2</v>
      </c>
      <c r="E1622" s="3"/>
      <c r="F1622" s="3"/>
      <c r="G1622" s="3"/>
      <c r="H1622" s="3"/>
    </row>
    <row r="1623" spans="1:8">
      <c r="A1623" s="29">
        <v>42130</v>
      </c>
      <c r="B1623" s="56">
        <v>1561.69</v>
      </c>
      <c r="C1623" s="5">
        <f t="shared" si="27"/>
        <v>-4.0377288927123035E-2</v>
      </c>
      <c r="E1623" s="3"/>
      <c r="F1623" s="3"/>
      <c r="G1623" s="3"/>
      <c r="H1623" s="3"/>
    </row>
    <row r="1624" spans="1:8">
      <c r="A1624" s="29">
        <v>42129</v>
      </c>
      <c r="B1624" s="56">
        <v>1627.4</v>
      </c>
      <c r="C1624" s="5">
        <f t="shared" si="27"/>
        <v>9.2590869907657591E-3</v>
      </c>
      <c r="E1624" s="3"/>
      <c r="F1624" s="3"/>
      <c r="G1624" s="3"/>
      <c r="H1624" s="3"/>
    </row>
    <row r="1625" spans="1:8">
      <c r="A1625" s="29">
        <v>42128</v>
      </c>
      <c r="B1625" s="56">
        <v>1612.47</v>
      </c>
      <c r="C1625" s="5">
        <f t="shared" si="27"/>
        <v>2.5053081255641922E-2</v>
      </c>
      <c r="E1625" s="3"/>
      <c r="F1625" s="3"/>
      <c r="G1625" s="3"/>
      <c r="H1625" s="3"/>
    </row>
    <row r="1626" spans="1:8">
      <c r="A1626" s="29">
        <v>42124</v>
      </c>
      <c r="B1626" s="56">
        <v>1573.06</v>
      </c>
      <c r="C1626" s="5">
        <f t="shared" si="27"/>
        <v>1.5447380142402403E-2</v>
      </c>
      <c r="E1626" s="3"/>
      <c r="F1626" s="3"/>
      <c r="G1626" s="3"/>
      <c r="H1626" s="3"/>
    </row>
    <row r="1627" spans="1:8">
      <c r="A1627" s="29">
        <v>42123</v>
      </c>
      <c r="B1627" s="56">
        <v>1549.13</v>
      </c>
      <c r="C1627" s="5">
        <f t="shared" si="27"/>
        <v>9.2052117263844366E-3</v>
      </c>
      <c r="E1627" s="3"/>
      <c r="F1627" s="3"/>
      <c r="G1627" s="3"/>
      <c r="H1627" s="3"/>
    </row>
    <row r="1628" spans="1:8">
      <c r="A1628" s="29">
        <v>42122</v>
      </c>
      <c r="B1628" s="56">
        <v>1535</v>
      </c>
      <c r="C1628" s="5">
        <f t="shared" si="27"/>
        <v>1.6038179206629744E-2</v>
      </c>
      <c r="E1628" s="3"/>
      <c r="F1628" s="3"/>
      <c r="G1628" s="3"/>
      <c r="H1628" s="3"/>
    </row>
    <row r="1629" spans="1:8">
      <c r="A1629" s="29">
        <v>42121</v>
      </c>
      <c r="B1629" s="56">
        <v>1510.77</v>
      </c>
      <c r="C1629" s="5">
        <f t="shared" si="27"/>
        <v>-3.9604086277152291E-2</v>
      </c>
      <c r="E1629" s="3"/>
      <c r="F1629" s="3"/>
      <c r="G1629" s="3"/>
      <c r="H1629" s="3"/>
    </row>
    <row r="1630" spans="1:8">
      <c r="A1630" s="29">
        <v>42118</v>
      </c>
      <c r="B1630" s="56">
        <v>1573.07</v>
      </c>
      <c r="C1630" s="5">
        <f t="shared" si="27"/>
        <v>-3.8477524724636648E-2</v>
      </c>
      <c r="E1630" s="3"/>
      <c r="F1630" s="3"/>
      <c r="G1630" s="3"/>
      <c r="H1630" s="3"/>
    </row>
    <row r="1631" spans="1:8">
      <c r="A1631" s="29">
        <v>42117</v>
      </c>
      <c r="B1631" s="56">
        <v>1636.02</v>
      </c>
      <c r="C1631" s="5">
        <f t="shared" si="27"/>
        <v>-8.5147902816243883E-3</v>
      </c>
      <c r="E1631" s="3"/>
      <c r="F1631" s="3"/>
      <c r="G1631" s="3"/>
      <c r="H1631" s="3"/>
    </row>
    <row r="1632" spans="1:8">
      <c r="A1632" s="29">
        <v>42116</v>
      </c>
      <c r="B1632" s="56">
        <v>1650.07</v>
      </c>
      <c r="C1632" s="5">
        <f t="shared" si="27"/>
        <v>-3.210953592632817E-4</v>
      </c>
      <c r="E1632" s="3"/>
      <c r="F1632" s="3"/>
      <c r="G1632" s="3"/>
      <c r="H1632" s="3"/>
    </row>
    <row r="1633" spans="1:8">
      <c r="A1633" s="29">
        <v>42115</v>
      </c>
      <c r="B1633" s="56">
        <v>1650.6</v>
      </c>
      <c r="C1633" s="5">
        <f t="shared" si="27"/>
        <v>-3.7301271140405268E-3</v>
      </c>
      <c r="E1633" s="3"/>
      <c r="F1633" s="3"/>
      <c r="G1633" s="3"/>
      <c r="H1633" s="3"/>
    </row>
    <row r="1634" spans="1:8">
      <c r="A1634" s="29">
        <v>42114</v>
      </c>
      <c r="B1634" s="56">
        <v>1656.78</v>
      </c>
      <c r="C1634" s="5">
        <f t="shared" si="27"/>
        <v>-2.7768323455196257E-2</v>
      </c>
      <c r="E1634" s="3"/>
      <c r="F1634" s="3"/>
      <c r="G1634" s="3"/>
      <c r="H1634" s="3"/>
    </row>
    <row r="1635" spans="1:8">
      <c r="A1635" s="29">
        <v>42111</v>
      </c>
      <c r="B1635" s="56">
        <v>1704.1</v>
      </c>
      <c r="C1635" s="5">
        <f t="shared" si="27"/>
        <v>-8.3563190298291071E-3</v>
      </c>
      <c r="E1635" s="3"/>
      <c r="F1635" s="3"/>
      <c r="G1635" s="3"/>
      <c r="H1635" s="3"/>
    </row>
    <row r="1636" spans="1:8">
      <c r="A1636" s="29">
        <v>42110</v>
      </c>
      <c r="B1636" s="56">
        <v>1718.46</v>
      </c>
      <c r="C1636" s="5">
        <f t="shared" si="27"/>
        <v>-2.3002751688536167E-2</v>
      </c>
      <c r="E1636" s="3"/>
      <c r="F1636" s="3"/>
      <c r="G1636" s="3"/>
      <c r="H1636" s="3"/>
    </row>
    <row r="1637" spans="1:8">
      <c r="A1637" s="29">
        <v>42109</v>
      </c>
      <c r="B1637" s="56">
        <v>1758.92</v>
      </c>
      <c r="C1637" s="5">
        <f t="shared" si="27"/>
        <v>-1.3665752625764678E-2</v>
      </c>
      <c r="E1637" s="3"/>
      <c r="F1637" s="3"/>
      <c r="G1637" s="3"/>
      <c r="H1637" s="3"/>
    </row>
    <row r="1638" spans="1:8">
      <c r="A1638" s="29">
        <v>42107</v>
      </c>
      <c r="B1638" s="56">
        <v>1783.29</v>
      </c>
      <c r="C1638" s="5">
        <f t="shared" si="27"/>
        <v>-2.2436076763833667E-3</v>
      </c>
      <c r="E1638" s="3"/>
      <c r="F1638" s="3"/>
      <c r="G1638" s="3"/>
      <c r="H1638" s="3"/>
    </row>
    <row r="1639" spans="1:8">
      <c r="A1639" s="29">
        <v>42104</v>
      </c>
      <c r="B1639" s="56">
        <v>1787.3</v>
      </c>
      <c r="C1639" s="5">
        <f t="shared" si="27"/>
        <v>7.4290352400063495E-3</v>
      </c>
      <c r="E1639" s="3"/>
      <c r="F1639" s="3"/>
      <c r="G1639" s="3"/>
      <c r="H1639" s="3"/>
    </row>
    <row r="1640" spans="1:8">
      <c r="A1640" s="29">
        <v>42103</v>
      </c>
      <c r="B1640" s="56">
        <v>1774.12</v>
      </c>
      <c r="C1640" s="5">
        <f t="shared" si="27"/>
        <v>-9.4470251920672193E-3</v>
      </c>
      <c r="E1640" s="3"/>
      <c r="F1640" s="3"/>
      <c r="G1640" s="3"/>
      <c r="H1640" s="3"/>
    </row>
    <row r="1641" spans="1:8">
      <c r="A1641" s="29">
        <v>42102</v>
      </c>
      <c r="B1641" s="56">
        <v>1791.04</v>
      </c>
      <c r="C1641" s="5">
        <f t="shared" si="27"/>
        <v>1.128708957962791E-2</v>
      </c>
      <c r="E1641" s="3"/>
      <c r="F1641" s="3"/>
      <c r="G1641" s="3"/>
      <c r="H1641" s="3"/>
    </row>
    <row r="1642" spans="1:8">
      <c r="A1642" s="29">
        <v>42101</v>
      </c>
      <c r="B1642" s="56">
        <v>1771.05</v>
      </c>
      <c r="C1642" s="5">
        <f t="shared" si="27"/>
        <v>-1.6203575118596655E-2</v>
      </c>
      <c r="E1642" s="3"/>
      <c r="F1642" s="3"/>
      <c r="G1642" s="3"/>
      <c r="H1642" s="3"/>
    </row>
    <row r="1643" spans="1:8">
      <c r="A1643" s="29">
        <v>42100</v>
      </c>
      <c r="B1643" s="56">
        <v>1800.22</v>
      </c>
      <c r="C1643" s="5">
        <f t="shared" si="27"/>
        <v>6.4274312740171466E-2</v>
      </c>
      <c r="E1643" s="3"/>
      <c r="F1643" s="3"/>
      <c r="G1643" s="3"/>
      <c r="H1643" s="3"/>
    </row>
    <row r="1644" spans="1:8">
      <c r="A1644" s="29">
        <v>42095</v>
      </c>
      <c r="B1644" s="56">
        <v>1691.5</v>
      </c>
      <c r="C1644" s="5">
        <f t="shared" si="27"/>
        <v>1.621498218694992E-2</v>
      </c>
      <c r="E1644" s="3"/>
      <c r="F1644" s="3"/>
      <c r="G1644" s="3"/>
      <c r="H1644" s="3"/>
    </row>
    <row r="1645" spans="1:8">
      <c r="A1645" s="29">
        <v>42094</v>
      </c>
      <c r="B1645" s="56">
        <v>1664.51</v>
      </c>
      <c r="C1645" s="5">
        <f t="shared" si="27"/>
        <v>-1.0802311694702393E-3</v>
      </c>
      <c r="E1645" s="3"/>
      <c r="F1645" s="3"/>
      <c r="G1645" s="3"/>
      <c r="H1645" s="3"/>
    </row>
    <row r="1646" spans="1:8">
      <c r="A1646" s="29">
        <v>42093</v>
      </c>
      <c r="B1646" s="56">
        <v>1666.31</v>
      </c>
      <c r="C1646" s="5">
        <f t="shared" si="27"/>
        <v>2.1937517632195459E-2</v>
      </c>
      <c r="E1646" s="3"/>
      <c r="F1646" s="3"/>
      <c r="G1646" s="3"/>
      <c r="H1646" s="3"/>
    </row>
    <row r="1647" spans="1:8">
      <c r="A1647" s="29">
        <v>42090</v>
      </c>
      <c r="B1647" s="56">
        <v>1630.54</v>
      </c>
      <c r="C1647" s="5">
        <f t="shared" si="27"/>
        <v>-6.99743610043666E-3</v>
      </c>
      <c r="E1647" s="3"/>
      <c r="F1647" s="3"/>
      <c r="G1647" s="3"/>
      <c r="H1647" s="3"/>
    </row>
    <row r="1648" spans="1:8">
      <c r="A1648" s="29">
        <v>42089</v>
      </c>
      <c r="B1648" s="56">
        <v>1642.03</v>
      </c>
      <c r="C1648" s="5">
        <f t="shared" si="27"/>
        <v>-1.4754413123567412E-2</v>
      </c>
      <c r="E1648" s="3"/>
      <c r="F1648" s="3"/>
      <c r="G1648" s="3"/>
      <c r="H1648" s="3"/>
    </row>
    <row r="1649" spans="1:8">
      <c r="A1649" s="29">
        <v>42088</v>
      </c>
      <c r="B1649" s="56">
        <v>1666.62</v>
      </c>
      <c r="C1649" s="5">
        <f t="shared" si="27"/>
        <v>-1.9641894724236183E-3</v>
      </c>
      <c r="E1649" s="3"/>
      <c r="F1649" s="3"/>
      <c r="G1649" s="3"/>
      <c r="H1649" s="3"/>
    </row>
    <row r="1650" spans="1:8">
      <c r="A1650" s="29">
        <v>42087</v>
      </c>
      <c r="B1650" s="56">
        <v>1669.9</v>
      </c>
      <c r="C1650" s="5">
        <f t="shared" si="27"/>
        <v>-3.9961827508050926E-3</v>
      </c>
      <c r="E1650" s="3"/>
      <c r="F1650" s="3"/>
      <c r="G1650" s="3"/>
      <c r="H1650" s="3"/>
    </row>
    <row r="1651" spans="1:8">
      <c r="A1651" s="29">
        <v>42086</v>
      </c>
      <c r="B1651" s="56">
        <v>1676.6</v>
      </c>
      <c r="C1651" s="5">
        <f t="shared" si="27"/>
        <v>-6.7948549834902911E-4</v>
      </c>
      <c r="E1651" s="3"/>
      <c r="F1651" s="3"/>
      <c r="G1651" s="3"/>
      <c r="H1651" s="3"/>
    </row>
    <row r="1652" spans="1:8">
      <c r="A1652" s="29">
        <v>42083</v>
      </c>
      <c r="B1652" s="56">
        <v>1677.74</v>
      </c>
      <c r="C1652" s="5">
        <f t="shared" si="27"/>
        <v>-3.7435670887383178E-2</v>
      </c>
      <c r="E1652" s="3"/>
      <c r="F1652" s="3"/>
      <c r="G1652" s="3"/>
      <c r="H1652" s="3"/>
    </row>
    <row r="1653" spans="1:8">
      <c r="A1653" s="29">
        <v>42082</v>
      </c>
      <c r="B1653" s="56">
        <v>1742.99</v>
      </c>
      <c r="C1653" s="5">
        <f t="shared" si="27"/>
        <v>-1.4964933002537492E-2</v>
      </c>
      <c r="E1653" s="3"/>
      <c r="F1653" s="3"/>
      <c r="G1653" s="3"/>
      <c r="H1653" s="3"/>
    </row>
    <row r="1654" spans="1:8">
      <c r="A1654" s="29">
        <v>42081</v>
      </c>
      <c r="B1654" s="56">
        <v>1769.47</v>
      </c>
      <c r="C1654" s="5">
        <f t="shared" si="27"/>
        <v>1.4261863663374639E-3</v>
      </c>
      <c r="E1654" s="3"/>
      <c r="F1654" s="3"/>
      <c r="G1654" s="3"/>
      <c r="H1654" s="3"/>
    </row>
    <row r="1655" spans="1:8">
      <c r="A1655" s="29">
        <v>42080</v>
      </c>
      <c r="B1655" s="56">
        <v>1766.95</v>
      </c>
      <c r="C1655" s="5">
        <f t="shared" si="27"/>
        <v>4.405411550704866E-3</v>
      </c>
      <c r="E1655" s="3"/>
      <c r="F1655" s="3"/>
      <c r="G1655" s="3"/>
      <c r="H1655" s="3"/>
    </row>
    <row r="1656" spans="1:8">
      <c r="A1656" s="29">
        <v>42079</v>
      </c>
      <c r="B1656" s="56">
        <v>1759.2</v>
      </c>
      <c r="C1656" s="5">
        <f t="shared" si="27"/>
        <v>1.1499540018399264E-2</v>
      </c>
      <c r="E1656" s="3"/>
      <c r="F1656" s="3"/>
      <c r="G1656" s="3"/>
      <c r="H1656" s="3"/>
    </row>
    <row r="1657" spans="1:8">
      <c r="A1657" s="29">
        <v>42076</v>
      </c>
      <c r="B1657" s="56">
        <v>1739.2</v>
      </c>
      <c r="C1657" s="5">
        <f t="shared" si="27"/>
        <v>-6.2906736905856955E-3</v>
      </c>
      <c r="E1657" s="3"/>
      <c r="F1657" s="3"/>
      <c r="G1657" s="3"/>
      <c r="H1657" s="3"/>
    </row>
    <row r="1658" spans="1:8">
      <c r="A1658" s="29">
        <v>42075</v>
      </c>
      <c r="B1658" s="56">
        <v>1750.21</v>
      </c>
      <c r="C1658" s="5">
        <f t="shared" si="27"/>
        <v>1.5314912896432956E-2</v>
      </c>
      <c r="E1658" s="3"/>
      <c r="F1658" s="3"/>
      <c r="G1658" s="3"/>
      <c r="H1658" s="3"/>
    </row>
    <row r="1659" spans="1:8">
      <c r="A1659" s="29">
        <v>42074</v>
      </c>
      <c r="B1659" s="56">
        <v>1723.81</v>
      </c>
      <c r="C1659" s="5">
        <f t="shared" si="27"/>
        <v>4.1826136092226254E-3</v>
      </c>
      <c r="E1659" s="3"/>
      <c r="F1659" s="3"/>
      <c r="G1659" s="3"/>
      <c r="H1659" s="3"/>
    </row>
    <row r="1660" spans="1:8">
      <c r="A1660" s="29">
        <v>42073</v>
      </c>
      <c r="B1660" s="56">
        <v>1716.63</v>
      </c>
      <c r="C1660" s="5">
        <f t="shared" si="27"/>
        <v>-1.8266354792773425E-2</v>
      </c>
      <c r="E1660" s="3"/>
      <c r="F1660" s="3"/>
      <c r="G1660" s="3"/>
      <c r="H1660" s="3"/>
    </row>
    <row r="1661" spans="1:8">
      <c r="A1661" s="29">
        <v>42072</v>
      </c>
      <c r="B1661" s="56">
        <v>1748.57</v>
      </c>
      <c r="C1661" s="5">
        <f t="shared" si="27"/>
        <v>-2.5839159865177364E-2</v>
      </c>
      <c r="E1661" s="3"/>
      <c r="F1661" s="3"/>
      <c r="G1661" s="3"/>
      <c r="H1661" s="3"/>
    </row>
    <row r="1662" spans="1:8">
      <c r="A1662" s="29">
        <v>42068</v>
      </c>
      <c r="B1662" s="56">
        <v>1794.95</v>
      </c>
      <c r="C1662" s="5">
        <f t="shared" si="27"/>
        <v>-1.5596887306917371E-4</v>
      </c>
      <c r="E1662" s="3"/>
      <c r="F1662" s="3"/>
      <c r="G1662" s="3"/>
      <c r="H1662" s="3"/>
    </row>
    <row r="1663" spans="1:8">
      <c r="A1663" s="29">
        <v>42067</v>
      </c>
      <c r="B1663" s="56">
        <v>1795.23</v>
      </c>
      <c r="C1663" s="5">
        <f t="shared" si="27"/>
        <v>1.5599320315327596E-4</v>
      </c>
      <c r="E1663" s="3"/>
      <c r="F1663" s="3"/>
      <c r="G1663" s="3"/>
      <c r="H1663" s="3"/>
    </row>
    <row r="1664" spans="1:8">
      <c r="A1664" s="29">
        <v>42066</v>
      </c>
      <c r="B1664" s="56">
        <v>1794.95</v>
      </c>
      <c r="C1664" s="5">
        <f t="shared" si="27"/>
        <v>-1.1885232364825393E-2</v>
      </c>
      <c r="E1664" s="3"/>
      <c r="F1664" s="3"/>
      <c r="G1664" s="3"/>
      <c r="H1664" s="3"/>
    </row>
    <row r="1665" spans="1:8">
      <c r="A1665" s="29">
        <v>42065</v>
      </c>
      <c r="B1665" s="56">
        <v>1816.54</v>
      </c>
      <c r="C1665" s="5">
        <f t="shared" si="27"/>
        <v>-2.9529287784316044E-3</v>
      </c>
      <c r="E1665" s="3"/>
      <c r="F1665" s="3"/>
      <c r="G1665" s="3"/>
      <c r="H1665" s="3"/>
    </row>
    <row r="1666" spans="1:8">
      <c r="A1666" s="29">
        <v>42063</v>
      </c>
      <c r="B1666" s="56">
        <v>1821.92</v>
      </c>
      <c r="C1666" s="5">
        <f t="shared" si="27"/>
        <v>-9.0343916063376183E-3</v>
      </c>
      <c r="E1666" s="3"/>
      <c r="F1666" s="3"/>
      <c r="G1666" s="3"/>
      <c r="H1666" s="3"/>
    </row>
    <row r="1667" spans="1:8">
      <c r="A1667" s="29">
        <v>42062</v>
      </c>
      <c r="B1667" s="56">
        <v>1838.53</v>
      </c>
      <c r="C1667" s="5">
        <f t="shared" ref="C1667:C1730" si="28">(B1667-B1668)/(B1668)</f>
        <v>4.251060355190639E-2</v>
      </c>
      <c r="E1667" s="3"/>
      <c r="F1667" s="3"/>
      <c r="G1667" s="3"/>
      <c r="H1667" s="3"/>
    </row>
    <row r="1668" spans="1:8">
      <c r="A1668" s="29">
        <v>42061</v>
      </c>
      <c r="B1668" s="56">
        <v>1763.56</v>
      </c>
      <c r="C1668" s="5">
        <f t="shared" si="28"/>
        <v>3.3053619684255131E-3</v>
      </c>
      <c r="E1668" s="3"/>
      <c r="F1668" s="3"/>
      <c r="G1668" s="3"/>
      <c r="H1668" s="3"/>
    </row>
    <row r="1669" spans="1:8">
      <c r="A1669" s="29">
        <v>42060</v>
      </c>
      <c r="B1669" s="56">
        <v>1757.75</v>
      </c>
      <c r="C1669" s="5">
        <f t="shared" si="28"/>
        <v>3.5110755880338497E-3</v>
      </c>
      <c r="E1669" s="3"/>
      <c r="F1669" s="3"/>
      <c r="G1669" s="3"/>
      <c r="H1669" s="3"/>
    </row>
    <row r="1670" spans="1:8">
      <c r="A1670" s="29">
        <v>42059</v>
      </c>
      <c r="B1670" s="56">
        <v>1751.6</v>
      </c>
      <c r="C1670" s="5">
        <f t="shared" si="28"/>
        <v>5.6090433624406411E-3</v>
      </c>
      <c r="E1670" s="3"/>
      <c r="F1670" s="3"/>
      <c r="G1670" s="3"/>
      <c r="H1670" s="3"/>
    </row>
    <row r="1671" spans="1:8">
      <c r="A1671" s="29">
        <v>42058</v>
      </c>
      <c r="B1671" s="56">
        <v>1741.83</v>
      </c>
      <c r="C1671" s="5">
        <f t="shared" si="28"/>
        <v>-1.3228112713717658E-2</v>
      </c>
      <c r="E1671" s="3"/>
      <c r="F1671" s="3"/>
      <c r="G1671" s="3"/>
      <c r="H1671" s="3"/>
    </row>
    <row r="1672" spans="1:8">
      <c r="A1672" s="29">
        <v>42055</v>
      </c>
      <c r="B1672" s="56">
        <v>1765.18</v>
      </c>
      <c r="C1672" s="5">
        <f t="shared" si="28"/>
        <v>9.1182977653024733E-3</v>
      </c>
      <c r="E1672" s="3"/>
      <c r="F1672" s="3"/>
      <c r="G1672" s="3"/>
      <c r="H1672" s="3"/>
    </row>
    <row r="1673" spans="1:8">
      <c r="A1673" s="29">
        <v>42054</v>
      </c>
      <c r="B1673" s="56">
        <v>1749.23</v>
      </c>
      <c r="C1673" s="5">
        <f t="shared" si="28"/>
        <v>1.0560674773968036E-2</v>
      </c>
      <c r="E1673" s="3"/>
      <c r="F1673" s="3"/>
      <c r="G1673" s="3"/>
      <c r="H1673" s="3"/>
    </row>
    <row r="1674" spans="1:8">
      <c r="A1674" s="29">
        <v>42053</v>
      </c>
      <c r="B1674" s="56">
        <v>1730.95</v>
      </c>
      <c r="C1674" s="5">
        <f t="shared" si="28"/>
        <v>-3.9188380443789389E-3</v>
      </c>
      <c r="E1674" s="3"/>
      <c r="F1674" s="3"/>
      <c r="G1674" s="3"/>
      <c r="H1674" s="3"/>
    </row>
    <row r="1675" spans="1:8">
      <c r="A1675" s="29">
        <v>42051</v>
      </c>
      <c r="B1675" s="56">
        <v>1737.76</v>
      </c>
      <c r="C1675" s="5">
        <f t="shared" si="28"/>
        <v>9.6857224200942848E-3</v>
      </c>
      <c r="E1675" s="3"/>
      <c r="F1675" s="3"/>
      <c r="G1675" s="3"/>
      <c r="H1675" s="3"/>
    </row>
    <row r="1676" spans="1:8">
      <c r="A1676" s="29">
        <v>42048</v>
      </c>
      <c r="B1676" s="56">
        <v>1721.09</v>
      </c>
      <c r="C1676" s="5">
        <f t="shared" si="28"/>
        <v>-9.4617071359919275E-3</v>
      </c>
      <c r="E1676" s="3"/>
      <c r="F1676" s="3"/>
      <c r="G1676" s="3"/>
      <c r="H1676" s="3"/>
    </row>
    <row r="1677" spans="1:8">
      <c r="A1677" s="29">
        <v>42047</v>
      </c>
      <c r="B1677" s="56">
        <v>1737.53</v>
      </c>
      <c r="C1677" s="5">
        <f t="shared" si="28"/>
        <v>1.2824025228355086E-2</v>
      </c>
      <c r="E1677" s="3"/>
      <c r="F1677" s="3"/>
      <c r="G1677" s="3"/>
      <c r="H1677" s="3"/>
    </row>
    <row r="1678" spans="1:8">
      <c r="A1678" s="29">
        <v>42046</v>
      </c>
      <c r="B1678" s="56">
        <v>1715.53</v>
      </c>
      <c r="C1678" s="5">
        <f t="shared" si="28"/>
        <v>7.5173398013777606E-3</v>
      </c>
      <c r="E1678" s="3"/>
      <c r="F1678" s="3"/>
      <c r="G1678" s="3"/>
      <c r="H1678" s="3"/>
    </row>
    <row r="1679" spans="1:8">
      <c r="A1679" s="29">
        <v>42045</v>
      </c>
      <c r="B1679" s="56">
        <v>1702.73</v>
      </c>
      <c r="C1679" s="5">
        <f t="shared" si="28"/>
        <v>2.3783032807633904E-3</v>
      </c>
      <c r="E1679" s="3"/>
      <c r="F1679" s="3"/>
      <c r="G1679" s="3"/>
      <c r="H1679" s="3"/>
    </row>
    <row r="1680" spans="1:8">
      <c r="A1680" s="29">
        <v>42044</v>
      </c>
      <c r="B1680" s="56">
        <v>1698.69</v>
      </c>
      <c r="C1680" s="5">
        <f t="shared" si="28"/>
        <v>-2.7274497228457491E-2</v>
      </c>
      <c r="E1680" s="3"/>
      <c r="F1680" s="3"/>
      <c r="G1680" s="3"/>
      <c r="H1680" s="3"/>
    </row>
    <row r="1681" spans="1:8">
      <c r="A1681" s="29">
        <v>42041</v>
      </c>
      <c r="B1681" s="56">
        <v>1746.32</v>
      </c>
      <c r="C1681" s="5">
        <f t="shared" si="28"/>
        <v>-6.4687174643993641E-3</v>
      </c>
      <c r="E1681" s="3"/>
      <c r="F1681" s="3"/>
      <c r="G1681" s="3"/>
      <c r="H1681" s="3"/>
    </row>
    <row r="1682" spans="1:8">
      <c r="A1682" s="29">
        <v>42040</v>
      </c>
      <c r="B1682" s="56">
        <v>1757.69</v>
      </c>
      <c r="C1682" s="5">
        <f t="shared" si="28"/>
        <v>-2.739058981070059E-2</v>
      </c>
      <c r="E1682" s="3"/>
      <c r="F1682" s="3"/>
      <c r="G1682" s="3"/>
      <c r="H1682" s="3"/>
    </row>
    <row r="1683" spans="1:8">
      <c r="A1683" s="29">
        <v>42039</v>
      </c>
      <c r="B1683" s="56">
        <v>1807.19</v>
      </c>
      <c r="C1683" s="5">
        <f t="shared" si="28"/>
        <v>9.7161694044027823E-3</v>
      </c>
      <c r="E1683" s="3"/>
      <c r="F1683" s="3"/>
      <c r="G1683" s="3"/>
      <c r="H1683" s="3"/>
    </row>
    <row r="1684" spans="1:8">
      <c r="A1684" s="29">
        <v>42038</v>
      </c>
      <c r="B1684" s="56">
        <v>1789.8</v>
      </c>
      <c r="C1684" s="5">
        <f t="shared" si="28"/>
        <v>-1.4253612971448773E-2</v>
      </c>
      <c r="E1684" s="3"/>
      <c r="F1684" s="3"/>
      <c r="G1684" s="3"/>
      <c r="H1684" s="3"/>
    </row>
    <row r="1685" spans="1:8">
      <c r="A1685" s="29">
        <v>42037</v>
      </c>
      <c r="B1685" s="56">
        <v>1815.68</v>
      </c>
      <c r="C1685" s="5">
        <f t="shared" si="28"/>
        <v>2.3849483261196912E-3</v>
      </c>
      <c r="E1685" s="3"/>
      <c r="F1685" s="3"/>
      <c r="G1685" s="3"/>
      <c r="H1685" s="3"/>
    </row>
    <row r="1686" spans="1:8">
      <c r="A1686" s="29">
        <v>42034</v>
      </c>
      <c r="B1686" s="56">
        <v>1811.36</v>
      </c>
      <c r="C1686" s="5">
        <f t="shared" si="28"/>
        <v>2.1745139072997081E-2</v>
      </c>
      <c r="E1686" s="3"/>
      <c r="F1686" s="3"/>
      <c r="G1686" s="3"/>
      <c r="H1686" s="3"/>
    </row>
    <row r="1687" spans="1:8">
      <c r="A1687" s="29">
        <v>42033</v>
      </c>
      <c r="B1687" s="56">
        <v>1772.81</v>
      </c>
      <c r="C1687" s="5">
        <f t="shared" si="28"/>
        <v>3.1405083690650044E-2</v>
      </c>
      <c r="E1687" s="3"/>
      <c r="F1687" s="3"/>
      <c r="G1687" s="3"/>
      <c r="H1687" s="3"/>
    </row>
    <row r="1688" spans="1:8">
      <c r="A1688" s="29">
        <v>42032</v>
      </c>
      <c r="B1688" s="56">
        <v>1718.83</v>
      </c>
      <c r="C1688" s="5">
        <f t="shared" si="28"/>
        <v>1.6908741310456991E-2</v>
      </c>
      <c r="E1688" s="3"/>
      <c r="F1688" s="3"/>
      <c r="G1688" s="3"/>
      <c r="H1688" s="3"/>
    </row>
    <row r="1689" spans="1:8">
      <c r="A1689" s="29">
        <v>42031</v>
      </c>
      <c r="B1689" s="56">
        <v>1690.25</v>
      </c>
      <c r="C1689" s="5">
        <f t="shared" si="28"/>
        <v>1.0316857841349912E-2</v>
      </c>
      <c r="E1689" s="3"/>
      <c r="F1689" s="3"/>
      <c r="G1689" s="3"/>
      <c r="H1689" s="3"/>
    </row>
    <row r="1690" spans="1:8">
      <c r="A1690" s="29">
        <v>42027</v>
      </c>
      <c r="B1690" s="56">
        <v>1672.99</v>
      </c>
      <c r="C1690" s="5">
        <f t="shared" si="28"/>
        <v>1.4757439375007538E-2</v>
      </c>
      <c r="E1690" s="3"/>
      <c r="F1690" s="3"/>
      <c r="G1690" s="3"/>
      <c r="H1690" s="3"/>
    </row>
    <row r="1691" spans="1:8">
      <c r="A1691" s="29">
        <v>42026</v>
      </c>
      <c r="B1691" s="56">
        <v>1648.66</v>
      </c>
      <c r="C1691" s="5">
        <f t="shared" si="28"/>
        <v>5.4398868113237908E-3</v>
      </c>
      <c r="E1691" s="3"/>
      <c r="F1691" s="3"/>
      <c r="G1691" s="3"/>
      <c r="H1691" s="3"/>
    </row>
    <row r="1692" spans="1:8">
      <c r="A1692" s="29">
        <v>42025</v>
      </c>
      <c r="B1692" s="56">
        <v>1639.74</v>
      </c>
      <c r="C1692" s="5">
        <f t="shared" si="28"/>
        <v>-2.214947242877545E-3</v>
      </c>
      <c r="E1692" s="3"/>
      <c r="F1692" s="3"/>
      <c r="G1692" s="3"/>
      <c r="H1692" s="3"/>
    </row>
    <row r="1693" spans="1:8">
      <c r="A1693" s="29">
        <v>42024</v>
      </c>
      <c r="B1693" s="56">
        <v>1643.38</v>
      </c>
      <c r="C1693" s="5">
        <f t="shared" si="28"/>
        <v>1.2002044473455719E-2</v>
      </c>
      <c r="E1693" s="3"/>
      <c r="F1693" s="3"/>
      <c r="G1693" s="3"/>
      <c r="H1693" s="3"/>
    </row>
    <row r="1694" spans="1:8">
      <c r="A1694" s="29">
        <v>42023</v>
      </c>
      <c r="B1694" s="56">
        <v>1623.89</v>
      </c>
      <c r="C1694" s="5">
        <f t="shared" si="28"/>
        <v>2.481680628692555E-3</v>
      </c>
      <c r="E1694" s="3"/>
      <c r="F1694" s="3"/>
      <c r="G1694" s="3"/>
      <c r="H1694" s="3"/>
    </row>
    <row r="1695" spans="1:8">
      <c r="A1695" s="29">
        <v>42020</v>
      </c>
      <c r="B1695" s="56">
        <v>1619.87</v>
      </c>
      <c r="C1695" s="5">
        <f t="shared" si="28"/>
        <v>5.237584009233927E-3</v>
      </c>
      <c r="E1695" s="3"/>
      <c r="F1695" s="3"/>
      <c r="G1695" s="3"/>
      <c r="H1695" s="3"/>
    </row>
    <row r="1696" spans="1:8">
      <c r="A1696" s="29">
        <v>42019</v>
      </c>
      <c r="B1696" s="56">
        <v>1611.43</v>
      </c>
      <c r="C1696" s="5">
        <f t="shared" si="28"/>
        <v>7.9916632041710789E-2</v>
      </c>
      <c r="E1696" s="3"/>
      <c r="F1696" s="3"/>
      <c r="G1696" s="3"/>
      <c r="H1696" s="3"/>
    </row>
    <row r="1697" spans="1:8">
      <c r="A1697" s="29">
        <v>42018</v>
      </c>
      <c r="B1697" s="56">
        <v>1492.18</v>
      </c>
      <c r="C1697" s="5">
        <f t="shared" si="28"/>
        <v>-7.2649856962276934E-3</v>
      </c>
      <c r="E1697" s="3"/>
      <c r="F1697" s="3"/>
      <c r="G1697" s="3"/>
      <c r="H1697" s="3"/>
    </row>
    <row r="1698" spans="1:8">
      <c r="A1698" s="29">
        <v>42017</v>
      </c>
      <c r="B1698" s="56">
        <v>1503.1</v>
      </c>
      <c r="C1698" s="5">
        <f t="shared" si="28"/>
        <v>-1.8543911198171788E-2</v>
      </c>
      <c r="E1698" s="3"/>
      <c r="F1698" s="3"/>
      <c r="G1698" s="3"/>
      <c r="H1698" s="3"/>
    </row>
    <row r="1699" spans="1:8">
      <c r="A1699" s="29">
        <v>42016</v>
      </c>
      <c r="B1699" s="56">
        <v>1531.5</v>
      </c>
      <c r="C1699" s="5">
        <f t="shared" si="28"/>
        <v>-2.9374326838346254E-4</v>
      </c>
      <c r="E1699" s="3"/>
      <c r="F1699" s="3"/>
      <c r="G1699" s="3"/>
      <c r="H1699" s="3"/>
    </row>
    <row r="1700" spans="1:8">
      <c r="A1700" s="29">
        <v>42013</v>
      </c>
      <c r="B1700" s="56">
        <v>1531.95</v>
      </c>
      <c r="C1700" s="5">
        <f t="shared" si="28"/>
        <v>-1.3871902156420956E-2</v>
      </c>
      <c r="E1700" s="3"/>
      <c r="F1700" s="3"/>
      <c r="G1700" s="3"/>
      <c r="H1700" s="3"/>
    </row>
    <row r="1701" spans="1:8">
      <c r="A1701" s="29">
        <v>42012</v>
      </c>
      <c r="B1701" s="56">
        <v>1553.5</v>
      </c>
      <c r="C1701" s="5">
        <f t="shared" si="28"/>
        <v>2.6279628993473015E-2</v>
      </c>
      <c r="E1701" s="3"/>
      <c r="F1701" s="3"/>
      <c r="G1701" s="3"/>
      <c r="H1701" s="3"/>
    </row>
    <row r="1702" spans="1:8">
      <c r="A1702" s="29">
        <v>42011</v>
      </c>
      <c r="B1702" s="56">
        <v>1513.72</v>
      </c>
      <c r="C1702" s="5">
        <f t="shared" si="28"/>
        <v>-2.6946719286339649E-3</v>
      </c>
      <c r="E1702" s="3"/>
      <c r="F1702" s="3"/>
      <c r="G1702" s="3"/>
      <c r="H1702" s="3"/>
    </row>
    <row r="1703" spans="1:8">
      <c r="A1703" s="29">
        <v>42010</v>
      </c>
      <c r="B1703" s="56">
        <v>1517.81</v>
      </c>
      <c r="C1703" s="5">
        <f t="shared" si="28"/>
        <v>-3.6561910867647235E-2</v>
      </c>
      <c r="E1703" s="3"/>
      <c r="F1703" s="3"/>
      <c r="G1703" s="3"/>
      <c r="H1703" s="3"/>
    </row>
    <row r="1704" spans="1:8">
      <c r="A1704" s="29">
        <v>42009</v>
      </c>
      <c r="B1704" s="56">
        <v>1575.41</v>
      </c>
      <c r="C1704" s="5">
        <f t="shared" si="28"/>
        <v>2.2329664736942495E-3</v>
      </c>
      <c r="E1704" s="3"/>
      <c r="F1704" s="3"/>
      <c r="G1704" s="3"/>
      <c r="H1704" s="3"/>
    </row>
    <row r="1705" spans="1:8">
      <c r="A1705" s="29">
        <v>42006</v>
      </c>
      <c r="B1705" s="56">
        <v>1571.9</v>
      </c>
      <c r="C1705" s="5">
        <f t="shared" si="28"/>
        <v>9.0836141871289307E-3</v>
      </c>
      <c r="E1705" s="3"/>
      <c r="F1705" s="3"/>
      <c r="G1705" s="3"/>
      <c r="H1705" s="3"/>
    </row>
    <row r="1706" spans="1:8">
      <c r="A1706" s="29">
        <v>42005</v>
      </c>
      <c r="B1706" s="56">
        <v>1557.75</v>
      </c>
      <c r="C1706" s="5">
        <f t="shared" si="28"/>
        <v>1.7233950883240392E-3</v>
      </c>
      <c r="E1706" s="3"/>
      <c r="F1706" s="3"/>
      <c r="G1706" s="3"/>
      <c r="H1706" s="3"/>
    </row>
    <row r="1707" spans="1:8">
      <c r="A1707" s="29">
        <v>42004</v>
      </c>
      <c r="B1707" s="56">
        <v>1555.07</v>
      </c>
      <c r="C1707" s="5">
        <f t="shared" si="28"/>
        <v>1.0054624932611941E-2</v>
      </c>
      <c r="E1707" s="3"/>
      <c r="F1707" s="3"/>
      <c r="G1707" s="3"/>
      <c r="H1707" s="3"/>
    </row>
    <row r="1708" spans="1:8">
      <c r="A1708" s="29">
        <v>42003</v>
      </c>
      <c r="B1708" s="56">
        <v>1539.59</v>
      </c>
      <c r="C1708" s="5">
        <f t="shared" si="28"/>
        <v>-2.3651538321972543E-3</v>
      </c>
      <c r="E1708" s="3"/>
      <c r="F1708" s="3"/>
      <c r="G1708" s="3"/>
      <c r="H1708" s="3"/>
    </row>
    <row r="1709" spans="1:8">
      <c r="A1709" s="29">
        <v>42002</v>
      </c>
      <c r="B1709" s="56">
        <v>1543.24</v>
      </c>
      <c r="C1709" s="5">
        <f t="shared" si="28"/>
        <v>6.0628186239357175E-3</v>
      </c>
      <c r="E1709" s="3"/>
      <c r="F1709" s="3"/>
      <c r="G1709" s="3"/>
      <c r="H1709" s="3"/>
    </row>
    <row r="1710" spans="1:8">
      <c r="A1710" s="29">
        <v>41999</v>
      </c>
      <c r="B1710" s="56">
        <v>1533.94</v>
      </c>
      <c r="C1710" s="5">
        <f t="shared" si="28"/>
        <v>9.2706517090503319E-3</v>
      </c>
      <c r="E1710" s="3"/>
      <c r="F1710" s="3"/>
      <c r="G1710" s="3"/>
      <c r="H1710" s="3"/>
    </row>
    <row r="1711" spans="1:8">
      <c r="A1711" s="29">
        <v>41997</v>
      </c>
      <c r="B1711" s="56">
        <v>1519.85</v>
      </c>
      <c r="C1711" s="5">
        <f t="shared" si="28"/>
        <v>1.1392598803510871E-2</v>
      </c>
      <c r="E1711" s="3"/>
      <c r="F1711" s="3"/>
      <c r="G1711" s="3"/>
      <c r="H1711" s="3"/>
    </row>
    <row r="1712" spans="1:8">
      <c r="A1712" s="29">
        <v>41996</v>
      </c>
      <c r="B1712" s="56">
        <v>1502.73</v>
      </c>
      <c r="C1712" s="5">
        <f t="shared" si="28"/>
        <v>-7.6863646268744579E-3</v>
      </c>
      <c r="E1712" s="3"/>
      <c r="F1712" s="3"/>
      <c r="G1712" s="3"/>
      <c r="H1712" s="3"/>
    </row>
    <row r="1713" spans="1:8">
      <c r="A1713" s="29">
        <v>41995</v>
      </c>
      <c r="B1713" s="56">
        <v>1514.37</v>
      </c>
      <c r="C1713" s="5">
        <f t="shared" si="28"/>
        <v>1.0597334650214471E-2</v>
      </c>
      <c r="E1713" s="3"/>
      <c r="F1713" s="3"/>
      <c r="G1713" s="3"/>
      <c r="H1713" s="3"/>
    </row>
    <row r="1714" spans="1:8">
      <c r="A1714" s="29">
        <v>41992</v>
      </c>
      <c r="B1714" s="56">
        <v>1498.49</v>
      </c>
      <c r="C1714" s="5">
        <f t="shared" si="28"/>
        <v>-8.1545660936848032E-3</v>
      </c>
      <c r="E1714" s="3"/>
      <c r="F1714" s="3"/>
      <c r="G1714" s="3"/>
      <c r="H1714" s="3"/>
    </row>
    <row r="1715" spans="1:8">
      <c r="A1715" s="29">
        <v>41991</v>
      </c>
      <c r="B1715" s="56">
        <v>1510.81</v>
      </c>
      <c r="C1715" s="5">
        <f t="shared" si="28"/>
        <v>2.4687841238190098E-2</v>
      </c>
      <c r="E1715" s="3"/>
      <c r="F1715" s="3"/>
      <c r="G1715" s="3"/>
      <c r="H1715" s="3"/>
    </row>
    <row r="1716" spans="1:8">
      <c r="A1716" s="29">
        <v>41990</v>
      </c>
      <c r="B1716" s="56">
        <v>1474.41</v>
      </c>
      <c r="C1716" s="5">
        <f t="shared" si="28"/>
        <v>-1.5905328919265223E-2</v>
      </c>
      <c r="E1716" s="3"/>
      <c r="F1716" s="3"/>
      <c r="G1716" s="3"/>
      <c r="H1716" s="3"/>
    </row>
    <row r="1717" spans="1:8">
      <c r="A1717" s="29">
        <v>41989</v>
      </c>
      <c r="B1717" s="56">
        <v>1498.24</v>
      </c>
      <c r="C1717" s="5">
        <f t="shared" si="28"/>
        <v>-3.8004918359091616E-2</v>
      </c>
      <c r="E1717" s="3"/>
      <c r="F1717" s="3"/>
      <c r="G1717" s="3"/>
      <c r="H1717" s="3"/>
    </row>
    <row r="1718" spans="1:8">
      <c r="A1718" s="29">
        <v>41988</v>
      </c>
      <c r="B1718" s="56">
        <v>1557.43</v>
      </c>
      <c r="C1718" s="5">
        <f t="shared" si="28"/>
        <v>-2.0712161320950363E-2</v>
      </c>
      <c r="E1718" s="3"/>
      <c r="F1718" s="3"/>
      <c r="G1718" s="3"/>
      <c r="H1718" s="3"/>
    </row>
    <row r="1719" spans="1:8">
      <c r="A1719" s="29">
        <v>41985</v>
      </c>
      <c r="B1719" s="56">
        <v>1590.37</v>
      </c>
      <c r="C1719" s="5">
        <f t="shared" si="28"/>
        <v>-2.4653955365301732E-2</v>
      </c>
      <c r="E1719" s="3"/>
      <c r="F1719" s="3"/>
      <c r="G1719" s="3"/>
      <c r="H1719" s="3"/>
    </row>
    <row r="1720" spans="1:8">
      <c r="A1720" s="29">
        <v>41984</v>
      </c>
      <c r="B1720" s="56">
        <v>1630.57</v>
      </c>
      <c r="C1720" s="5">
        <f t="shared" si="28"/>
        <v>-2.0255005167399739E-2</v>
      </c>
      <c r="E1720" s="3"/>
      <c r="F1720" s="3"/>
      <c r="G1720" s="3"/>
      <c r="H1720" s="3"/>
    </row>
    <row r="1721" spans="1:8">
      <c r="A1721" s="29">
        <v>41983</v>
      </c>
      <c r="B1721" s="56">
        <v>1664.28</v>
      </c>
      <c r="C1721" s="5">
        <f t="shared" si="28"/>
        <v>2.5843529177886396E-3</v>
      </c>
      <c r="E1721" s="3"/>
      <c r="F1721" s="3"/>
      <c r="G1721" s="3"/>
      <c r="H1721" s="3"/>
    </row>
    <row r="1722" spans="1:8">
      <c r="A1722" s="29">
        <v>41982</v>
      </c>
      <c r="B1722" s="56">
        <v>1659.99</v>
      </c>
      <c r="C1722" s="5">
        <f t="shared" si="28"/>
        <v>-1.3625127754141647E-2</v>
      </c>
      <c r="E1722" s="3"/>
      <c r="F1722" s="3"/>
      <c r="G1722" s="3"/>
      <c r="H1722" s="3"/>
    </row>
    <row r="1723" spans="1:8">
      <c r="A1723" s="29">
        <v>41981</v>
      </c>
      <c r="B1723" s="56">
        <v>1682.92</v>
      </c>
      <c r="C1723" s="5">
        <f t="shared" si="28"/>
        <v>-1.7995518625711839E-2</v>
      </c>
      <c r="E1723" s="3"/>
      <c r="F1723" s="3"/>
      <c r="G1723" s="3"/>
      <c r="H1723" s="3"/>
    </row>
    <row r="1724" spans="1:8">
      <c r="A1724" s="29">
        <v>41978</v>
      </c>
      <c r="B1724" s="56">
        <v>1713.76</v>
      </c>
      <c r="C1724" s="5">
        <f t="shared" si="28"/>
        <v>1.2567282524564388E-2</v>
      </c>
      <c r="E1724" s="3"/>
      <c r="F1724" s="3"/>
      <c r="G1724" s="3"/>
      <c r="H1724" s="3"/>
    </row>
    <row r="1725" spans="1:8">
      <c r="A1725" s="29">
        <v>41977</v>
      </c>
      <c r="B1725" s="56">
        <v>1692.49</v>
      </c>
      <c r="C1725" s="5">
        <f t="shared" si="28"/>
        <v>-2.0989947230328973E-3</v>
      </c>
      <c r="E1725" s="3"/>
      <c r="F1725" s="3"/>
      <c r="G1725" s="3"/>
      <c r="H1725" s="3"/>
    </row>
    <row r="1726" spans="1:8">
      <c r="A1726" s="29">
        <v>41976</v>
      </c>
      <c r="B1726" s="56">
        <v>1696.05</v>
      </c>
      <c r="C1726" s="5">
        <f t="shared" si="28"/>
        <v>1.315388613107291E-2</v>
      </c>
      <c r="E1726" s="3"/>
      <c r="F1726" s="3"/>
      <c r="G1726" s="3"/>
      <c r="H1726" s="3"/>
    </row>
    <row r="1727" spans="1:8">
      <c r="A1727" s="29">
        <v>41975</v>
      </c>
      <c r="B1727" s="56">
        <v>1674.03</v>
      </c>
      <c r="C1727" s="5">
        <f t="shared" si="28"/>
        <v>8.6692415310481142E-4</v>
      </c>
      <c r="E1727" s="3"/>
      <c r="F1727" s="3"/>
      <c r="G1727" s="3"/>
      <c r="H1727" s="3"/>
    </row>
    <row r="1728" spans="1:8">
      <c r="A1728" s="29">
        <v>41974</v>
      </c>
      <c r="B1728" s="56">
        <v>1672.58</v>
      </c>
      <c r="C1728" s="5">
        <f t="shared" si="28"/>
        <v>-6.2267536510879108E-3</v>
      </c>
      <c r="E1728" s="3"/>
      <c r="F1728" s="3"/>
      <c r="G1728" s="3"/>
      <c r="H1728" s="3"/>
    </row>
    <row r="1729" spans="1:8">
      <c r="A1729" s="29">
        <v>41971</v>
      </c>
      <c r="B1729" s="56">
        <v>1683.06</v>
      </c>
      <c r="C1729" s="5">
        <f t="shared" si="28"/>
        <v>1.653701198299181E-2</v>
      </c>
      <c r="E1729" s="3"/>
      <c r="F1729" s="3"/>
      <c r="G1729" s="3"/>
      <c r="H1729" s="3"/>
    </row>
    <row r="1730" spans="1:8">
      <c r="A1730" s="29">
        <v>41970</v>
      </c>
      <c r="B1730" s="56">
        <v>1655.68</v>
      </c>
      <c r="C1730" s="5">
        <f t="shared" si="28"/>
        <v>-3.0408314415949337E-3</v>
      </c>
      <c r="E1730" s="3"/>
      <c r="F1730" s="3"/>
      <c r="G1730" s="3"/>
      <c r="H1730" s="3"/>
    </row>
    <row r="1731" spans="1:8">
      <c r="A1731" s="29">
        <v>41969</v>
      </c>
      <c r="B1731" s="56">
        <v>1660.73</v>
      </c>
      <c r="C1731" s="5">
        <f t="shared" ref="C1731:C1794" si="29">(B1731-B1732)/(B1732)</f>
        <v>4.0336018642645112E-2</v>
      </c>
      <c r="E1731" s="3"/>
      <c r="F1731" s="3"/>
      <c r="G1731" s="3"/>
      <c r="H1731" s="3"/>
    </row>
    <row r="1732" spans="1:8">
      <c r="A1732" s="29">
        <v>41968</v>
      </c>
      <c r="B1732" s="56">
        <v>1596.34</v>
      </c>
      <c r="C1732" s="5">
        <f t="shared" si="29"/>
        <v>-3.345261233114756E-2</v>
      </c>
      <c r="E1732" s="3"/>
      <c r="F1732" s="3"/>
      <c r="G1732" s="3"/>
      <c r="H1732" s="3"/>
    </row>
    <row r="1733" spans="1:8">
      <c r="A1733" s="29">
        <v>41967</v>
      </c>
      <c r="B1733" s="56">
        <v>1651.59</v>
      </c>
      <c r="C1733" s="5">
        <f t="shared" si="29"/>
        <v>1.6238001476741246E-2</v>
      </c>
      <c r="E1733" s="3"/>
      <c r="F1733" s="3"/>
      <c r="G1733" s="3"/>
      <c r="H1733" s="3"/>
    </row>
    <row r="1734" spans="1:8">
      <c r="A1734" s="29">
        <v>41964</v>
      </c>
      <c r="B1734" s="56">
        <v>1625.2</v>
      </c>
      <c r="C1734" s="5">
        <f t="shared" si="29"/>
        <v>1.139618689746596E-3</v>
      </c>
      <c r="E1734" s="3"/>
      <c r="F1734" s="3"/>
      <c r="G1734" s="3"/>
      <c r="H1734" s="3"/>
    </row>
    <row r="1735" spans="1:8">
      <c r="A1735" s="29">
        <v>41963</v>
      </c>
      <c r="B1735" s="56">
        <v>1623.35</v>
      </c>
      <c r="C1735" s="5">
        <f t="shared" si="29"/>
        <v>-1.5166681833348501E-2</v>
      </c>
      <c r="E1735" s="3"/>
      <c r="F1735" s="3"/>
      <c r="G1735" s="3"/>
      <c r="H1735" s="3"/>
    </row>
    <row r="1736" spans="1:8">
      <c r="A1736" s="29">
        <v>41962</v>
      </c>
      <c r="B1736" s="56">
        <v>1648.35</v>
      </c>
      <c r="C1736" s="5">
        <f t="shared" si="29"/>
        <v>-9.9464835937078718E-3</v>
      </c>
      <c r="E1736" s="3"/>
      <c r="F1736" s="3"/>
      <c r="G1736" s="3"/>
      <c r="H1736" s="3"/>
    </row>
    <row r="1737" spans="1:8">
      <c r="A1737" s="29">
        <v>41961</v>
      </c>
      <c r="B1737" s="56">
        <v>1664.91</v>
      </c>
      <c r="C1737" s="5">
        <f t="shared" si="29"/>
        <v>-5.9882742068372435E-3</v>
      </c>
      <c r="E1737" s="3"/>
      <c r="F1737" s="3"/>
      <c r="G1737" s="3"/>
      <c r="H1737" s="3"/>
    </row>
    <row r="1738" spans="1:8">
      <c r="A1738" s="29">
        <v>41960</v>
      </c>
      <c r="B1738" s="56">
        <v>1674.94</v>
      </c>
      <c r="C1738" s="5">
        <f t="shared" si="29"/>
        <v>3.3425983610486385E-3</v>
      </c>
      <c r="E1738" s="3"/>
      <c r="F1738" s="3"/>
      <c r="G1738" s="3"/>
      <c r="H1738" s="3"/>
    </row>
    <row r="1739" spans="1:8">
      <c r="A1739" s="29">
        <v>41957</v>
      </c>
      <c r="B1739" s="56">
        <v>1669.36</v>
      </c>
      <c r="C1739" s="5">
        <f t="shared" si="29"/>
        <v>2.3450288453874969E-2</v>
      </c>
      <c r="E1739" s="3"/>
      <c r="F1739" s="3"/>
      <c r="G1739" s="3"/>
      <c r="H1739" s="3"/>
    </row>
    <row r="1740" spans="1:8">
      <c r="A1740" s="29">
        <v>41956</v>
      </c>
      <c r="B1740" s="56">
        <v>1631.11</v>
      </c>
      <c r="C1740" s="5">
        <f t="shared" si="29"/>
        <v>-1.4387402412201298E-2</v>
      </c>
      <c r="E1740" s="3"/>
      <c r="F1740" s="3"/>
      <c r="G1740" s="3"/>
      <c r="H1740" s="3"/>
    </row>
    <row r="1741" spans="1:8">
      <c r="A1741" s="29">
        <v>41955</v>
      </c>
      <c r="B1741" s="56">
        <v>1654.92</v>
      </c>
      <c r="C1741" s="5">
        <f t="shared" si="29"/>
        <v>-1.5204170286707102E-3</v>
      </c>
      <c r="E1741" s="3"/>
      <c r="F1741" s="3"/>
      <c r="G1741" s="3"/>
      <c r="H1741" s="3"/>
    </row>
    <row r="1742" spans="1:8">
      <c r="A1742" s="29">
        <v>41954</v>
      </c>
      <c r="B1742" s="56">
        <v>1657.44</v>
      </c>
      <c r="C1742" s="5">
        <f t="shared" si="29"/>
        <v>1.0517074241398862E-2</v>
      </c>
      <c r="E1742" s="3"/>
      <c r="F1742" s="3"/>
      <c r="G1742" s="3"/>
      <c r="H1742" s="3"/>
    </row>
    <row r="1743" spans="1:8">
      <c r="A1743" s="29">
        <v>41953</v>
      </c>
      <c r="B1743" s="56">
        <v>1640.19</v>
      </c>
      <c r="C1743" s="5">
        <f t="shared" si="29"/>
        <v>-1.3212693928248652E-3</v>
      </c>
      <c r="E1743" s="3"/>
      <c r="F1743" s="3"/>
      <c r="G1743" s="3"/>
      <c r="H1743" s="3"/>
    </row>
    <row r="1744" spans="1:8">
      <c r="A1744" s="29">
        <v>41950</v>
      </c>
      <c r="B1744" s="56">
        <v>1642.36</v>
      </c>
      <c r="C1744" s="5">
        <f t="shared" si="29"/>
        <v>2.4349474839707584E-2</v>
      </c>
      <c r="E1744" s="3"/>
      <c r="F1744" s="3"/>
      <c r="G1744" s="3"/>
      <c r="H1744" s="3"/>
    </row>
    <row r="1745" spans="1:8">
      <c r="A1745" s="29">
        <v>41948</v>
      </c>
      <c r="B1745" s="56">
        <v>1603.32</v>
      </c>
      <c r="C1745" s="5">
        <f t="shared" si="29"/>
        <v>-3.8025648672831034E-3</v>
      </c>
      <c r="E1745" s="3"/>
      <c r="F1745" s="3"/>
      <c r="G1745" s="3"/>
      <c r="H1745" s="3"/>
    </row>
    <row r="1746" spans="1:8">
      <c r="A1746" s="29">
        <v>41946</v>
      </c>
      <c r="B1746" s="56">
        <v>1609.44</v>
      </c>
      <c r="C1746" s="5">
        <f t="shared" si="29"/>
        <v>3.6062365619085615E-2</v>
      </c>
      <c r="E1746" s="3"/>
      <c r="F1746" s="3"/>
      <c r="G1746" s="3"/>
      <c r="H1746" s="3"/>
    </row>
    <row r="1747" spans="1:8">
      <c r="A1747" s="29">
        <v>41943</v>
      </c>
      <c r="B1747" s="56">
        <v>1553.42</v>
      </c>
      <c r="C1747" s="5">
        <f t="shared" si="29"/>
        <v>1.4935709805561448E-2</v>
      </c>
      <c r="E1747" s="3"/>
      <c r="F1747" s="3"/>
      <c r="G1747" s="3"/>
      <c r="H1747" s="3"/>
    </row>
    <row r="1748" spans="1:8">
      <c r="A1748" s="29">
        <v>41942</v>
      </c>
      <c r="B1748" s="56">
        <v>1530.56</v>
      </c>
      <c r="C1748" s="5">
        <f t="shared" si="29"/>
        <v>3.4378822591218355E-2</v>
      </c>
      <c r="E1748" s="3"/>
      <c r="F1748" s="3"/>
      <c r="G1748" s="3"/>
      <c r="H1748" s="3"/>
    </row>
    <row r="1749" spans="1:8">
      <c r="A1749" s="29">
        <v>41941</v>
      </c>
      <c r="B1749" s="56">
        <v>1479.69</v>
      </c>
      <c r="C1749" s="5">
        <f t="shared" si="29"/>
        <v>2.9707724425887302E-2</v>
      </c>
      <c r="E1749" s="3"/>
      <c r="F1749" s="3"/>
      <c r="G1749" s="3"/>
      <c r="H1749" s="3"/>
    </row>
    <row r="1750" spans="1:8">
      <c r="A1750" s="29">
        <v>41940</v>
      </c>
      <c r="B1750" s="56">
        <v>1437</v>
      </c>
      <c r="C1750" s="5">
        <f t="shared" si="29"/>
        <v>3.2884401901849742E-3</v>
      </c>
      <c r="E1750" s="3"/>
      <c r="F1750" s="3"/>
      <c r="G1750" s="3"/>
      <c r="H1750" s="3"/>
    </row>
    <row r="1751" spans="1:8">
      <c r="A1751" s="29">
        <v>41939</v>
      </c>
      <c r="B1751" s="56">
        <v>1432.29</v>
      </c>
      <c r="C1751" s="5">
        <f t="shared" si="29"/>
        <v>-3.7885657860266465E-2</v>
      </c>
      <c r="E1751" s="3"/>
      <c r="F1751" s="3"/>
      <c r="G1751" s="3"/>
      <c r="H1751" s="3"/>
    </row>
    <row r="1752" spans="1:8">
      <c r="A1752" s="29">
        <v>41935</v>
      </c>
      <c r="B1752" s="56">
        <v>1488.69</v>
      </c>
      <c r="C1752" s="5">
        <f t="shared" si="29"/>
        <v>1.7562984496124888E-3</v>
      </c>
      <c r="E1752" s="3"/>
      <c r="F1752" s="3"/>
      <c r="G1752" s="3"/>
      <c r="H1752" s="3"/>
    </row>
    <row r="1753" spans="1:8">
      <c r="A1753" s="29">
        <v>41934</v>
      </c>
      <c r="B1753" s="56">
        <v>1486.08</v>
      </c>
      <c r="C1753" s="5">
        <f t="shared" si="29"/>
        <v>4.0809707845733652E-3</v>
      </c>
      <c r="F1753" s="3"/>
      <c r="G1753" s="3"/>
      <c r="H1753" s="3"/>
    </row>
    <row r="1754" spans="1:8">
      <c r="A1754" s="29">
        <v>41933</v>
      </c>
      <c r="B1754" s="56">
        <v>1480.04</v>
      </c>
      <c r="C1754" s="5">
        <f t="shared" si="29"/>
        <v>2.6266156321073861E-2</v>
      </c>
      <c r="F1754" s="3"/>
      <c r="G1754" s="3"/>
      <c r="H1754" s="3"/>
    </row>
    <row r="1755" spans="1:8">
      <c r="A1755" s="29">
        <v>41932</v>
      </c>
      <c r="B1755" s="56">
        <v>1442.16</v>
      </c>
      <c r="C1755" s="5">
        <f t="shared" si="29"/>
        <v>8.7574494278279714E-3</v>
      </c>
      <c r="F1755" s="3"/>
      <c r="G1755" s="3"/>
      <c r="H1755" s="3"/>
    </row>
    <row r="1756" spans="1:8">
      <c r="A1756" s="29">
        <v>41929</v>
      </c>
      <c r="B1756" s="56">
        <v>1429.64</v>
      </c>
      <c r="C1756" s="5">
        <f t="shared" si="29"/>
        <v>9.6042484675575111E-3</v>
      </c>
      <c r="E1756" s="3"/>
      <c r="F1756" s="3"/>
      <c r="G1756" s="3"/>
      <c r="H1756" s="3"/>
    </row>
    <row r="1757" spans="1:8">
      <c r="A1757" s="29">
        <v>41928</v>
      </c>
      <c r="B1757" s="56">
        <v>1416.04</v>
      </c>
      <c r="C1757" s="5">
        <f t="shared" si="29"/>
        <v>-2.2476976952291415E-3</v>
      </c>
      <c r="E1757" s="3"/>
      <c r="F1757" s="3"/>
      <c r="G1757" s="3"/>
      <c r="H1757" s="3"/>
    </row>
    <row r="1758" spans="1:8">
      <c r="A1758" s="29">
        <v>41926</v>
      </c>
      <c r="B1758" s="56">
        <v>1419.23</v>
      </c>
      <c r="C1758" s="5">
        <f t="shared" si="29"/>
        <v>-9.2366627016103278E-2</v>
      </c>
      <c r="E1758" s="3"/>
      <c r="F1758" s="3"/>
      <c r="G1758" s="3"/>
      <c r="H1758" s="3"/>
    </row>
    <row r="1759" spans="1:8">
      <c r="A1759" s="29">
        <v>41925</v>
      </c>
      <c r="B1759" s="56">
        <v>1563.66</v>
      </c>
      <c r="C1759" s="5">
        <f t="shared" si="29"/>
        <v>-1.7850861765740317E-2</v>
      </c>
      <c r="E1759" s="3"/>
      <c r="F1759" s="3"/>
      <c r="G1759" s="3"/>
      <c r="H1759" s="3"/>
    </row>
    <row r="1760" spans="1:8">
      <c r="A1760" s="29">
        <v>41922</v>
      </c>
      <c r="B1760" s="56">
        <v>1592.08</v>
      </c>
      <c r="C1760" s="5">
        <f t="shared" si="29"/>
        <v>-1.5277279530919511E-2</v>
      </c>
      <c r="E1760" s="3"/>
      <c r="F1760" s="3"/>
      <c r="G1760" s="3"/>
      <c r="H1760" s="3"/>
    </row>
    <row r="1761" spans="1:8">
      <c r="A1761" s="29">
        <v>41921</v>
      </c>
      <c r="B1761" s="56">
        <v>1616.78</v>
      </c>
      <c r="C1761" s="5">
        <f t="shared" si="29"/>
        <v>2.6077464475880354E-2</v>
      </c>
      <c r="E1761" s="3"/>
      <c r="F1761" s="3"/>
      <c r="G1761" s="3"/>
      <c r="H1761" s="3"/>
    </row>
    <row r="1762" spans="1:8">
      <c r="A1762" s="29">
        <v>41920</v>
      </c>
      <c r="B1762" s="56">
        <v>1575.69</v>
      </c>
      <c r="C1762" s="5">
        <f t="shared" si="29"/>
        <v>1.5683013613861489E-2</v>
      </c>
      <c r="E1762" s="3"/>
      <c r="F1762" s="3"/>
      <c r="G1762" s="3"/>
      <c r="H1762" s="3"/>
    </row>
    <row r="1763" spans="1:8">
      <c r="A1763" s="29">
        <v>41919</v>
      </c>
      <c r="B1763" s="56">
        <v>1551.36</v>
      </c>
      <c r="C1763" s="5">
        <f t="shared" si="29"/>
        <v>-1.2652427382195023E-2</v>
      </c>
      <c r="E1763" s="3"/>
      <c r="F1763" s="3"/>
      <c r="G1763" s="3"/>
      <c r="H1763" s="3"/>
    </row>
    <row r="1764" spans="1:8">
      <c r="A1764" s="29">
        <v>41913</v>
      </c>
      <c r="B1764" s="56">
        <v>1571.24</v>
      </c>
      <c r="C1764" s="5">
        <f t="shared" si="29"/>
        <v>-6.3430027762494531E-3</v>
      </c>
      <c r="E1764" s="3"/>
      <c r="F1764" s="3"/>
      <c r="G1764" s="3"/>
      <c r="H1764" s="3"/>
    </row>
    <row r="1765" spans="1:8">
      <c r="A1765" s="29">
        <v>41912</v>
      </c>
      <c r="B1765" s="56">
        <v>1581.27</v>
      </c>
      <c r="C1765" s="5">
        <f t="shared" si="29"/>
        <v>-2.6587296701673205E-2</v>
      </c>
      <c r="E1765" s="3"/>
      <c r="F1765" s="3"/>
      <c r="G1765" s="3"/>
      <c r="H1765" s="3"/>
    </row>
    <row r="1766" spans="1:8">
      <c r="A1766" s="29">
        <v>41911</v>
      </c>
      <c r="B1766" s="56">
        <v>1624.46</v>
      </c>
      <c r="C1766" s="5">
        <f t="shared" si="29"/>
        <v>-2.4746851377656434E-3</v>
      </c>
      <c r="E1766" s="3"/>
      <c r="F1766" s="3"/>
      <c r="G1766" s="3"/>
      <c r="H1766" s="3"/>
    </row>
    <row r="1767" spans="1:8">
      <c r="A1767" s="29">
        <v>41908</v>
      </c>
      <c r="B1767" s="56">
        <v>1628.49</v>
      </c>
      <c r="C1767" s="5">
        <f t="shared" si="29"/>
        <v>2.2689592805647033E-2</v>
      </c>
      <c r="E1767" s="3"/>
      <c r="F1767" s="3"/>
      <c r="G1767" s="3"/>
      <c r="H1767" s="3"/>
    </row>
    <row r="1768" spans="1:8">
      <c r="A1768" s="29">
        <v>41907</v>
      </c>
      <c r="B1768" s="56">
        <v>1592.36</v>
      </c>
      <c r="C1768" s="5">
        <f t="shared" si="29"/>
        <v>-3.2123558694634811E-2</v>
      </c>
      <c r="E1768" s="3"/>
      <c r="F1768" s="3"/>
      <c r="G1768" s="3"/>
      <c r="H1768" s="3"/>
    </row>
    <row r="1769" spans="1:8">
      <c r="A1769" s="29">
        <v>41906</v>
      </c>
      <c r="B1769" s="56">
        <v>1645.21</v>
      </c>
      <c r="C1769" s="5">
        <f t="shared" si="29"/>
        <v>-1.6892941654516325E-2</v>
      </c>
      <c r="E1769" s="3"/>
      <c r="F1769" s="3"/>
      <c r="G1769" s="3"/>
      <c r="H1769" s="3"/>
    </row>
    <row r="1770" spans="1:8">
      <c r="A1770" s="29">
        <v>41905</v>
      </c>
      <c r="B1770" s="56">
        <v>1673.48</v>
      </c>
      <c r="C1770" s="5">
        <f t="shared" si="29"/>
        <v>-4.9121271868767531E-2</v>
      </c>
      <c r="E1770" s="3"/>
      <c r="F1770" s="3"/>
      <c r="G1770" s="3"/>
      <c r="H1770" s="3"/>
    </row>
    <row r="1771" spans="1:8">
      <c r="A1771" s="29">
        <v>41904</v>
      </c>
      <c r="B1771" s="56">
        <v>1759.93</v>
      </c>
      <c r="C1771" s="5">
        <f t="shared" si="29"/>
        <v>-8.0262883489180901E-3</v>
      </c>
      <c r="E1771" s="3"/>
      <c r="F1771" s="3"/>
      <c r="G1771" s="3"/>
      <c r="H1771" s="3"/>
    </row>
    <row r="1772" spans="1:8">
      <c r="A1772" s="29">
        <v>41901</v>
      </c>
      <c r="B1772" s="56">
        <v>1774.17</v>
      </c>
      <c r="C1772" s="5">
        <f t="shared" si="29"/>
        <v>-8.0733083232229653E-3</v>
      </c>
      <c r="E1772" s="3"/>
      <c r="F1772" s="3"/>
      <c r="G1772" s="3"/>
      <c r="H1772" s="3"/>
    </row>
    <row r="1773" spans="1:8">
      <c r="A1773" s="29">
        <v>41900</v>
      </c>
      <c r="B1773" s="56">
        <v>1788.61</v>
      </c>
      <c r="C1773" s="5">
        <f t="shared" si="29"/>
        <v>4.6454209839633435E-2</v>
      </c>
      <c r="E1773" s="3"/>
      <c r="F1773" s="3"/>
      <c r="G1773" s="3"/>
      <c r="H1773" s="3"/>
    </row>
    <row r="1774" spans="1:8">
      <c r="A1774" s="29">
        <v>41899</v>
      </c>
      <c r="B1774" s="56">
        <v>1709.21</v>
      </c>
      <c r="C1774" s="5">
        <f t="shared" si="29"/>
        <v>5.068829053446227E-3</v>
      </c>
      <c r="E1774" s="3"/>
      <c r="F1774" s="3"/>
      <c r="G1774" s="3"/>
      <c r="H1774" s="3"/>
    </row>
    <row r="1775" spans="1:8">
      <c r="A1775" s="29">
        <v>41898</v>
      </c>
      <c r="B1775" s="56">
        <v>1700.59</v>
      </c>
      <c r="C1775" s="5">
        <f t="shared" si="29"/>
        <v>-3.4233077967141229E-2</v>
      </c>
      <c r="E1775" s="3"/>
      <c r="F1775" s="3"/>
      <c r="G1775" s="3"/>
      <c r="H1775" s="3"/>
    </row>
    <row r="1776" spans="1:8">
      <c r="A1776" s="29">
        <v>41897</v>
      </c>
      <c r="B1776" s="56">
        <v>1760.87</v>
      </c>
      <c r="C1776" s="5">
        <f t="shared" si="29"/>
        <v>1.8091927472989185E-3</v>
      </c>
      <c r="E1776" s="3"/>
      <c r="F1776" s="3"/>
      <c r="G1776" s="3"/>
      <c r="H1776" s="3"/>
    </row>
    <row r="1777" spans="1:8">
      <c r="A1777" s="29">
        <v>41894</v>
      </c>
      <c r="B1777" s="56">
        <v>1757.69</v>
      </c>
      <c r="C1777" s="5">
        <f t="shared" si="29"/>
        <v>-3.5940431852065544E-3</v>
      </c>
      <c r="E1777" s="3"/>
      <c r="F1777" s="3"/>
      <c r="G1777" s="3"/>
      <c r="H1777" s="3"/>
    </row>
    <row r="1778" spans="1:8">
      <c r="A1778" s="29">
        <v>41893</v>
      </c>
      <c r="B1778" s="56">
        <v>1764.03</v>
      </c>
      <c r="C1778" s="5">
        <f t="shared" si="29"/>
        <v>-3.3841425520615637E-3</v>
      </c>
      <c r="E1778" s="3"/>
      <c r="F1778" s="3"/>
      <c r="G1778" s="3"/>
      <c r="H1778" s="3"/>
    </row>
    <row r="1779" spans="1:8">
      <c r="A1779" s="29">
        <v>41892</v>
      </c>
      <c r="B1779" s="56">
        <v>1770.02</v>
      </c>
      <c r="C1779" s="5">
        <f t="shared" si="29"/>
        <v>6.1047701332363289E-3</v>
      </c>
      <c r="E1779" s="3"/>
      <c r="F1779" s="3"/>
      <c r="G1779" s="3"/>
      <c r="H1779" s="3"/>
    </row>
    <row r="1780" spans="1:8">
      <c r="A1780" s="29">
        <v>41891</v>
      </c>
      <c r="B1780" s="56">
        <v>1759.28</v>
      </c>
      <c r="C1780" s="5">
        <f t="shared" si="29"/>
        <v>-1.1090437940202707E-2</v>
      </c>
      <c r="E1780" s="3"/>
      <c r="F1780" s="3"/>
      <c r="G1780" s="3"/>
      <c r="H1780" s="3"/>
    </row>
    <row r="1781" spans="1:8">
      <c r="A1781" s="29">
        <v>41890</v>
      </c>
      <c r="B1781" s="56">
        <v>1779.01</v>
      </c>
      <c r="C1781" s="5">
        <f t="shared" si="29"/>
        <v>7.7035929330863135E-3</v>
      </c>
      <c r="E1781" s="3"/>
      <c r="F1781" s="3"/>
      <c r="G1781" s="3"/>
      <c r="H1781" s="3"/>
    </row>
    <row r="1782" spans="1:8">
      <c r="A1782" s="29">
        <v>41887</v>
      </c>
      <c r="B1782" s="56">
        <v>1765.41</v>
      </c>
      <c r="C1782" s="5">
        <f t="shared" si="29"/>
        <v>1.1504987595469141E-2</v>
      </c>
      <c r="E1782" s="3"/>
      <c r="F1782" s="3"/>
      <c r="G1782" s="3"/>
      <c r="H1782" s="3"/>
    </row>
    <row r="1783" spans="1:8">
      <c r="A1783" s="29">
        <v>41886</v>
      </c>
      <c r="B1783" s="56">
        <v>1745.33</v>
      </c>
      <c r="C1783" s="5">
        <f t="shared" si="29"/>
        <v>-4.4194235582109852E-2</v>
      </c>
      <c r="E1783" s="3"/>
      <c r="F1783" s="3"/>
      <c r="G1783" s="3"/>
      <c r="H1783" s="3"/>
    </row>
    <row r="1784" spans="1:8">
      <c r="A1784" s="29">
        <v>41885</v>
      </c>
      <c r="B1784" s="56">
        <v>1826.03</v>
      </c>
      <c r="C1784" s="5">
        <f t="shared" si="29"/>
        <v>2.147524109999769E-2</v>
      </c>
      <c r="E1784" s="3"/>
      <c r="F1784" s="3"/>
      <c r="G1784" s="3"/>
      <c r="H1784" s="3"/>
    </row>
    <row r="1785" spans="1:8">
      <c r="A1785" s="29">
        <v>41884</v>
      </c>
      <c r="B1785" s="56">
        <v>1787.64</v>
      </c>
      <c r="C1785" s="5">
        <f t="shared" si="29"/>
        <v>7.4673549783305804E-3</v>
      </c>
      <c r="E1785" s="3"/>
      <c r="F1785" s="3"/>
      <c r="G1785" s="3"/>
      <c r="H1785" s="3"/>
    </row>
    <row r="1786" spans="1:8">
      <c r="A1786" s="29">
        <v>41883</v>
      </c>
      <c r="B1786" s="56">
        <v>1774.39</v>
      </c>
      <c r="C1786" s="5">
        <f t="shared" si="29"/>
        <v>2.7178946880933662E-2</v>
      </c>
      <c r="E1786" s="3"/>
      <c r="F1786" s="3"/>
      <c r="G1786" s="3"/>
      <c r="H1786" s="3"/>
    </row>
    <row r="1787" spans="1:8">
      <c r="A1787" s="29">
        <v>41879</v>
      </c>
      <c r="B1787" s="56">
        <v>1727.44</v>
      </c>
      <c r="C1787" s="5">
        <f t="shared" si="29"/>
        <v>-1.9051783371853308E-2</v>
      </c>
      <c r="E1787" s="3"/>
      <c r="F1787" s="3"/>
      <c r="G1787" s="3"/>
      <c r="H1787" s="3"/>
    </row>
    <row r="1788" spans="1:8">
      <c r="A1788" s="29">
        <v>41878</v>
      </c>
      <c r="B1788" s="56">
        <v>1760.99</v>
      </c>
      <c r="C1788" s="5">
        <f t="shared" si="29"/>
        <v>-1.3467560769286771E-2</v>
      </c>
      <c r="E1788" s="3"/>
      <c r="F1788" s="3"/>
      <c r="G1788" s="3"/>
      <c r="H1788" s="3"/>
    </row>
    <row r="1789" spans="1:8">
      <c r="A1789" s="29">
        <v>41877</v>
      </c>
      <c r="B1789" s="56">
        <v>1785.03</v>
      </c>
      <c r="C1789" s="5">
        <f t="shared" si="29"/>
        <v>-4.5916510345210201E-4</v>
      </c>
      <c r="E1789" s="3"/>
      <c r="F1789" s="3"/>
      <c r="G1789" s="3"/>
      <c r="H1789" s="3"/>
    </row>
    <row r="1790" spans="1:8">
      <c r="A1790" s="29">
        <v>41876</v>
      </c>
      <c r="B1790" s="56">
        <v>1785.85</v>
      </c>
      <c r="C1790" s="5">
        <f t="shared" si="29"/>
        <v>-2.0093609222648447E-2</v>
      </c>
      <c r="E1790" s="3"/>
      <c r="F1790" s="3"/>
      <c r="G1790" s="3"/>
      <c r="H1790" s="3"/>
    </row>
    <row r="1791" spans="1:8">
      <c r="A1791" s="29">
        <v>41873</v>
      </c>
      <c r="B1791" s="56">
        <v>1822.47</v>
      </c>
      <c r="C1791" s="5">
        <f t="shared" si="29"/>
        <v>-8.190387043406305E-3</v>
      </c>
      <c r="E1791" s="3"/>
      <c r="F1791" s="3"/>
      <c r="G1791" s="3"/>
      <c r="H1791" s="3"/>
    </row>
    <row r="1792" spans="1:8">
      <c r="A1792" s="29">
        <v>41872</v>
      </c>
      <c r="B1792" s="56">
        <v>1837.52</v>
      </c>
      <c r="C1792" s="5">
        <f t="shared" si="29"/>
        <v>-1.909474774327519E-2</v>
      </c>
      <c r="E1792" s="3"/>
      <c r="F1792" s="3"/>
      <c r="G1792" s="3"/>
      <c r="H1792" s="3"/>
    </row>
    <row r="1793" spans="1:8">
      <c r="A1793" s="29">
        <v>41871</v>
      </c>
      <c r="B1793" s="56">
        <v>1873.29</v>
      </c>
      <c r="C1793" s="5">
        <f t="shared" si="29"/>
        <v>5.2211895511816197E-3</v>
      </c>
      <c r="E1793" s="3"/>
      <c r="F1793" s="3"/>
      <c r="G1793" s="3"/>
      <c r="H1793" s="3"/>
    </row>
    <row r="1794" spans="1:8">
      <c r="A1794" s="29">
        <v>41870</v>
      </c>
      <c r="B1794" s="56">
        <v>1863.56</v>
      </c>
      <c r="C1794" s="5">
        <f t="shared" si="29"/>
        <v>1.6322813217497442E-2</v>
      </c>
      <c r="E1794" s="3"/>
      <c r="F1794" s="3"/>
      <c r="G1794" s="3"/>
      <c r="H1794" s="3"/>
    </row>
    <row r="1795" spans="1:8">
      <c r="A1795" s="29">
        <v>41869</v>
      </c>
      <c r="B1795" s="56">
        <v>1833.63</v>
      </c>
      <c r="C1795" s="5">
        <f t="shared" ref="C1795:C1858" si="30">(B1795-B1796)/(B1796)</f>
        <v>1.3738542000685621E-2</v>
      </c>
      <c r="E1795" s="3"/>
      <c r="F1795" s="3"/>
      <c r="G1795" s="3"/>
      <c r="H1795" s="3"/>
    </row>
    <row r="1796" spans="1:8">
      <c r="A1796" s="29">
        <v>41865</v>
      </c>
      <c r="B1796" s="56">
        <v>1808.78</v>
      </c>
      <c r="C1796" s="5">
        <f t="shared" si="30"/>
        <v>1.7454647728870749E-2</v>
      </c>
      <c r="E1796" s="3"/>
      <c r="F1796" s="3"/>
      <c r="G1796" s="3"/>
      <c r="H1796" s="3"/>
    </row>
    <row r="1797" spans="1:8">
      <c r="A1797" s="29">
        <v>41864</v>
      </c>
      <c r="B1797" s="56">
        <v>1777.75</v>
      </c>
      <c r="C1797" s="5">
        <f t="shared" si="30"/>
        <v>-5.2240715664217861E-2</v>
      </c>
      <c r="E1797" s="3"/>
      <c r="F1797" s="3"/>
      <c r="G1797" s="3"/>
      <c r="H1797" s="3"/>
    </row>
    <row r="1798" spans="1:8">
      <c r="A1798" s="29">
        <v>41863</v>
      </c>
      <c r="B1798" s="56">
        <v>1875.74</v>
      </c>
      <c r="C1798" s="5">
        <f t="shared" si="30"/>
        <v>1.0271076712609099E-2</v>
      </c>
      <c r="E1798" s="3"/>
      <c r="F1798" s="3"/>
      <c r="G1798" s="3"/>
      <c r="H1798" s="3"/>
    </row>
    <row r="1799" spans="1:8">
      <c r="A1799" s="29">
        <v>41862</v>
      </c>
      <c r="B1799" s="56">
        <v>1856.67</v>
      </c>
      <c r="C1799" s="5">
        <f t="shared" si="30"/>
        <v>9.6194629631643925E-3</v>
      </c>
      <c r="E1799" s="3"/>
      <c r="F1799" s="3"/>
      <c r="G1799" s="3"/>
      <c r="H1799" s="3"/>
    </row>
    <row r="1800" spans="1:8">
      <c r="A1800" s="29">
        <v>41859</v>
      </c>
      <c r="B1800" s="56">
        <v>1838.98</v>
      </c>
      <c r="C1800" s="5">
        <f t="shared" si="30"/>
        <v>-3.859263906315346E-2</v>
      </c>
      <c r="E1800" s="3"/>
      <c r="F1800" s="3"/>
      <c r="G1800" s="3"/>
      <c r="H1800" s="3"/>
    </row>
    <row r="1801" spans="1:8">
      <c r="A1801" s="29">
        <v>41858</v>
      </c>
      <c r="B1801" s="56">
        <v>1912.8</v>
      </c>
      <c r="C1801" s="5">
        <f t="shared" si="30"/>
        <v>-3.3970364504095109E-3</v>
      </c>
      <c r="E1801" s="3"/>
      <c r="F1801" s="3"/>
      <c r="G1801" s="3"/>
      <c r="H1801" s="3"/>
    </row>
    <row r="1802" spans="1:8">
      <c r="A1802" s="29">
        <v>41857</v>
      </c>
      <c r="B1802" s="56">
        <v>1919.32</v>
      </c>
      <c r="C1802" s="5">
        <f t="shared" si="30"/>
        <v>-1.2466877620848457E-2</v>
      </c>
      <c r="E1802" s="3"/>
      <c r="F1802" s="3"/>
      <c r="G1802" s="3"/>
      <c r="H1802" s="3"/>
    </row>
    <row r="1803" spans="1:8">
      <c r="A1803" s="29">
        <v>41856</v>
      </c>
      <c r="B1803" s="56">
        <v>1943.55</v>
      </c>
      <c r="C1803" s="5">
        <f t="shared" si="30"/>
        <v>2.6486743424527233E-2</v>
      </c>
      <c r="E1803" s="3"/>
      <c r="F1803" s="3"/>
      <c r="G1803" s="3"/>
      <c r="H1803" s="3"/>
    </row>
    <row r="1804" spans="1:8">
      <c r="A1804" s="29">
        <v>41855</v>
      </c>
      <c r="B1804" s="56">
        <v>1893.4</v>
      </c>
      <c r="C1804" s="5">
        <f t="shared" si="30"/>
        <v>1.0578678252329853E-2</v>
      </c>
      <c r="E1804" s="3"/>
      <c r="F1804" s="3"/>
      <c r="G1804" s="3"/>
      <c r="H1804" s="3"/>
    </row>
    <row r="1805" spans="1:8">
      <c r="A1805" s="29">
        <v>41852</v>
      </c>
      <c r="B1805" s="56">
        <v>1873.58</v>
      </c>
      <c r="C1805" s="5">
        <f t="shared" si="30"/>
        <v>-1.0274533419966956E-2</v>
      </c>
      <c r="E1805" s="3"/>
      <c r="F1805" s="3"/>
      <c r="G1805" s="3"/>
      <c r="H1805" s="3"/>
    </row>
    <row r="1806" spans="1:8">
      <c r="A1806" s="29">
        <v>41851</v>
      </c>
      <c r="B1806" s="56">
        <v>1893.03</v>
      </c>
      <c r="C1806" s="5">
        <f t="shared" si="30"/>
        <v>2.4199612382575942E-3</v>
      </c>
      <c r="E1806" s="3"/>
      <c r="F1806" s="3"/>
      <c r="G1806" s="3"/>
      <c r="H1806" s="3"/>
    </row>
    <row r="1807" spans="1:8">
      <c r="A1807" s="29">
        <v>41850</v>
      </c>
      <c r="B1807" s="56">
        <v>1888.46</v>
      </c>
      <c r="C1807" s="5">
        <f t="shared" si="30"/>
        <v>8.168015545922374E-3</v>
      </c>
      <c r="E1807" s="3"/>
      <c r="F1807" s="3"/>
      <c r="G1807" s="3"/>
      <c r="H1807" s="3"/>
    </row>
    <row r="1808" spans="1:8">
      <c r="A1808" s="29">
        <v>41848</v>
      </c>
      <c r="B1808" s="56">
        <v>1873.16</v>
      </c>
      <c r="C1808" s="5">
        <f t="shared" si="30"/>
        <v>-2.6929870129870088E-2</v>
      </c>
      <c r="E1808" s="3"/>
      <c r="F1808" s="3"/>
      <c r="G1808" s="3"/>
      <c r="H1808" s="3"/>
    </row>
    <row r="1809" spans="1:8">
      <c r="A1809" s="29">
        <v>41845</v>
      </c>
      <c r="B1809" s="56">
        <v>1925</v>
      </c>
      <c r="C1809" s="5">
        <f t="shared" si="30"/>
        <v>-2.6779981496180442E-2</v>
      </c>
      <c r="E1809" s="3"/>
      <c r="F1809" s="3"/>
      <c r="G1809" s="3"/>
      <c r="H1809" s="3"/>
    </row>
    <row r="1810" spans="1:8">
      <c r="A1810" s="29">
        <v>41844</v>
      </c>
      <c r="B1810" s="56">
        <v>1977.97</v>
      </c>
      <c r="C1810" s="5">
        <f t="shared" si="30"/>
        <v>3.1850848764257934E-3</v>
      </c>
      <c r="E1810" s="3"/>
      <c r="F1810" s="3"/>
      <c r="G1810" s="3"/>
      <c r="H1810" s="3"/>
    </row>
    <row r="1811" spans="1:8">
      <c r="A1811" s="29">
        <v>41843</v>
      </c>
      <c r="B1811" s="56">
        <v>1971.69</v>
      </c>
      <c r="C1811" s="5">
        <f t="shared" si="30"/>
        <v>-5.3732099860597914E-4</v>
      </c>
      <c r="E1811" s="3"/>
      <c r="F1811" s="3"/>
      <c r="G1811" s="3"/>
      <c r="H1811" s="3"/>
    </row>
    <row r="1812" spans="1:8">
      <c r="A1812" s="29">
        <v>41842</v>
      </c>
      <c r="B1812" s="56">
        <v>1972.75</v>
      </c>
      <c r="C1812" s="5">
        <f t="shared" si="30"/>
        <v>5.6841353996737827E-3</v>
      </c>
      <c r="E1812" s="3"/>
      <c r="F1812" s="3"/>
      <c r="G1812" s="3"/>
      <c r="H1812" s="3"/>
    </row>
    <row r="1813" spans="1:8">
      <c r="A1813" s="29">
        <v>41841</v>
      </c>
      <c r="B1813" s="56">
        <v>1961.6</v>
      </c>
      <c r="C1813" s="5">
        <f t="shared" si="30"/>
        <v>-9.9729478741874232E-3</v>
      </c>
      <c r="E1813" s="3"/>
      <c r="F1813" s="3"/>
      <c r="G1813" s="3"/>
      <c r="H1813" s="3"/>
    </row>
    <row r="1814" spans="1:8">
      <c r="A1814" s="29">
        <v>41838</v>
      </c>
      <c r="B1814" s="56">
        <v>1981.36</v>
      </c>
      <c r="C1814" s="5">
        <f t="shared" si="30"/>
        <v>-8.7797849828157252E-3</v>
      </c>
      <c r="E1814" s="3"/>
      <c r="F1814" s="3"/>
      <c r="G1814" s="3"/>
      <c r="H1814" s="3"/>
    </row>
    <row r="1815" spans="1:8">
      <c r="A1815" s="29">
        <v>41837</v>
      </c>
      <c r="B1815" s="56">
        <v>1998.91</v>
      </c>
      <c r="C1815" s="5">
        <f t="shared" si="30"/>
        <v>-7.7438185960853551E-3</v>
      </c>
      <c r="E1815" s="3"/>
      <c r="F1815" s="3"/>
      <c r="G1815" s="3"/>
      <c r="H1815" s="3"/>
    </row>
    <row r="1816" spans="1:8">
      <c r="A1816" s="29">
        <v>41836</v>
      </c>
      <c r="B1816" s="56">
        <v>2014.51</v>
      </c>
      <c r="C1816" s="5">
        <f t="shared" si="30"/>
        <v>4.2761012474765721E-2</v>
      </c>
      <c r="E1816" s="3"/>
      <c r="F1816" s="3"/>
      <c r="G1816" s="3"/>
      <c r="H1816" s="3"/>
    </row>
    <row r="1817" spans="1:8">
      <c r="A1817" s="29">
        <v>41835</v>
      </c>
      <c r="B1817" s="56">
        <v>1931.9</v>
      </c>
      <c r="C1817" s="5">
        <f t="shared" si="30"/>
        <v>2.1542333805706554E-2</v>
      </c>
      <c r="E1817" s="3"/>
      <c r="F1817" s="3"/>
      <c r="G1817" s="3"/>
      <c r="H1817" s="3"/>
    </row>
    <row r="1818" spans="1:8">
      <c r="A1818" s="29">
        <v>41834</v>
      </c>
      <c r="B1818" s="56">
        <v>1891.16</v>
      </c>
      <c r="C1818" s="5">
        <f t="shared" si="30"/>
        <v>-7.8015561140170357E-3</v>
      </c>
      <c r="E1818" s="3"/>
      <c r="F1818" s="3"/>
      <c r="G1818" s="3"/>
      <c r="H1818" s="3"/>
    </row>
    <row r="1819" spans="1:8">
      <c r="A1819" s="29">
        <v>41831</v>
      </c>
      <c r="B1819" s="56">
        <v>1906.03</v>
      </c>
      <c r="C1819" s="5">
        <f t="shared" si="30"/>
        <v>-5.1594251935593041E-2</v>
      </c>
      <c r="E1819" s="3"/>
      <c r="F1819" s="3"/>
      <c r="G1819" s="3"/>
      <c r="H1819" s="3"/>
    </row>
    <row r="1820" spans="1:8">
      <c r="A1820" s="29">
        <v>41830</v>
      </c>
      <c r="B1820" s="56">
        <v>2009.72</v>
      </c>
      <c r="C1820" s="5">
        <f t="shared" si="30"/>
        <v>4.9632055319660084E-2</v>
      </c>
      <c r="E1820" s="3"/>
      <c r="F1820" s="3"/>
      <c r="G1820" s="3"/>
      <c r="H1820" s="3"/>
    </row>
    <row r="1821" spans="1:8">
      <c r="A1821" s="29">
        <v>41829</v>
      </c>
      <c r="B1821" s="56">
        <v>1914.69</v>
      </c>
      <c r="C1821" s="5">
        <f t="shared" si="30"/>
        <v>-1.5952881437815095E-2</v>
      </c>
      <c r="E1821" s="3"/>
      <c r="F1821" s="3"/>
      <c r="G1821" s="3"/>
      <c r="H1821" s="3"/>
    </row>
    <row r="1822" spans="1:8">
      <c r="A1822" s="29">
        <v>41828</v>
      </c>
      <c r="B1822" s="56">
        <v>1945.73</v>
      </c>
      <c r="C1822" s="5">
        <f t="shared" si="30"/>
        <v>-7.1591825438860168E-2</v>
      </c>
      <c r="E1822" s="3"/>
      <c r="F1822" s="3"/>
      <c r="G1822" s="3"/>
      <c r="H1822" s="3"/>
    </row>
    <row r="1823" spans="1:8">
      <c r="A1823" s="29">
        <v>41827</v>
      </c>
      <c r="B1823" s="56">
        <v>2095.77</v>
      </c>
      <c r="C1823" s="5">
        <f t="shared" si="30"/>
        <v>-1.4436821040595578E-3</v>
      </c>
      <c r="E1823" s="3"/>
      <c r="F1823" s="3"/>
      <c r="G1823" s="3"/>
      <c r="H1823" s="3"/>
    </row>
    <row r="1824" spans="1:8">
      <c r="A1824" s="29">
        <v>41824</v>
      </c>
      <c r="B1824" s="56">
        <v>2098.8000000000002</v>
      </c>
      <c r="C1824" s="5">
        <f t="shared" si="30"/>
        <v>1.1031359892095038E-2</v>
      </c>
      <c r="E1824" s="3"/>
      <c r="F1824" s="3"/>
      <c r="G1824" s="3"/>
      <c r="H1824" s="3"/>
    </row>
    <row r="1825" spans="1:8">
      <c r="A1825" s="29">
        <v>41823</v>
      </c>
      <c r="B1825" s="56">
        <v>2075.9</v>
      </c>
      <c r="C1825" s="5">
        <f t="shared" si="30"/>
        <v>-1.4652762285394177E-2</v>
      </c>
      <c r="E1825" s="3"/>
      <c r="F1825" s="3"/>
      <c r="G1825" s="3"/>
      <c r="H1825" s="3"/>
    </row>
    <row r="1826" spans="1:8">
      <c r="A1826" s="29">
        <v>41822</v>
      </c>
      <c r="B1826" s="56">
        <v>2106.77</v>
      </c>
      <c r="C1826" s="5">
        <f t="shared" si="30"/>
        <v>3.9074226735347486E-3</v>
      </c>
      <c r="E1826" s="3"/>
      <c r="F1826" s="3"/>
      <c r="G1826" s="3"/>
      <c r="H1826" s="3"/>
    </row>
    <row r="1827" spans="1:8">
      <c r="A1827" s="29">
        <v>41821</v>
      </c>
      <c r="B1827" s="56">
        <v>2098.5700000000002</v>
      </c>
      <c r="C1827" s="5">
        <f t="shared" si="30"/>
        <v>1.0321934592442482E-2</v>
      </c>
      <c r="E1827" s="3"/>
      <c r="F1827" s="3"/>
      <c r="G1827" s="3"/>
      <c r="H1827" s="3"/>
    </row>
    <row r="1828" spans="1:8">
      <c r="A1828" s="29">
        <v>41820</v>
      </c>
      <c r="B1828" s="56">
        <v>2077.13</v>
      </c>
      <c r="C1828" s="5">
        <f t="shared" si="30"/>
        <v>1.0488574945149006E-2</v>
      </c>
      <c r="E1828" s="3"/>
      <c r="F1828" s="3"/>
      <c r="G1828" s="3"/>
      <c r="H1828" s="3"/>
    </row>
    <row r="1829" spans="1:8">
      <c r="A1829" s="29">
        <v>41817</v>
      </c>
      <c r="B1829" s="56">
        <v>2055.5700000000002</v>
      </c>
      <c r="C1829" s="5">
        <f t="shared" si="30"/>
        <v>7.9732850817189234E-3</v>
      </c>
      <c r="E1829" s="3"/>
      <c r="F1829" s="3"/>
      <c r="G1829" s="3"/>
      <c r="H1829" s="3"/>
    </row>
    <row r="1830" spans="1:8">
      <c r="A1830" s="29">
        <v>41816</v>
      </c>
      <c r="B1830" s="56">
        <v>2039.31</v>
      </c>
      <c r="C1830" s="5">
        <f t="shared" si="30"/>
        <v>-2.7394777632049627E-2</v>
      </c>
      <c r="E1830" s="3"/>
      <c r="F1830" s="3"/>
      <c r="G1830" s="3"/>
      <c r="H1830" s="3"/>
    </row>
    <row r="1831" spans="1:8">
      <c r="A1831" s="29">
        <v>41815</v>
      </c>
      <c r="B1831" s="56">
        <v>2096.75</v>
      </c>
      <c r="C1831" s="5">
        <f t="shared" si="30"/>
        <v>8.707574627763167E-3</v>
      </c>
      <c r="E1831" s="3"/>
      <c r="F1831" s="3"/>
      <c r="G1831" s="3"/>
      <c r="H1831" s="3"/>
    </row>
    <row r="1832" spans="1:8">
      <c r="A1832" s="29">
        <v>41814</v>
      </c>
      <c r="B1832" s="56">
        <v>2078.65</v>
      </c>
      <c r="C1832" s="5">
        <f t="shared" si="30"/>
        <v>3.1572730927083029E-2</v>
      </c>
      <c r="E1832" s="3"/>
      <c r="F1832" s="3"/>
      <c r="G1832" s="3"/>
      <c r="H1832" s="3"/>
    </row>
    <row r="1833" spans="1:8">
      <c r="A1833" s="29">
        <v>41813</v>
      </c>
      <c r="B1833" s="56">
        <v>2015.03</v>
      </c>
      <c r="C1833" s="5">
        <f t="shared" si="30"/>
        <v>4.1911273684106017E-3</v>
      </c>
      <c r="E1833" s="3"/>
      <c r="F1833" s="3"/>
      <c r="G1833" s="3"/>
      <c r="H1833" s="3"/>
    </row>
    <row r="1834" spans="1:8">
      <c r="A1834" s="29">
        <v>41810</v>
      </c>
      <c r="B1834" s="56">
        <v>2006.62</v>
      </c>
      <c r="C1834" s="5">
        <f t="shared" si="30"/>
        <v>5.1796341194621587E-3</v>
      </c>
      <c r="E1834" s="3"/>
      <c r="F1834" s="3"/>
      <c r="G1834" s="3"/>
      <c r="H1834" s="3"/>
    </row>
    <row r="1835" spans="1:8">
      <c r="A1835" s="29">
        <v>41809</v>
      </c>
      <c r="B1835" s="56">
        <v>1996.28</v>
      </c>
      <c r="C1835" s="5">
        <f t="shared" si="30"/>
        <v>-3.5539582709394617E-3</v>
      </c>
      <c r="E1835" s="3"/>
      <c r="F1835" s="3"/>
      <c r="G1835" s="3"/>
      <c r="H1835" s="3"/>
    </row>
    <row r="1836" spans="1:8">
      <c r="A1836" s="29">
        <v>41808</v>
      </c>
      <c r="B1836" s="56">
        <v>2003.4</v>
      </c>
      <c r="C1836" s="5">
        <f t="shared" si="30"/>
        <v>-2.09790209790209E-2</v>
      </c>
      <c r="E1836" s="3"/>
      <c r="F1836" s="3"/>
      <c r="G1836" s="3"/>
      <c r="H1836" s="3"/>
    </row>
    <row r="1837" spans="1:8">
      <c r="A1837" s="29">
        <v>41807</v>
      </c>
      <c r="B1837" s="56">
        <v>2046.33</v>
      </c>
      <c r="C1837" s="5">
        <f t="shared" si="30"/>
        <v>8.6654343807763042E-3</v>
      </c>
      <c r="E1837" s="3"/>
      <c r="F1837" s="3"/>
      <c r="G1837" s="3"/>
      <c r="H1837" s="3"/>
    </row>
    <row r="1838" spans="1:8">
      <c r="A1838" s="29">
        <v>41806</v>
      </c>
      <c r="B1838" s="56">
        <v>2028.75</v>
      </c>
      <c r="C1838" s="5">
        <f t="shared" si="30"/>
        <v>1.7044742448928438E-2</v>
      </c>
      <c r="E1838" s="3"/>
      <c r="F1838" s="3"/>
      <c r="G1838" s="3"/>
      <c r="H1838" s="3"/>
    </row>
    <row r="1839" spans="1:8">
      <c r="A1839" s="29">
        <v>41803</v>
      </c>
      <c r="B1839" s="56">
        <v>1994.75</v>
      </c>
      <c r="C1839" s="5">
        <f t="shared" si="30"/>
        <v>-5.2442818801510624E-2</v>
      </c>
      <c r="E1839" s="3"/>
      <c r="F1839" s="3"/>
      <c r="G1839" s="3"/>
      <c r="H1839" s="3"/>
    </row>
    <row r="1840" spans="1:8">
      <c r="A1840" s="29">
        <v>41802</v>
      </c>
      <c r="B1840" s="56">
        <v>2105.15</v>
      </c>
      <c r="C1840" s="5">
        <f t="shared" si="30"/>
        <v>3.8625688467131963E-3</v>
      </c>
      <c r="E1840" s="3"/>
      <c r="F1840" s="3"/>
      <c r="G1840" s="3"/>
      <c r="H1840" s="3"/>
    </row>
    <row r="1841" spans="1:8">
      <c r="A1841" s="29">
        <v>41801</v>
      </c>
      <c r="B1841" s="56">
        <v>2097.0500000000002</v>
      </c>
      <c r="C1841" s="5">
        <f t="shared" si="30"/>
        <v>-4.2057995907031007E-2</v>
      </c>
      <c r="E1841" s="3"/>
      <c r="F1841" s="3"/>
      <c r="G1841" s="3"/>
      <c r="H1841" s="3"/>
    </row>
    <row r="1842" spans="1:8">
      <c r="A1842" s="29">
        <v>41800</v>
      </c>
      <c r="B1842" s="56">
        <v>2189.12</v>
      </c>
      <c r="C1842" s="5">
        <f t="shared" si="30"/>
        <v>-2.9649691269099127E-2</v>
      </c>
      <c r="E1842" s="3"/>
      <c r="F1842" s="3"/>
      <c r="G1842" s="3"/>
      <c r="H1842" s="3"/>
    </row>
    <row r="1843" spans="1:8">
      <c r="A1843" s="29">
        <v>41799</v>
      </c>
      <c r="B1843" s="56">
        <v>2256.0100000000002</v>
      </c>
      <c r="C1843" s="5">
        <f t="shared" si="30"/>
        <v>6.0140129603436045E-2</v>
      </c>
      <c r="E1843" s="3"/>
      <c r="F1843" s="3"/>
      <c r="G1843" s="3"/>
      <c r="H1843" s="3"/>
    </row>
    <row r="1844" spans="1:8">
      <c r="A1844" s="29">
        <v>41796</v>
      </c>
      <c r="B1844" s="56">
        <v>2128.0300000000002</v>
      </c>
      <c r="C1844" s="5">
        <f t="shared" si="30"/>
        <v>5.0173710495667261E-2</v>
      </c>
      <c r="E1844" s="3"/>
      <c r="F1844" s="3"/>
      <c r="G1844" s="3"/>
      <c r="H1844" s="3"/>
    </row>
    <row r="1845" spans="1:8">
      <c r="A1845" s="29">
        <v>41795</v>
      </c>
      <c r="B1845" s="56">
        <v>2026.36</v>
      </c>
      <c r="C1845" s="5">
        <f t="shared" si="30"/>
        <v>6.8719472504757328E-3</v>
      </c>
      <c r="E1845" s="3"/>
      <c r="F1845" s="3"/>
      <c r="G1845" s="3"/>
      <c r="H1845" s="3"/>
    </row>
    <row r="1846" spans="1:8">
      <c r="A1846" s="29">
        <v>41794</v>
      </c>
      <c r="B1846" s="56">
        <v>2012.53</v>
      </c>
      <c r="C1846" s="5">
        <f t="shared" si="30"/>
        <v>1.5511229746845028E-2</v>
      </c>
      <c r="E1846" s="3"/>
      <c r="F1846" s="3"/>
      <c r="G1846" s="3"/>
      <c r="H1846" s="3"/>
    </row>
    <row r="1847" spans="1:8">
      <c r="A1847" s="29">
        <v>41793</v>
      </c>
      <c r="B1847" s="56">
        <v>1981.79</v>
      </c>
      <c r="C1847" s="5">
        <f t="shared" si="30"/>
        <v>3.1451680059957562E-2</v>
      </c>
      <c r="E1847" s="3"/>
      <c r="F1847" s="3"/>
      <c r="G1847" s="3"/>
      <c r="H1847" s="3"/>
    </row>
    <row r="1848" spans="1:8">
      <c r="A1848" s="29">
        <v>41792</v>
      </c>
      <c r="B1848" s="56">
        <v>1921.36</v>
      </c>
      <c r="C1848" s="5">
        <f t="shared" si="30"/>
        <v>1.4263542975389837E-2</v>
      </c>
      <c r="E1848" s="3"/>
      <c r="F1848" s="3"/>
      <c r="G1848" s="3"/>
      <c r="H1848" s="3"/>
    </row>
    <row r="1849" spans="1:8">
      <c r="A1849" s="29">
        <v>41789</v>
      </c>
      <c r="B1849" s="56">
        <v>1894.34</v>
      </c>
      <c r="C1849" s="5">
        <f t="shared" si="30"/>
        <v>1.9986862084190291E-2</v>
      </c>
      <c r="E1849" s="3"/>
      <c r="F1849" s="3"/>
      <c r="G1849" s="3"/>
      <c r="H1849" s="3"/>
    </row>
    <row r="1850" spans="1:8">
      <c r="A1850" s="29">
        <v>41788</v>
      </c>
      <c r="B1850" s="56">
        <v>1857.22</v>
      </c>
      <c r="C1850" s="5">
        <f t="shared" si="30"/>
        <v>-1.3669966435824452E-2</v>
      </c>
      <c r="E1850" s="3"/>
      <c r="F1850" s="3"/>
      <c r="G1850" s="3"/>
      <c r="H1850" s="3"/>
    </row>
    <row r="1851" spans="1:8">
      <c r="A1851" s="29">
        <v>41787</v>
      </c>
      <c r="B1851" s="56">
        <v>1882.96</v>
      </c>
      <c r="C1851" s="5">
        <f t="shared" si="30"/>
        <v>1.3990457624745564E-2</v>
      </c>
      <c r="E1851" s="3"/>
      <c r="F1851" s="3"/>
      <c r="G1851" s="3"/>
      <c r="H1851" s="3"/>
    </row>
    <row r="1852" spans="1:8">
      <c r="A1852" s="29">
        <v>41786</v>
      </c>
      <c r="B1852" s="56">
        <v>1856.98</v>
      </c>
      <c r="C1852" s="5">
        <f t="shared" si="30"/>
        <v>-8.976411570071478E-3</v>
      </c>
      <c r="E1852" s="3"/>
      <c r="F1852" s="3"/>
      <c r="G1852" s="3"/>
      <c r="H1852" s="3"/>
    </row>
    <row r="1853" spans="1:8">
      <c r="A1853" s="29">
        <v>41785</v>
      </c>
      <c r="B1853" s="56">
        <v>1873.8</v>
      </c>
      <c r="C1853" s="5">
        <f t="shared" si="30"/>
        <v>-5.2181126578180678E-2</v>
      </c>
      <c r="E1853" s="3"/>
      <c r="F1853" s="3"/>
      <c r="G1853" s="3"/>
      <c r="H1853" s="3"/>
    </row>
    <row r="1854" spans="1:8">
      <c r="A1854" s="29">
        <v>41782</v>
      </c>
      <c r="B1854" s="56">
        <v>1976.96</v>
      </c>
      <c r="C1854" s="5">
        <f t="shared" si="30"/>
        <v>2.1046270807402088E-2</v>
      </c>
      <c r="E1854" s="3"/>
      <c r="F1854" s="3"/>
      <c r="G1854" s="3"/>
      <c r="H1854" s="3"/>
    </row>
    <row r="1855" spans="1:8">
      <c r="A1855" s="29">
        <v>41781</v>
      </c>
      <c r="B1855" s="56">
        <v>1936.21</v>
      </c>
      <c r="C1855" s="5">
        <f t="shared" si="30"/>
        <v>5.5385370107925505E-2</v>
      </c>
      <c r="E1855" s="3"/>
      <c r="F1855" s="3"/>
      <c r="G1855" s="3"/>
      <c r="H1855" s="3"/>
    </row>
    <row r="1856" spans="1:8">
      <c r="A1856" s="29">
        <v>41780</v>
      </c>
      <c r="B1856" s="56">
        <v>1834.6</v>
      </c>
      <c r="C1856" s="5">
        <f t="shared" si="30"/>
        <v>1.8956161446733288E-2</v>
      </c>
      <c r="E1856" s="3"/>
      <c r="F1856" s="3"/>
      <c r="G1856" s="3"/>
      <c r="H1856" s="3"/>
    </row>
    <row r="1857" spans="1:8">
      <c r="A1857" s="29">
        <v>41779</v>
      </c>
      <c r="B1857" s="56">
        <v>1800.47</v>
      </c>
      <c r="C1857" s="5">
        <f t="shared" si="30"/>
        <v>4.8937645283634437E-2</v>
      </c>
      <c r="E1857" s="3"/>
      <c r="F1857" s="3"/>
      <c r="G1857" s="3"/>
      <c r="H1857" s="3"/>
    </row>
    <row r="1858" spans="1:8">
      <c r="A1858" s="29">
        <v>41778</v>
      </c>
      <c r="B1858" s="56">
        <v>1716.47</v>
      </c>
      <c r="C1858" s="5">
        <f t="shared" si="30"/>
        <v>6.907204295047871E-2</v>
      </c>
      <c r="E1858" s="3"/>
      <c r="F1858" s="3"/>
      <c r="G1858" s="3"/>
      <c r="H1858" s="3"/>
    </row>
    <row r="1859" spans="1:8">
      <c r="A1859" s="29">
        <v>41775</v>
      </c>
      <c r="B1859" s="56">
        <v>1605.57</v>
      </c>
      <c r="C1859" s="5">
        <f t="shared" ref="C1859:C1922" si="31">(B1859-B1860)/(B1860)</f>
        <v>5.967026584651116E-2</v>
      </c>
      <c r="E1859" s="3"/>
      <c r="F1859" s="3"/>
      <c r="G1859" s="3"/>
      <c r="H1859" s="3"/>
    </row>
    <row r="1860" spans="1:8">
      <c r="A1860" s="29">
        <v>41774</v>
      </c>
      <c r="B1860" s="56">
        <v>1515.16</v>
      </c>
      <c r="C1860" s="5">
        <f t="shared" si="31"/>
        <v>-1.1056719535278264E-2</v>
      </c>
      <c r="E1860" s="3"/>
      <c r="F1860" s="3"/>
      <c r="G1860" s="3"/>
      <c r="H1860" s="3"/>
    </row>
    <row r="1861" spans="1:8">
      <c r="A1861" s="29">
        <v>41773</v>
      </c>
      <c r="B1861" s="56">
        <v>1532.1</v>
      </c>
      <c r="C1861" s="5">
        <f t="shared" si="31"/>
        <v>4.3195838383288047E-2</v>
      </c>
      <c r="E1861" s="3"/>
      <c r="F1861" s="3"/>
      <c r="G1861" s="3"/>
      <c r="H1861" s="3"/>
    </row>
    <row r="1862" spans="1:8">
      <c r="A1862" s="29">
        <v>41772</v>
      </c>
      <c r="B1862" s="56">
        <v>1468.66</v>
      </c>
      <c r="C1862" s="5">
        <f t="shared" si="31"/>
        <v>2.442733182667893E-2</v>
      </c>
      <c r="E1862" s="3"/>
      <c r="F1862" s="3"/>
      <c r="G1862" s="3"/>
      <c r="H1862" s="3"/>
    </row>
    <row r="1863" spans="1:8">
      <c r="A1863" s="29">
        <v>41771</v>
      </c>
      <c r="B1863" s="56">
        <v>1433.64</v>
      </c>
      <c r="C1863" s="5">
        <f t="shared" si="31"/>
        <v>9.2360544026132106E-3</v>
      </c>
      <c r="E1863" s="3"/>
      <c r="F1863" s="3"/>
      <c r="G1863" s="3"/>
      <c r="H1863" s="3"/>
    </row>
    <row r="1864" spans="1:8">
      <c r="A1864" s="29">
        <v>41768</v>
      </c>
      <c r="B1864" s="56">
        <v>1420.52</v>
      </c>
      <c r="C1864" s="5">
        <f t="shared" si="31"/>
        <v>4.3809243882724586E-2</v>
      </c>
      <c r="E1864" s="3"/>
      <c r="F1864" s="3"/>
      <c r="G1864" s="3"/>
      <c r="H1864" s="3"/>
    </row>
    <row r="1865" spans="1:8">
      <c r="A1865" s="29">
        <v>41767</v>
      </c>
      <c r="B1865" s="56">
        <v>1360.9</v>
      </c>
      <c r="C1865" s="5">
        <f t="shared" si="31"/>
        <v>-9.2024986531152146E-3</v>
      </c>
      <c r="E1865" s="3"/>
      <c r="F1865" s="3"/>
      <c r="G1865" s="3"/>
      <c r="H1865" s="3"/>
    </row>
    <row r="1866" spans="1:8">
      <c r="A1866" s="29">
        <v>41766</v>
      </c>
      <c r="B1866" s="56">
        <v>1373.54</v>
      </c>
      <c r="C1866" s="5">
        <f t="shared" si="31"/>
        <v>-1.1059111527107875E-2</v>
      </c>
      <c r="E1866" s="3"/>
      <c r="F1866" s="3"/>
      <c r="G1866" s="3"/>
      <c r="H1866" s="3"/>
    </row>
    <row r="1867" spans="1:8">
      <c r="A1867" s="29">
        <v>41765</v>
      </c>
      <c r="B1867" s="56">
        <v>1388.9</v>
      </c>
      <c r="C1867" s="5">
        <f t="shared" si="31"/>
        <v>-5.2531968941374192E-4</v>
      </c>
      <c r="E1867" s="3"/>
      <c r="F1867" s="3"/>
      <c r="G1867" s="3"/>
      <c r="H1867" s="3"/>
    </row>
    <row r="1868" spans="1:8">
      <c r="A1868" s="29">
        <v>41764</v>
      </c>
      <c r="B1868" s="56">
        <v>1389.63</v>
      </c>
      <c r="C1868" s="5">
        <f t="shared" si="31"/>
        <v>-7.4851261686580276E-3</v>
      </c>
      <c r="E1868" s="3"/>
      <c r="F1868" s="3"/>
      <c r="G1868" s="3"/>
      <c r="H1868" s="3"/>
    </row>
    <row r="1869" spans="1:8">
      <c r="A1869" s="29">
        <v>41761</v>
      </c>
      <c r="B1869" s="56">
        <v>1400.11</v>
      </c>
      <c r="C1869" s="5">
        <f t="shared" si="31"/>
        <v>2.3768784140779475E-3</v>
      </c>
      <c r="E1869" s="3"/>
      <c r="F1869" s="3"/>
      <c r="G1869" s="3"/>
      <c r="H1869" s="3"/>
    </row>
    <row r="1870" spans="1:8">
      <c r="A1870" s="29">
        <v>41759</v>
      </c>
      <c r="B1870" s="56">
        <v>1396.79</v>
      </c>
      <c r="C1870" s="5">
        <f t="shared" si="31"/>
        <v>-5.3036568995674646E-2</v>
      </c>
      <c r="E1870" s="3"/>
      <c r="F1870" s="3"/>
      <c r="G1870" s="3"/>
      <c r="H1870" s="3"/>
    </row>
    <row r="1871" spans="1:8">
      <c r="A1871" s="29">
        <v>41758</v>
      </c>
      <c r="B1871" s="56">
        <v>1475.02</v>
      </c>
      <c r="C1871" s="5">
        <f t="shared" si="31"/>
        <v>-3.7889276861877222E-3</v>
      </c>
      <c r="E1871" s="3"/>
      <c r="F1871" s="3"/>
      <c r="G1871" s="3"/>
      <c r="H1871" s="3"/>
    </row>
    <row r="1872" spans="1:8">
      <c r="A1872" s="29">
        <v>41757</v>
      </c>
      <c r="B1872" s="56">
        <v>1480.63</v>
      </c>
      <c r="C1872" s="5">
        <f t="shared" si="31"/>
        <v>5.7466189366717404E-3</v>
      </c>
      <c r="E1872" s="3"/>
      <c r="F1872" s="3"/>
      <c r="G1872" s="3"/>
      <c r="H1872" s="3"/>
    </row>
    <row r="1873" spans="1:8">
      <c r="A1873" s="29">
        <v>41754</v>
      </c>
      <c r="B1873" s="56">
        <v>1472.17</v>
      </c>
      <c r="C1873" s="5">
        <f t="shared" si="31"/>
        <v>6.0685168353505521E-3</v>
      </c>
      <c r="E1873" s="3"/>
      <c r="F1873" s="3"/>
      <c r="G1873" s="3"/>
      <c r="H1873" s="3"/>
    </row>
    <row r="1874" spans="1:8">
      <c r="A1874" s="29">
        <v>41752</v>
      </c>
      <c r="B1874" s="56">
        <v>1463.29</v>
      </c>
      <c r="C1874" s="5">
        <f t="shared" si="31"/>
        <v>-1.276472294749062E-2</v>
      </c>
      <c r="E1874" s="3"/>
      <c r="F1874" s="3"/>
      <c r="G1874" s="3"/>
      <c r="H1874" s="3"/>
    </row>
    <row r="1875" spans="1:8">
      <c r="A1875" s="29">
        <v>41751</v>
      </c>
      <c r="B1875" s="56">
        <v>1482.21</v>
      </c>
      <c r="C1875" s="5">
        <f t="shared" si="31"/>
        <v>-4.3728840883443436E-3</v>
      </c>
      <c r="E1875" s="3"/>
      <c r="F1875" s="3"/>
      <c r="G1875" s="3"/>
      <c r="H1875" s="3"/>
    </row>
    <row r="1876" spans="1:8">
      <c r="A1876" s="29">
        <v>41750</v>
      </c>
      <c r="B1876" s="56">
        <v>1488.72</v>
      </c>
      <c r="C1876" s="5">
        <f t="shared" si="31"/>
        <v>-2.7598403043861976E-3</v>
      </c>
      <c r="E1876" s="3"/>
      <c r="F1876" s="3"/>
      <c r="G1876" s="3"/>
      <c r="H1876" s="3"/>
    </row>
    <row r="1877" spans="1:8">
      <c r="A1877" s="29">
        <v>41746</v>
      </c>
      <c r="B1877" s="56">
        <v>1492.84</v>
      </c>
      <c r="C1877" s="5">
        <f t="shared" si="31"/>
        <v>2.7949733172663051E-2</v>
      </c>
      <c r="E1877" s="3"/>
      <c r="F1877" s="3"/>
      <c r="G1877" s="3"/>
      <c r="H1877" s="3"/>
    </row>
    <row r="1878" spans="1:8">
      <c r="A1878" s="29">
        <v>41745</v>
      </c>
      <c r="B1878" s="56">
        <v>1452.25</v>
      </c>
      <c r="C1878" s="5">
        <f t="shared" si="31"/>
        <v>-3.8690673197855331E-2</v>
      </c>
      <c r="E1878" s="3"/>
      <c r="F1878" s="3"/>
      <c r="G1878" s="3"/>
      <c r="H1878" s="3"/>
    </row>
    <row r="1879" spans="1:8">
      <c r="A1879" s="29">
        <v>41744</v>
      </c>
      <c r="B1879" s="56">
        <v>1510.7</v>
      </c>
      <c r="C1879" s="5">
        <f t="shared" si="31"/>
        <v>-2.9898668173586905E-2</v>
      </c>
      <c r="E1879" s="3"/>
      <c r="F1879" s="3"/>
      <c r="G1879" s="3"/>
      <c r="H1879" s="3"/>
    </row>
    <row r="1880" spans="1:8">
      <c r="A1880" s="29">
        <v>41740</v>
      </c>
      <c r="B1880" s="56">
        <v>1557.26</v>
      </c>
      <c r="C1880" s="5">
        <f t="shared" si="31"/>
        <v>2.8786893269534368E-3</v>
      </c>
      <c r="E1880" s="3"/>
      <c r="F1880" s="3"/>
      <c r="G1880" s="3"/>
      <c r="H1880" s="3"/>
    </row>
    <row r="1881" spans="1:8">
      <c r="A1881" s="29">
        <v>41739</v>
      </c>
      <c r="B1881" s="56">
        <v>1552.79</v>
      </c>
      <c r="C1881" s="5">
        <f t="shared" si="31"/>
        <v>1.2532848190822739E-2</v>
      </c>
      <c r="E1881" s="3"/>
      <c r="F1881" s="3"/>
      <c r="G1881" s="3"/>
      <c r="H1881" s="3"/>
    </row>
    <row r="1882" spans="1:8">
      <c r="A1882" s="29">
        <v>41738</v>
      </c>
      <c r="B1882" s="56">
        <v>1533.57</v>
      </c>
      <c r="C1882" s="5">
        <f t="shared" si="31"/>
        <v>1.8502898964607991E-2</v>
      </c>
      <c r="E1882" s="3"/>
      <c r="F1882" s="3"/>
      <c r="G1882" s="3"/>
      <c r="H1882" s="3"/>
    </row>
    <row r="1883" spans="1:8">
      <c r="A1883" s="29">
        <v>41736</v>
      </c>
      <c r="B1883" s="56">
        <v>1505.71</v>
      </c>
      <c r="C1883" s="5">
        <f t="shared" si="31"/>
        <v>-1.3684003668282376E-2</v>
      </c>
      <c r="E1883" s="3"/>
      <c r="F1883" s="3"/>
      <c r="G1883" s="3"/>
      <c r="H1883" s="3"/>
    </row>
    <row r="1884" spans="1:8">
      <c r="A1884" s="29">
        <v>41733</v>
      </c>
      <c r="B1884" s="56">
        <v>1526.6</v>
      </c>
      <c r="C1884" s="5">
        <f t="shared" si="31"/>
        <v>3.3672564274445295E-2</v>
      </c>
      <c r="E1884" s="3"/>
      <c r="F1884" s="3"/>
      <c r="G1884" s="3"/>
      <c r="H1884" s="3"/>
    </row>
    <row r="1885" spans="1:8">
      <c r="A1885" s="29">
        <v>41732</v>
      </c>
      <c r="B1885" s="56">
        <v>1476.87</v>
      </c>
      <c r="C1885" s="5">
        <f t="shared" si="31"/>
        <v>-4.4423172852656257E-3</v>
      </c>
      <c r="E1885" s="3"/>
      <c r="F1885" s="3"/>
      <c r="G1885" s="3"/>
      <c r="H1885" s="3"/>
    </row>
    <row r="1886" spans="1:8">
      <c r="A1886" s="29">
        <v>41731</v>
      </c>
      <c r="B1886" s="56">
        <v>1483.46</v>
      </c>
      <c r="C1886" s="5">
        <f t="shared" si="31"/>
        <v>1.8915874498598797E-2</v>
      </c>
      <c r="E1886" s="3"/>
      <c r="F1886" s="3"/>
      <c r="G1886" s="3"/>
      <c r="H1886" s="3"/>
    </row>
    <row r="1887" spans="1:8">
      <c r="A1887" s="29">
        <v>41730</v>
      </c>
      <c r="B1887" s="56">
        <v>1455.92</v>
      </c>
      <c r="C1887" s="5">
        <f t="shared" si="31"/>
        <v>-8.4990465813130061E-3</v>
      </c>
      <c r="E1887" s="3"/>
      <c r="F1887" s="3"/>
      <c r="G1887" s="3"/>
      <c r="H1887" s="3"/>
    </row>
    <row r="1888" spans="1:8">
      <c r="A1888" s="29">
        <v>41729</v>
      </c>
      <c r="B1888" s="56">
        <v>1468.4</v>
      </c>
      <c r="C1888" s="5">
        <f t="shared" si="31"/>
        <v>2.8320121011793084E-2</v>
      </c>
      <c r="E1888" s="3"/>
      <c r="F1888" s="3"/>
      <c r="G1888" s="3"/>
      <c r="H1888" s="3"/>
    </row>
    <row r="1889" spans="1:8">
      <c r="A1889" s="29">
        <v>41726</v>
      </c>
      <c r="B1889" s="56">
        <v>1427.96</v>
      </c>
      <c r="C1889" s="5">
        <f t="shared" si="31"/>
        <v>1.6124670888778257E-2</v>
      </c>
      <c r="E1889" s="3"/>
      <c r="F1889" s="3"/>
      <c r="G1889" s="3"/>
      <c r="H1889" s="3"/>
    </row>
    <row r="1890" spans="1:8">
      <c r="A1890" s="29">
        <v>41725</v>
      </c>
      <c r="B1890" s="56">
        <v>1405.3</v>
      </c>
      <c r="C1890" s="5">
        <f t="shared" si="31"/>
        <v>1.0592778500902521E-2</v>
      </c>
      <c r="E1890" s="3"/>
      <c r="F1890" s="3"/>
      <c r="G1890" s="3"/>
      <c r="H1890" s="3"/>
    </row>
    <row r="1891" spans="1:8">
      <c r="A1891" s="29">
        <v>41724</v>
      </c>
      <c r="B1891" s="56">
        <v>1390.57</v>
      </c>
      <c r="C1891" s="5">
        <f t="shared" si="31"/>
        <v>-2.3603518287345672E-3</v>
      </c>
      <c r="E1891" s="3"/>
      <c r="F1891" s="3"/>
      <c r="G1891" s="3"/>
      <c r="H1891" s="3"/>
    </row>
    <row r="1892" spans="1:8">
      <c r="A1892" s="29">
        <v>41723</v>
      </c>
      <c r="B1892" s="56">
        <v>1393.86</v>
      </c>
      <c r="C1892" s="5">
        <f t="shared" si="31"/>
        <v>1.3016461353973512E-2</v>
      </c>
      <c r="E1892" s="3"/>
      <c r="F1892" s="3"/>
      <c r="G1892" s="3"/>
      <c r="H1892" s="3"/>
    </row>
    <row r="1893" spans="1:8">
      <c r="A1893" s="29">
        <v>41722</v>
      </c>
      <c r="B1893" s="56">
        <v>1375.95</v>
      </c>
      <c r="C1893" s="5">
        <f t="shared" si="31"/>
        <v>5.230897361903639E-3</v>
      </c>
      <c r="E1893" s="3"/>
      <c r="F1893" s="3"/>
      <c r="G1893" s="3"/>
      <c r="H1893" s="3"/>
    </row>
    <row r="1894" spans="1:8">
      <c r="A1894" s="29">
        <v>41720</v>
      </c>
      <c r="B1894" s="56">
        <v>1368.79</v>
      </c>
      <c r="C1894" s="5">
        <f t="shared" si="31"/>
        <v>-9.1238212023006635E-4</v>
      </c>
      <c r="E1894" s="3"/>
      <c r="F1894" s="3"/>
      <c r="G1894" s="3"/>
      <c r="H1894" s="3"/>
    </row>
    <row r="1895" spans="1:8">
      <c r="A1895" s="29">
        <v>41719</v>
      </c>
      <c r="B1895" s="56">
        <v>1370.04</v>
      </c>
      <c r="C1895" s="5">
        <f t="shared" si="31"/>
        <v>1.8617100371747186E-2</v>
      </c>
      <c r="E1895" s="3"/>
      <c r="F1895" s="3"/>
      <c r="G1895" s="3"/>
      <c r="H1895" s="3"/>
    </row>
    <row r="1896" spans="1:8">
      <c r="A1896" s="29">
        <v>41718</v>
      </c>
      <c r="B1896" s="56">
        <v>1345</v>
      </c>
      <c r="C1896" s="5">
        <f t="shared" si="31"/>
        <v>-2.2251946409229287E-2</v>
      </c>
      <c r="E1896" s="3"/>
      <c r="F1896" s="3"/>
      <c r="G1896" s="3"/>
      <c r="H1896" s="3"/>
    </row>
    <row r="1897" spans="1:8">
      <c r="A1897" s="29">
        <v>41717</v>
      </c>
      <c r="B1897" s="56">
        <v>1375.61</v>
      </c>
      <c r="C1897" s="5">
        <f t="shared" si="31"/>
        <v>-3.5638486668164203E-3</v>
      </c>
      <c r="E1897" s="3"/>
      <c r="F1897" s="3"/>
      <c r="G1897" s="3"/>
      <c r="H1897" s="3"/>
    </row>
    <row r="1898" spans="1:8">
      <c r="A1898" s="29">
        <v>41716</v>
      </c>
      <c r="B1898" s="56">
        <v>1380.53</v>
      </c>
      <c r="C1898" s="5">
        <f t="shared" si="31"/>
        <v>-5.1524847227027055E-3</v>
      </c>
      <c r="E1898" s="3"/>
      <c r="F1898" s="3"/>
      <c r="G1898" s="3"/>
      <c r="H1898" s="3"/>
    </row>
    <row r="1899" spans="1:8">
      <c r="A1899" s="29">
        <v>41712</v>
      </c>
      <c r="B1899" s="56">
        <v>1387.68</v>
      </c>
      <c r="C1899" s="5">
        <f t="shared" si="31"/>
        <v>1.0037193661792402E-2</v>
      </c>
      <c r="E1899" s="3"/>
      <c r="F1899" s="3"/>
      <c r="G1899" s="3"/>
      <c r="H1899" s="3"/>
    </row>
    <row r="1900" spans="1:8">
      <c r="A1900" s="29">
        <v>41711</v>
      </c>
      <c r="B1900" s="56">
        <v>1373.89</v>
      </c>
      <c r="C1900" s="5">
        <f t="shared" si="31"/>
        <v>-3.4681187423151169E-2</v>
      </c>
      <c r="E1900" s="3"/>
      <c r="F1900" s="3"/>
      <c r="G1900" s="3"/>
      <c r="H1900" s="3"/>
    </row>
    <row r="1901" spans="1:8">
      <c r="A1901" s="29">
        <v>41710</v>
      </c>
      <c r="B1901" s="56">
        <v>1423.25</v>
      </c>
      <c r="C1901" s="5">
        <f t="shared" si="31"/>
        <v>-7.3018837455852644E-4</v>
      </c>
      <c r="E1901" s="3"/>
      <c r="F1901" s="3"/>
      <c r="G1901" s="3"/>
      <c r="H1901" s="3"/>
    </row>
    <row r="1902" spans="1:8">
      <c r="A1902" s="29">
        <v>41709</v>
      </c>
      <c r="B1902" s="56">
        <v>1424.29</v>
      </c>
      <c r="C1902" s="5">
        <f t="shared" si="31"/>
        <v>2.2352223378674135E-2</v>
      </c>
      <c r="E1902" s="3"/>
      <c r="F1902" s="3"/>
      <c r="G1902" s="3"/>
      <c r="H1902" s="3"/>
    </row>
    <row r="1903" spans="1:8">
      <c r="A1903" s="29">
        <v>41708</v>
      </c>
      <c r="B1903" s="56">
        <v>1393.15</v>
      </c>
      <c r="C1903" s="5">
        <f t="shared" si="31"/>
        <v>2.4698985708716842E-2</v>
      </c>
      <c r="E1903" s="3"/>
      <c r="F1903" s="3"/>
      <c r="G1903" s="3"/>
      <c r="H1903" s="3"/>
    </row>
    <row r="1904" spans="1:8">
      <c r="A1904" s="29">
        <v>41705</v>
      </c>
      <c r="B1904" s="56">
        <v>1359.57</v>
      </c>
      <c r="C1904" s="5">
        <f t="shared" si="31"/>
        <v>5.3987425674261291E-2</v>
      </c>
      <c r="E1904" s="3"/>
      <c r="F1904" s="3"/>
      <c r="G1904" s="3"/>
      <c r="H1904" s="3"/>
    </row>
    <row r="1905" spans="1:8">
      <c r="A1905" s="29">
        <v>41704</v>
      </c>
      <c r="B1905" s="56">
        <v>1289.93</v>
      </c>
      <c r="C1905" s="5">
        <f t="shared" si="31"/>
        <v>4.0912502118250885E-2</v>
      </c>
      <c r="E1905" s="3"/>
      <c r="F1905" s="3"/>
      <c r="G1905" s="3"/>
      <c r="H1905" s="3"/>
    </row>
    <row r="1906" spans="1:8">
      <c r="A1906" s="29">
        <v>41703</v>
      </c>
      <c r="B1906" s="56">
        <v>1239.23</v>
      </c>
      <c r="C1906" s="5">
        <f t="shared" si="31"/>
        <v>1.9472506499062223E-2</v>
      </c>
      <c r="E1906" s="3"/>
      <c r="F1906" s="3"/>
      <c r="G1906" s="3"/>
      <c r="H1906" s="3"/>
    </row>
    <row r="1907" spans="1:8">
      <c r="A1907" s="29">
        <v>41702</v>
      </c>
      <c r="B1907" s="56">
        <v>1215.56</v>
      </c>
      <c r="C1907" s="5">
        <f t="shared" si="31"/>
        <v>1.0255813566928673E-2</v>
      </c>
      <c r="E1907" s="3"/>
      <c r="F1907" s="3"/>
      <c r="G1907" s="3"/>
      <c r="H1907" s="3"/>
    </row>
    <row r="1908" spans="1:8">
      <c r="A1908" s="29">
        <v>41701</v>
      </c>
      <c r="B1908" s="56">
        <v>1203.22</v>
      </c>
      <c r="C1908" s="5">
        <f t="shared" si="31"/>
        <v>-2.326547569588473E-4</v>
      </c>
      <c r="E1908" s="3"/>
      <c r="F1908" s="3"/>
      <c r="G1908" s="3"/>
      <c r="H1908" s="3"/>
    </row>
    <row r="1909" spans="1:8">
      <c r="A1909" s="29">
        <v>41698</v>
      </c>
      <c r="B1909" s="56">
        <v>1203.5</v>
      </c>
      <c r="C1909" s="5">
        <f t="shared" si="31"/>
        <v>2.1608324191349265E-4</v>
      </c>
      <c r="E1909" s="3"/>
      <c r="F1909" s="3"/>
      <c r="G1909" s="3"/>
      <c r="H1909" s="3"/>
    </row>
    <row r="1910" spans="1:8">
      <c r="A1910" s="29">
        <v>41696</v>
      </c>
      <c r="B1910" s="56">
        <v>1203.24</v>
      </c>
      <c r="C1910" s="5">
        <f t="shared" si="31"/>
        <v>-5.1756924348904431E-3</v>
      </c>
      <c r="E1910" s="3"/>
      <c r="F1910" s="3"/>
      <c r="G1910" s="3"/>
      <c r="H1910" s="3"/>
    </row>
    <row r="1911" spans="1:8">
      <c r="A1911" s="29">
        <v>41695</v>
      </c>
      <c r="B1911" s="56">
        <v>1209.5</v>
      </c>
      <c r="C1911" s="5">
        <f t="shared" si="31"/>
        <v>4.6321570962987857E-4</v>
      </c>
      <c r="E1911" s="3"/>
      <c r="F1911" s="3"/>
      <c r="G1911" s="3"/>
      <c r="H1911" s="3"/>
    </row>
    <row r="1912" spans="1:8">
      <c r="A1912" s="29">
        <v>41694</v>
      </c>
      <c r="B1912" s="56">
        <v>1208.94</v>
      </c>
      <c r="C1912" s="5">
        <f t="shared" si="31"/>
        <v>-4.1356835044090131E-5</v>
      </c>
      <c r="E1912" s="3"/>
      <c r="F1912" s="3"/>
      <c r="G1912" s="3"/>
      <c r="H1912" s="3"/>
    </row>
    <row r="1913" spans="1:8">
      <c r="A1913" s="29">
        <v>41691</v>
      </c>
      <c r="B1913" s="56">
        <v>1208.99</v>
      </c>
      <c r="C1913" s="5">
        <f t="shared" si="31"/>
        <v>-1.0163441357769812E-3</v>
      </c>
      <c r="E1913" s="3"/>
      <c r="F1913" s="3"/>
      <c r="G1913" s="3"/>
      <c r="H1913" s="3"/>
    </row>
    <row r="1914" spans="1:8">
      <c r="A1914" s="29">
        <v>41690</v>
      </c>
      <c r="B1914" s="56">
        <v>1210.22</v>
      </c>
      <c r="C1914" s="5">
        <f t="shared" si="31"/>
        <v>-1.7075122289220701E-3</v>
      </c>
      <c r="E1914" s="3"/>
      <c r="F1914" s="3"/>
      <c r="G1914" s="3"/>
      <c r="H1914" s="3"/>
    </row>
    <row r="1915" spans="1:8">
      <c r="A1915" s="29">
        <v>41689</v>
      </c>
      <c r="B1915" s="56">
        <v>1212.29</v>
      </c>
      <c r="C1915" s="5">
        <f t="shared" si="31"/>
        <v>4.3162010802929689E-3</v>
      </c>
      <c r="E1915" s="3"/>
      <c r="F1915" s="3"/>
      <c r="G1915" s="3"/>
      <c r="H1915" s="3"/>
    </row>
    <row r="1916" spans="1:8">
      <c r="A1916" s="29">
        <v>41688</v>
      </c>
      <c r="B1916" s="56">
        <v>1207.08</v>
      </c>
      <c r="C1916" s="5">
        <f t="shared" si="31"/>
        <v>5.8832352794119646E-3</v>
      </c>
      <c r="E1916" s="3"/>
      <c r="F1916" s="3"/>
      <c r="G1916" s="3"/>
      <c r="H1916" s="3"/>
    </row>
    <row r="1917" spans="1:8">
      <c r="A1917" s="29">
        <v>41687</v>
      </c>
      <c r="B1917" s="56">
        <v>1200.02</v>
      </c>
      <c r="C1917" s="5">
        <f t="shared" si="31"/>
        <v>-8.2315410172069253E-3</v>
      </c>
      <c r="E1917" s="3"/>
      <c r="F1917" s="3"/>
      <c r="G1917" s="3"/>
      <c r="H1917" s="3"/>
    </row>
    <row r="1918" spans="1:8">
      <c r="A1918" s="29">
        <v>41684</v>
      </c>
      <c r="B1918" s="56">
        <v>1209.98</v>
      </c>
      <c r="C1918" s="5">
        <f t="shared" si="31"/>
        <v>8.2714354249036374E-4</v>
      </c>
      <c r="E1918" s="3"/>
      <c r="F1918" s="3"/>
      <c r="G1918" s="3"/>
      <c r="H1918" s="3"/>
    </row>
    <row r="1919" spans="1:8">
      <c r="A1919" s="29">
        <v>41683</v>
      </c>
      <c r="B1919" s="56">
        <v>1208.98</v>
      </c>
      <c r="C1919" s="5">
        <f t="shared" si="31"/>
        <v>3.9194193944829415E-3</v>
      </c>
      <c r="E1919" s="3"/>
      <c r="F1919" s="3"/>
      <c r="G1919" s="3"/>
      <c r="H1919" s="3"/>
    </row>
    <row r="1920" spans="1:8">
      <c r="A1920" s="29">
        <v>41682</v>
      </c>
      <c r="B1920" s="56">
        <v>1204.26</v>
      </c>
      <c r="C1920" s="5">
        <f t="shared" si="31"/>
        <v>-3.2362995273844588E-3</v>
      </c>
      <c r="E1920" s="3"/>
      <c r="F1920" s="3"/>
      <c r="G1920" s="3"/>
      <c r="H1920" s="3"/>
    </row>
    <row r="1921" spans="1:8">
      <c r="A1921" s="29">
        <v>41681</v>
      </c>
      <c r="B1921" s="56">
        <v>1208.17</v>
      </c>
      <c r="C1921" s="5">
        <f t="shared" si="31"/>
        <v>-9.0306599517708547E-3</v>
      </c>
      <c r="E1921" s="3"/>
      <c r="F1921" s="3"/>
      <c r="G1921" s="3"/>
      <c r="H1921" s="3"/>
    </row>
    <row r="1922" spans="1:8">
      <c r="A1922" s="29">
        <v>41680</v>
      </c>
      <c r="B1922" s="56">
        <v>1219.18</v>
      </c>
      <c r="C1922" s="5">
        <f t="shared" si="31"/>
        <v>1.147384577093803E-2</v>
      </c>
      <c r="E1922" s="3"/>
      <c r="F1922" s="3"/>
      <c r="G1922" s="3"/>
      <c r="H1922" s="3"/>
    </row>
    <row r="1923" spans="1:8">
      <c r="A1923" s="29">
        <v>41677</v>
      </c>
      <c r="B1923" s="56">
        <v>1205.3499999999999</v>
      </c>
      <c r="C1923" s="5">
        <f t="shared" ref="C1923:C1986" si="32">(B1923-B1924)/(B1924)</f>
        <v>1.0352053646269831E-2</v>
      </c>
      <c r="E1923" s="3"/>
      <c r="F1923" s="3"/>
      <c r="G1923" s="3"/>
      <c r="H1923" s="3"/>
    </row>
    <row r="1924" spans="1:8">
      <c r="A1924" s="29">
        <v>41676</v>
      </c>
      <c r="B1924" s="56">
        <v>1193</v>
      </c>
      <c r="C1924" s="5">
        <f t="shared" si="32"/>
        <v>-1.5717173383936269E-2</v>
      </c>
      <c r="E1924" s="3"/>
      <c r="F1924" s="3"/>
      <c r="G1924" s="3"/>
      <c r="H1924" s="3"/>
    </row>
    <row r="1925" spans="1:8">
      <c r="A1925" s="29">
        <v>41675</v>
      </c>
      <c r="B1925" s="56">
        <v>1212.05</v>
      </c>
      <c r="C1925" s="5">
        <f t="shared" si="32"/>
        <v>1.593408435593106E-2</v>
      </c>
      <c r="E1925" s="3"/>
      <c r="F1925" s="3"/>
      <c r="G1925" s="3"/>
      <c r="H1925" s="3"/>
    </row>
    <row r="1926" spans="1:8">
      <c r="A1926" s="29">
        <v>41674</v>
      </c>
      <c r="B1926" s="56">
        <v>1193.04</v>
      </c>
      <c r="C1926" s="5">
        <f t="shared" si="32"/>
        <v>5.6984860235357515E-3</v>
      </c>
      <c r="E1926" s="3"/>
      <c r="F1926" s="3"/>
      <c r="G1926" s="3"/>
      <c r="H1926" s="3"/>
    </row>
    <row r="1927" spans="1:8">
      <c r="A1927" s="29">
        <v>41673</v>
      </c>
      <c r="B1927" s="56">
        <v>1186.28</v>
      </c>
      <c r="C1927" s="5">
        <f t="shared" si="32"/>
        <v>-2.0897986134037587E-2</v>
      </c>
      <c r="E1927" s="3"/>
      <c r="F1927" s="3"/>
      <c r="G1927" s="3"/>
      <c r="H1927" s="3"/>
    </row>
    <row r="1928" spans="1:8">
      <c r="A1928" s="29">
        <v>41670</v>
      </c>
      <c r="B1928" s="56">
        <v>1211.5999999999999</v>
      </c>
      <c r="C1928" s="5">
        <f t="shared" si="32"/>
        <v>1.6280961927209466E-2</v>
      </c>
      <c r="E1928" s="3"/>
      <c r="F1928" s="3"/>
      <c r="G1928" s="3"/>
      <c r="H1928" s="3"/>
    </row>
    <row r="1929" spans="1:8">
      <c r="A1929" s="29">
        <v>41669</v>
      </c>
      <c r="B1929" s="56">
        <v>1192.19</v>
      </c>
      <c r="C1929" s="5">
        <f t="shared" si="32"/>
        <v>-2.6012434335759678E-2</v>
      </c>
      <c r="E1929" s="3"/>
      <c r="F1929" s="3"/>
      <c r="G1929" s="3"/>
      <c r="H1929" s="3"/>
    </row>
    <row r="1930" spans="1:8">
      <c r="A1930" s="29">
        <v>41668</v>
      </c>
      <c r="B1930" s="56">
        <v>1224.03</v>
      </c>
      <c r="C1930" s="5">
        <f t="shared" si="32"/>
        <v>-5.8478107258595428E-3</v>
      </c>
      <c r="E1930" s="3"/>
      <c r="F1930" s="3"/>
      <c r="G1930" s="3"/>
      <c r="H1930" s="3"/>
    </row>
    <row r="1931" spans="1:8">
      <c r="A1931" s="29">
        <v>41667</v>
      </c>
      <c r="B1931" s="56">
        <v>1231.23</v>
      </c>
      <c r="C1931" s="5">
        <f t="shared" si="32"/>
        <v>1.0812275257376543E-2</v>
      </c>
      <c r="E1931" s="3"/>
      <c r="F1931" s="3"/>
      <c r="G1931" s="3"/>
      <c r="H1931" s="3"/>
    </row>
    <row r="1932" spans="1:8">
      <c r="A1932" s="29">
        <v>41666</v>
      </c>
      <c r="B1932" s="56">
        <v>1218.06</v>
      </c>
      <c r="C1932" s="5">
        <f t="shared" si="32"/>
        <v>-6.8170169144028792E-2</v>
      </c>
      <c r="E1932" s="3"/>
      <c r="F1932" s="3"/>
      <c r="G1932" s="3"/>
      <c r="H1932" s="3"/>
    </row>
    <row r="1933" spans="1:8">
      <c r="A1933" s="29">
        <v>41663</v>
      </c>
      <c r="B1933" s="56">
        <v>1307.17</v>
      </c>
      <c r="C1933" s="5">
        <f t="shared" si="32"/>
        <v>-3.1862182359519757E-2</v>
      </c>
      <c r="E1933" s="3"/>
      <c r="F1933" s="3"/>
      <c r="G1933" s="3"/>
      <c r="H1933" s="3"/>
    </row>
    <row r="1934" spans="1:8">
      <c r="A1934" s="29">
        <v>41662</v>
      </c>
      <c r="B1934" s="56">
        <v>1350.19</v>
      </c>
      <c r="C1934" s="5">
        <f t="shared" si="32"/>
        <v>-5.8476069223820017E-4</v>
      </c>
      <c r="E1934" s="3"/>
      <c r="F1934" s="3"/>
      <c r="G1934" s="3"/>
      <c r="H1934" s="3"/>
    </row>
    <row r="1935" spans="1:8">
      <c r="A1935" s="29">
        <v>41661</v>
      </c>
      <c r="B1935" s="56">
        <v>1350.98</v>
      </c>
      <c r="C1935" s="5">
        <f t="shared" si="32"/>
        <v>5.4552896959773204E-3</v>
      </c>
      <c r="E1935" s="3"/>
      <c r="F1935" s="3"/>
      <c r="G1935" s="3"/>
      <c r="H1935" s="3"/>
    </row>
    <row r="1936" spans="1:8">
      <c r="A1936" s="29">
        <v>41660</v>
      </c>
      <c r="B1936" s="56">
        <v>1343.65</v>
      </c>
      <c r="C1936" s="5">
        <f t="shared" si="32"/>
        <v>5.8841584380779372E-3</v>
      </c>
      <c r="E1936" s="3"/>
      <c r="F1936" s="3"/>
      <c r="G1936" s="3"/>
      <c r="H1936" s="3"/>
    </row>
    <row r="1937" spans="1:8">
      <c r="A1937" s="29">
        <v>41659</v>
      </c>
      <c r="B1937" s="56">
        <v>1335.79</v>
      </c>
      <c r="C1937" s="5">
        <f t="shared" si="32"/>
        <v>7.0033923859781104E-3</v>
      </c>
      <c r="E1937" s="3"/>
      <c r="F1937" s="3"/>
      <c r="G1937" s="3"/>
      <c r="H1937" s="3"/>
    </row>
    <row r="1938" spans="1:8">
      <c r="A1938" s="29">
        <v>41656</v>
      </c>
      <c r="B1938" s="56">
        <v>1326.5</v>
      </c>
      <c r="C1938" s="5">
        <f t="shared" si="32"/>
        <v>-2.3950553695596156E-2</v>
      </c>
      <c r="E1938" s="3"/>
      <c r="F1938" s="3"/>
      <c r="G1938" s="3"/>
      <c r="H1938" s="3"/>
    </row>
    <row r="1939" spans="1:8">
      <c r="A1939" s="29">
        <v>41655</v>
      </c>
      <c r="B1939" s="56">
        <v>1359.05</v>
      </c>
      <c r="C1939" s="5">
        <f t="shared" si="32"/>
        <v>2.271436683702388E-3</v>
      </c>
      <c r="E1939" s="3"/>
      <c r="F1939" s="3"/>
      <c r="G1939" s="3"/>
      <c r="H1939" s="3"/>
    </row>
    <row r="1940" spans="1:8">
      <c r="A1940" s="29">
        <v>41654</v>
      </c>
      <c r="B1940" s="56">
        <v>1355.97</v>
      </c>
      <c r="C1940" s="5">
        <f t="shared" si="32"/>
        <v>1.3127615062761458E-2</v>
      </c>
      <c r="E1940" s="3"/>
      <c r="F1940" s="3"/>
      <c r="G1940" s="3"/>
      <c r="H1940" s="3"/>
    </row>
    <row r="1941" spans="1:8">
      <c r="A1941" s="29">
        <v>41653</v>
      </c>
      <c r="B1941" s="56">
        <v>1338.4</v>
      </c>
      <c r="C1941" s="5">
        <f t="shared" si="32"/>
        <v>-1.4033666065048403E-2</v>
      </c>
      <c r="E1941" s="3"/>
      <c r="F1941" s="3"/>
      <c r="G1941" s="3"/>
      <c r="H1941" s="3"/>
    </row>
    <row r="1942" spans="1:8">
      <c r="A1942" s="29">
        <v>41652</v>
      </c>
      <c r="B1942" s="56">
        <v>1357.45</v>
      </c>
      <c r="C1942" s="5">
        <f t="shared" si="32"/>
        <v>6.8161927224719672E-3</v>
      </c>
      <c r="E1942" s="3"/>
      <c r="F1942" s="3"/>
      <c r="G1942" s="3"/>
      <c r="H1942" s="3"/>
    </row>
    <row r="1943" spans="1:8">
      <c r="A1943" s="29">
        <v>41649</v>
      </c>
      <c r="B1943" s="56">
        <v>1348.26</v>
      </c>
      <c r="C1943" s="5">
        <f t="shared" si="32"/>
        <v>-1.5480554379098364E-2</v>
      </c>
      <c r="E1943" s="3"/>
      <c r="F1943" s="3"/>
      <c r="G1943" s="3"/>
      <c r="H1943" s="3"/>
    </row>
    <row r="1944" spans="1:8">
      <c r="A1944" s="29">
        <v>41648</v>
      </c>
      <c r="B1944" s="56">
        <v>1369.46</v>
      </c>
      <c r="C1944" s="5">
        <f t="shared" si="32"/>
        <v>-2.3112150999386433E-2</v>
      </c>
      <c r="E1944" s="3"/>
      <c r="F1944" s="3"/>
      <c r="G1944" s="3"/>
      <c r="H1944" s="3"/>
    </row>
    <row r="1945" spans="1:8">
      <c r="A1945" s="29">
        <v>41647</v>
      </c>
      <c r="B1945" s="56">
        <v>1401.86</v>
      </c>
      <c r="C1945" s="5">
        <f t="shared" si="32"/>
        <v>-4.396150704875576E-3</v>
      </c>
      <c r="E1945" s="3"/>
      <c r="F1945" s="3"/>
      <c r="G1945" s="3"/>
      <c r="H1945" s="3"/>
    </row>
    <row r="1946" spans="1:8">
      <c r="A1946" s="29">
        <v>41646</v>
      </c>
      <c r="B1946" s="56">
        <v>1408.05</v>
      </c>
      <c r="C1946" s="5">
        <f t="shared" si="32"/>
        <v>-1.6491345710573826E-2</v>
      </c>
      <c r="E1946" s="3"/>
      <c r="F1946" s="3"/>
      <c r="G1946" s="3"/>
      <c r="H1946" s="3"/>
    </row>
    <row r="1947" spans="1:8">
      <c r="A1947" s="29">
        <v>41645</v>
      </c>
      <c r="B1947" s="56">
        <v>1431.66</v>
      </c>
      <c r="C1947" s="5">
        <f t="shared" si="32"/>
        <v>-7.0604227930975956E-3</v>
      </c>
      <c r="E1947" s="3"/>
      <c r="F1947" s="3"/>
      <c r="G1947" s="3"/>
      <c r="H1947" s="3"/>
    </row>
    <row r="1948" spans="1:8">
      <c r="A1948" s="29">
        <v>41642</v>
      </c>
      <c r="B1948" s="56">
        <v>1441.84</v>
      </c>
      <c r="C1948" s="5">
        <f t="shared" si="32"/>
        <v>8.5759453825599071E-3</v>
      </c>
      <c r="E1948" s="3"/>
      <c r="F1948" s="3"/>
      <c r="G1948" s="3"/>
      <c r="H1948" s="3"/>
    </row>
    <row r="1949" spans="1:8">
      <c r="A1949" s="29">
        <v>41641</v>
      </c>
      <c r="B1949" s="56">
        <v>1429.58</v>
      </c>
      <c r="C1949" s="5">
        <f t="shared" si="32"/>
        <v>-3.0655211928477977E-2</v>
      </c>
      <c r="E1949" s="3"/>
      <c r="F1949" s="3"/>
      <c r="G1949" s="3"/>
      <c r="H1949" s="3"/>
    </row>
    <row r="1950" spans="1:8">
      <c r="A1950" s="29">
        <v>41640</v>
      </c>
      <c r="B1950" s="56">
        <v>1474.79</v>
      </c>
      <c r="C1950" s="5">
        <f t="shared" si="32"/>
        <v>2.8868223327589371E-2</v>
      </c>
      <c r="E1950" s="3"/>
      <c r="F1950" s="3"/>
      <c r="G1950" s="3"/>
      <c r="H1950" s="3"/>
    </row>
    <row r="1951" spans="1:8">
      <c r="A1951" s="29">
        <v>41639</v>
      </c>
      <c r="B1951" s="56">
        <v>1433.41</v>
      </c>
      <c r="C1951" s="5">
        <f t="shared" si="32"/>
        <v>1.7191376358363579E-3</v>
      </c>
      <c r="E1951" s="3"/>
      <c r="F1951" s="3"/>
      <c r="G1951" s="3"/>
      <c r="H1951" s="3"/>
    </row>
    <row r="1952" spans="1:8">
      <c r="A1952" s="29">
        <v>41638</v>
      </c>
      <c r="B1952" s="56">
        <v>1430.95</v>
      </c>
      <c r="C1952" s="5">
        <f t="shared" si="32"/>
        <v>-1.5866356721365549E-2</v>
      </c>
      <c r="E1952" s="3"/>
      <c r="F1952" s="3"/>
      <c r="G1952" s="3"/>
      <c r="H1952" s="3"/>
    </row>
    <row r="1953" spans="1:8">
      <c r="A1953" s="29">
        <v>41635</v>
      </c>
      <c r="B1953" s="56">
        <v>1454.02</v>
      </c>
      <c r="C1953" s="5">
        <f t="shared" si="32"/>
        <v>2.9522535075254684E-3</v>
      </c>
      <c r="E1953" s="3"/>
      <c r="F1953" s="3"/>
      <c r="G1953" s="3"/>
      <c r="H1953" s="3"/>
    </row>
    <row r="1954" spans="1:8">
      <c r="A1954" s="29">
        <v>41634</v>
      </c>
      <c r="B1954" s="56">
        <v>1449.74</v>
      </c>
      <c r="C1954" s="5">
        <f t="shared" si="32"/>
        <v>-1.4739510152354876E-3</v>
      </c>
      <c r="E1954" s="3"/>
      <c r="F1954" s="3"/>
      <c r="G1954" s="3"/>
      <c r="H1954" s="3"/>
    </row>
    <row r="1955" spans="1:8">
      <c r="A1955" s="29">
        <v>41632</v>
      </c>
      <c r="B1955" s="56">
        <v>1451.88</v>
      </c>
      <c r="C1955" s="5">
        <f t="shared" si="32"/>
        <v>7.7200915382290541E-4</v>
      </c>
      <c r="E1955" s="3"/>
      <c r="F1955" s="3"/>
      <c r="G1955" s="3"/>
      <c r="H1955" s="3"/>
    </row>
    <row r="1956" spans="1:8">
      <c r="A1956" s="29">
        <v>41631</v>
      </c>
      <c r="B1956" s="56">
        <v>1450.76</v>
      </c>
      <c r="C1956" s="5">
        <f t="shared" si="32"/>
        <v>3.1607540300502765E-2</v>
      </c>
      <c r="E1956" s="3"/>
      <c r="F1956" s="3"/>
      <c r="G1956" s="3"/>
      <c r="H1956" s="3"/>
    </row>
    <row r="1957" spans="1:8">
      <c r="A1957" s="29">
        <v>41628</v>
      </c>
      <c r="B1957" s="56">
        <v>1406.31</v>
      </c>
      <c r="C1957" s="5">
        <f t="shared" si="32"/>
        <v>2.7591246209491792E-2</v>
      </c>
      <c r="E1957" s="3"/>
      <c r="F1957" s="3"/>
      <c r="G1957" s="3"/>
      <c r="H1957" s="3"/>
    </row>
    <row r="1958" spans="1:8">
      <c r="A1958" s="29">
        <v>41627</v>
      </c>
      <c r="B1958" s="56">
        <v>1368.55</v>
      </c>
      <c r="C1958" s="5">
        <f t="shared" si="32"/>
        <v>-8.0239486235339705E-3</v>
      </c>
      <c r="E1958" s="3"/>
      <c r="F1958" s="3"/>
      <c r="G1958" s="3"/>
      <c r="H1958" s="3"/>
    </row>
    <row r="1959" spans="1:8">
      <c r="A1959" s="29">
        <v>41626</v>
      </c>
      <c r="B1959" s="56">
        <v>1379.62</v>
      </c>
      <c r="C1959" s="5">
        <f t="shared" si="32"/>
        <v>3.5144585002776091E-2</v>
      </c>
      <c r="E1959" s="3"/>
      <c r="F1959" s="3"/>
      <c r="G1959" s="3"/>
      <c r="H1959" s="3"/>
    </row>
    <row r="1960" spans="1:8">
      <c r="A1960" s="29">
        <v>41625</v>
      </c>
      <c r="B1960" s="56">
        <v>1332.78</v>
      </c>
      <c r="C1960" s="5">
        <f t="shared" si="32"/>
        <v>-6.5742397137745507E-3</v>
      </c>
      <c r="E1960" s="3"/>
      <c r="F1960" s="3"/>
      <c r="G1960" s="3"/>
      <c r="H1960" s="3"/>
    </row>
    <row r="1961" spans="1:8">
      <c r="A1961" s="29">
        <v>41624</v>
      </c>
      <c r="B1961" s="56">
        <v>1341.6</v>
      </c>
      <c r="C1961" s="5">
        <f t="shared" si="32"/>
        <v>1.291170038884383E-3</v>
      </c>
      <c r="E1961" s="3"/>
      <c r="F1961" s="3"/>
      <c r="G1961" s="3"/>
      <c r="H1961" s="3"/>
    </row>
    <row r="1962" spans="1:8">
      <c r="A1962" s="29">
        <v>41621</v>
      </c>
      <c r="B1962" s="56">
        <v>1339.87</v>
      </c>
      <c r="C1962" s="5">
        <f t="shared" si="32"/>
        <v>-2.0963640614952983E-2</v>
      </c>
      <c r="E1962" s="3"/>
      <c r="F1962" s="3"/>
      <c r="G1962" s="3"/>
      <c r="H1962" s="3"/>
    </row>
    <row r="1963" spans="1:8">
      <c r="A1963" s="29">
        <v>41620</v>
      </c>
      <c r="B1963" s="56">
        <v>1368.56</v>
      </c>
      <c r="C1963" s="5">
        <f t="shared" si="32"/>
        <v>-3.1902340961732552E-3</v>
      </c>
      <c r="E1963" s="3"/>
      <c r="F1963" s="3"/>
      <c r="G1963" s="3"/>
      <c r="H1963" s="3"/>
    </row>
    <row r="1964" spans="1:8">
      <c r="A1964" s="29">
        <v>41619</v>
      </c>
      <c r="B1964" s="56">
        <v>1372.94</v>
      </c>
      <c r="C1964" s="5">
        <f t="shared" si="32"/>
        <v>-5.4186407035540039E-3</v>
      </c>
      <c r="E1964" s="3"/>
      <c r="F1964" s="3"/>
      <c r="G1964" s="3"/>
      <c r="H1964" s="3"/>
    </row>
    <row r="1965" spans="1:8">
      <c r="A1965" s="29">
        <v>41618</v>
      </c>
      <c r="B1965" s="56">
        <v>1380.42</v>
      </c>
      <c r="C1965" s="5">
        <f t="shared" si="32"/>
        <v>-1.481608358669121E-2</v>
      </c>
      <c r="E1965" s="3"/>
      <c r="F1965" s="3"/>
      <c r="G1965" s="3"/>
      <c r="H1965" s="3"/>
    </row>
    <row r="1966" spans="1:8">
      <c r="A1966" s="29">
        <v>41617</v>
      </c>
      <c r="B1966" s="56">
        <v>1401.18</v>
      </c>
      <c r="C1966" s="5">
        <f t="shared" si="32"/>
        <v>2.6054481546573052E-2</v>
      </c>
      <c r="E1966" s="3"/>
      <c r="F1966" s="3"/>
      <c r="G1966" s="3"/>
      <c r="H1966" s="3"/>
    </row>
    <row r="1967" spans="1:8">
      <c r="A1967" s="29">
        <v>41614</v>
      </c>
      <c r="B1967" s="56">
        <v>1365.6</v>
      </c>
      <c r="C1967" s="5">
        <f t="shared" si="32"/>
        <v>2.0398878795438672E-3</v>
      </c>
      <c r="E1967" s="3"/>
      <c r="F1967" s="3"/>
      <c r="G1967" s="3"/>
      <c r="H1967" s="3"/>
    </row>
    <row r="1968" spans="1:8">
      <c r="A1968" s="29">
        <v>41613</v>
      </c>
      <c r="B1968" s="56">
        <v>1362.82</v>
      </c>
      <c r="C1968" s="5">
        <f t="shared" si="32"/>
        <v>1.481845530634726E-2</v>
      </c>
      <c r="E1968" s="3"/>
      <c r="F1968" s="3"/>
      <c r="G1968" s="3"/>
      <c r="H1968" s="3"/>
    </row>
    <row r="1969" spans="1:8">
      <c r="A1969" s="29">
        <v>41612</v>
      </c>
      <c r="B1969" s="56">
        <v>1342.92</v>
      </c>
      <c r="C1969" s="5">
        <f t="shared" si="32"/>
        <v>-2.6721457613114962E-2</v>
      </c>
      <c r="E1969" s="3"/>
      <c r="F1969" s="3"/>
      <c r="G1969" s="3"/>
      <c r="H1969" s="3"/>
    </row>
    <row r="1970" spans="1:8">
      <c r="A1970" s="29">
        <v>41611</v>
      </c>
      <c r="B1970" s="56">
        <v>1379.79</v>
      </c>
      <c r="C1970" s="5">
        <f t="shared" si="32"/>
        <v>1.2437263361803327E-2</v>
      </c>
      <c r="E1970" s="3"/>
      <c r="F1970" s="3"/>
      <c r="G1970" s="3"/>
      <c r="H1970" s="3"/>
    </row>
    <row r="1971" spans="1:8">
      <c r="A1971" s="29">
        <v>41610</v>
      </c>
      <c r="B1971" s="56">
        <v>1362.84</v>
      </c>
      <c r="C1971" s="5">
        <f t="shared" si="32"/>
        <v>5.1035459319132732E-3</v>
      </c>
      <c r="E1971" s="3"/>
      <c r="F1971" s="3"/>
      <c r="G1971" s="3"/>
      <c r="H1971" s="3"/>
    </row>
    <row r="1972" spans="1:8">
      <c r="A1972" s="29">
        <v>41607</v>
      </c>
      <c r="B1972" s="56">
        <v>1355.92</v>
      </c>
      <c r="C1972" s="5">
        <f t="shared" si="32"/>
        <v>1.5092531592501708E-2</v>
      </c>
      <c r="E1972" s="3"/>
      <c r="F1972" s="3"/>
      <c r="G1972" s="3"/>
      <c r="H1972" s="3"/>
    </row>
    <row r="1973" spans="1:8">
      <c r="A1973" s="29">
        <v>41606</v>
      </c>
      <c r="B1973" s="56">
        <v>1335.76</v>
      </c>
      <c r="C1973" s="5">
        <f t="shared" si="32"/>
        <v>1.3998117389852165E-2</v>
      </c>
      <c r="E1973" s="3"/>
      <c r="F1973" s="3"/>
      <c r="G1973" s="3"/>
      <c r="H1973" s="3"/>
    </row>
    <row r="1974" spans="1:8">
      <c r="A1974" s="29">
        <v>41605</v>
      </c>
      <c r="B1974" s="56">
        <v>1317.32</v>
      </c>
      <c r="C1974" s="5">
        <f t="shared" si="32"/>
        <v>-7.6909749685506439E-3</v>
      </c>
      <c r="E1974" s="3"/>
      <c r="F1974" s="3"/>
      <c r="G1974" s="3"/>
      <c r="H1974" s="3"/>
    </row>
    <row r="1975" spans="1:8">
      <c r="A1975" s="29">
        <v>41604</v>
      </c>
      <c r="B1975" s="56">
        <v>1327.53</v>
      </c>
      <c r="C1975" s="5">
        <f t="shared" si="32"/>
        <v>-9.1728739681449477E-3</v>
      </c>
      <c r="E1975" s="3"/>
      <c r="F1975" s="3"/>
      <c r="G1975" s="3"/>
      <c r="H1975" s="3"/>
    </row>
    <row r="1976" spans="1:8">
      <c r="A1976" s="29">
        <v>41603</v>
      </c>
      <c r="B1976" s="56">
        <v>1339.82</v>
      </c>
      <c r="C1976" s="5">
        <f t="shared" si="32"/>
        <v>2.2778973724789629E-2</v>
      </c>
      <c r="E1976" s="3"/>
      <c r="F1976" s="3"/>
      <c r="G1976" s="3"/>
      <c r="H1976" s="3"/>
    </row>
    <row r="1977" spans="1:8">
      <c r="A1977" s="29">
        <v>41600</v>
      </c>
      <c r="B1977" s="56">
        <v>1309.98</v>
      </c>
      <c r="C1977" s="5">
        <f t="shared" si="32"/>
        <v>-7.0643523080420956E-3</v>
      </c>
      <c r="E1977" s="3"/>
      <c r="F1977" s="3"/>
      <c r="G1977" s="3"/>
      <c r="H1977" s="3"/>
    </row>
    <row r="1978" spans="1:8">
      <c r="A1978" s="29">
        <v>41599</v>
      </c>
      <c r="B1978" s="56">
        <v>1319.3</v>
      </c>
      <c r="C1978" s="5">
        <f t="shared" si="32"/>
        <v>-2.2871024604126936E-2</v>
      </c>
      <c r="E1978" s="3"/>
      <c r="F1978" s="3"/>
      <c r="G1978" s="3"/>
      <c r="H1978" s="3"/>
    </row>
    <row r="1979" spans="1:8">
      <c r="A1979" s="29">
        <v>41598</v>
      </c>
      <c r="B1979" s="56">
        <v>1350.18</v>
      </c>
      <c r="C1979" s="5">
        <f t="shared" si="32"/>
        <v>-4.3728016163879311E-3</v>
      </c>
      <c r="E1979" s="3"/>
      <c r="F1979" s="3"/>
      <c r="G1979" s="3"/>
      <c r="H1979" s="3"/>
    </row>
    <row r="1980" spans="1:8">
      <c r="A1980" s="29">
        <v>41597</v>
      </c>
      <c r="B1980" s="56">
        <v>1356.11</v>
      </c>
      <c r="C1980" s="5">
        <f t="shared" si="32"/>
        <v>1.5075188814119981E-2</v>
      </c>
      <c r="E1980" s="3"/>
      <c r="F1980" s="3"/>
      <c r="G1980" s="3"/>
      <c r="H1980" s="3"/>
    </row>
    <row r="1981" spans="1:8">
      <c r="A1981" s="29">
        <v>41596</v>
      </c>
      <c r="B1981" s="56">
        <v>1335.97</v>
      </c>
      <c r="C1981" s="5">
        <f t="shared" si="32"/>
        <v>2.4069233540553663E-2</v>
      </c>
      <c r="E1981" s="3"/>
      <c r="F1981" s="3"/>
      <c r="G1981" s="3"/>
      <c r="H1981" s="3"/>
    </row>
    <row r="1982" spans="1:8">
      <c r="A1982" s="29">
        <v>41592</v>
      </c>
      <c r="B1982" s="56">
        <v>1304.57</v>
      </c>
      <c r="C1982" s="5">
        <f t="shared" si="32"/>
        <v>2.276700665605667E-2</v>
      </c>
      <c r="E1982" s="3"/>
      <c r="F1982" s="3"/>
      <c r="G1982" s="3"/>
      <c r="H1982" s="3"/>
    </row>
    <row r="1983" spans="1:8">
      <c r="A1983" s="29">
        <v>41591</v>
      </c>
      <c r="B1983" s="56">
        <v>1275.53</v>
      </c>
      <c r="C1983" s="5">
        <f t="shared" si="32"/>
        <v>-1.1400979662698442E-2</v>
      </c>
      <c r="E1983" s="3"/>
      <c r="F1983" s="3"/>
      <c r="G1983" s="3"/>
      <c r="H1983" s="3"/>
    </row>
    <row r="1984" spans="1:8">
      <c r="A1984" s="29">
        <v>41590</v>
      </c>
      <c r="B1984" s="56">
        <v>1290.24</v>
      </c>
      <c r="C1984" s="5">
        <f t="shared" si="32"/>
        <v>-1.1961466007075714E-2</v>
      </c>
      <c r="E1984" s="3"/>
      <c r="F1984" s="3"/>
      <c r="G1984" s="3"/>
      <c r="H1984" s="3"/>
    </row>
    <row r="1985" spans="1:8">
      <c r="A1985" s="29">
        <v>41589</v>
      </c>
      <c r="B1985" s="56">
        <v>1305.8599999999999</v>
      </c>
      <c r="C1985" s="5">
        <f t="shared" si="32"/>
        <v>-2.8139349691516644E-2</v>
      </c>
      <c r="E1985" s="3"/>
      <c r="F1985" s="3"/>
      <c r="G1985" s="3"/>
      <c r="H1985" s="3"/>
    </row>
    <row r="1986" spans="1:8">
      <c r="A1986" s="29">
        <v>41586</v>
      </c>
      <c r="B1986" s="56">
        <v>1343.67</v>
      </c>
      <c r="C1986" s="5">
        <f t="shared" si="32"/>
        <v>1.2653744121548266E-2</v>
      </c>
      <c r="E1986" s="3"/>
      <c r="F1986" s="3"/>
      <c r="G1986" s="3"/>
      <c r="H1986" s="3"/>
    </row>
    <row r="1987" spans="1:8">
      <c r="A1987" s="29">
        <v>41585</v>
      </c>
      <c r="B1987" s="56">
        <v>1326.88</v>
      </c>
      <c r="C1987" s="5">
        <f t="shared" ref="C1987:C2050" si="33">(B1987-B1988)/(B1988)</f>
        <v>-2.6193149709739558E-2</v>
      </c>
      <c r="E1987" s="3"/>
      <c r="F1987" s="3"/>
      <c r="G1987" s="3"/>
      <c r="H1987" s="3"/>
    </row>
    <row r="1988" spans="1:8">
      <c r="A1988" s="29">
        <v>41584</v>
      </c>
      <c r="B1988" s="56">
        <v>1362.57</v>
      </c>
      <c r="C1988" s="5">
        <f t="shared" si="33"/>
        <v>-1.8045416219254665E-2</v>
      </c>
      <c r="E1988" s="3"/>
      <c r="F1988" s="3"/>
      <c r="G1988" s="3"/>
      <c r="H1988" s="3"/>
    </row>
    <row r="1989" spans="1:8">
      <c r="A1989" s="29">
        <v>41583</v>
      </c>
      <c r="B1989" s="56">
        <v>1387.61</v>
      </c>
      <c r="C1989" s="5">
        <f t="shared" si="33"/>
        <v>2.7315493955182161E-3</v>
      </c>
      <c r="E1989" s="3"/>
      <c r="F1989" s="3"/>
      <c r="G1989" s="3"/>
      <c r="H1989" s="3"/>
    </row>
    <row r="1990" spans="1:8">
      <c r="A1990" s="29">
        <v>41581</v>
      </c>
      <c r="B1990" s="56">
        <v>1383.83</v>
      </c>
      <c r="C1990" s="5">
        <f t="shared" si="33"/>
        <v>3.8009850644499157E-3</v>
      </c>
      <c r="E1990" s="3"/>
      <c r="F1990" s="3"/>
      <c r="G1990" s="3"/>
      <c r="H1990" s="3"/>
    </row>
    <row r="1991" spans="1:8">
      <c r="A1991" s="29">
        <v>41579</v>
      </c>
      <c r="B1991" s="56">
        <v>1378.59</v>
      </c>
      <c r="C1991" s="5">
        <f t="shared" si="33"/>
        <v>2.6141261062770208E-2</v>
      </c>
      <c r="E1991" s="3"/>
      <c r="F1991" s="3"/>
      <c r="G1991" s="3"/>
      <c r="H1991" s="3"/>
    </row>
    <row r="1992" spans="1:8">
      <c r="A1992" s="29">
        <v>41578</v>
      </c>
      <c r="B1992" s="56">
        <v>1343.47</v>
      </c>
      <c r="C1992" s="5">
        <f t="shared" si="33"/>
        <v>7.1517995696925348E-3</v>
      </c>
      <c r="E1992" s="3"/>
      <c r="F1992" s="3"/>
      <c r="G1992" s="3"/>
      <c r="H1992" s="3"/>
    </row>
    <row r="1993" spans="1:8">
      <c r="A1993" s="29">
        <v>41577</v>
      </c>
      <c r="B1993" s="56">
        <v>1333.93</v>
      </c>
      <c r="C1993" s="5">
        <f t="shared" si="33"/>
        <v>4.7301623168756616E-3</v>
      </c>
      <c r="E1993" s="3"/>
      <c r="F1993" s="3"/>
      <c r="G1993" s="3"/>
      <c r="H1993" s="3"/>
    </row>
    <row r="1994" spans="1:8">
      <c r="A1994" s="29">
        <v>41576</v>
      </c>
      <c r="B1994" s="56">
        <v>1327.65</v>
      </c>
      <c r="C1994" s="5">
        <f t="shared" si="33"/>
        <v>2.4373871580019559E-2</v>
      </c>
      <c r="E1994" s="3"/>
      <c r="F1994" s="3"/>
      <c r="G1994" s="3"/>
      <c r="H1994" s="3"/>
    </row>
    <row r="1995" spans="1:8">
      <c r="A1995" s="29">
        <v>41575</v>
      </c>
      <c r="B1995" s="56">
        <v>1296.06</v>
      </c>
      <c r="C1995" s="5">
        <f t="shared" si="33"/>
        <v>-2.1036173153764329E-2</v>
      </c>
      <c r="E1995" s="3"/>
      <c r="F1995" s="3"/>
      <c r="G1995" s="3"/>
      <c r="H1995" s="3"/>
    </row>
    <row r="1996" spans="1:8">
      <c r="A1996" s="29">
        <v>41572</v>
      </c>
      <c r="B1996" s="56">
        <v>1323.91</v>
      </c>
      <c r="C1996" s="5">
        <f t="shared" si="33"/>
        <v>-2.2721065335980905E-2</v>
      </c>
      <c r="E1996" s="3"/>
      <c r="F1996" s="3"/>
      <c r="G1996" s="3"/>
      <c r="H1996" s="3"/>
    </row>
    <row r="1997" spans="1:8">
      <c r="A1997" s="29">
        <v>41571</v>
      </c>
      <c r="B1997" s="56">
        <v>1354.69</v>
      </c>
      <c r="C1997" s="5">
        <f t="shared" si="33"/>
        <v>-1.1182400128466169E-2</v>
      </c>
      <c r="E1997" s="3"/>
      <c r="F1997" s="3"/>
      <c r="G1997" s="3"/>
      <c r="H1997" s="3"/>
    </row>
    <row r="1998" spans="1:8">
      <c r="A1998" s="29">
        <v>41570</v>
      </c>
      <c r="B1998" s="56">
        <v>1370.01</v>
      </c>
      <c r="C1998" s="5">
        <f t="shared" si="33"/>
        <v>-1.4601060195208231E-2</v>
      </c>
      <c r="E1998" s="3"/>
      <c r="F1998" s="3"/>
      <c r="G1998" s="3"/>
      <c r="H1998" s="3"/>
    </row>
    <row r="1999" spans="1:8">
      <c r="A1999" s="29">
        <v>41569</v>
      </c>
      <c r="B1999" s="56">
        <v>1390.31</v>
      </c>
      <c r="C1999" s="5">
        <f t="shared" si="33"/>
        <v>-2.1889533214674993E-3</v>
      </c>
      <c r="E1999" s="3"/>
      <c r="F1999" s="3"/>
      <c r="G1999" s="3"/>
      <c r="H1999" s="3"/>
    </row>
    <row r="2000" spans="1:8">
      <c r="A2000" s="29">
        <v>41568</v>
      </c>
      <c r="B2000" s="56">
        <v>1393.36</v>
      </c>
      <c r="C2000" s="5">
        <f t="shared" si="33"/>
        <v>2.9594106302325379E-2</v>
      </c>
      <c r="E2000" s="3"/>
      <c r="F2000" s="3"/>
      <c r="G2000" s="3"/>
      <c r="H2000" s="3"/>
    </row>
    <row r="2001" spans="1:8">
      <c r="A2001" s="29">
        <v>41565</v>
      </c>
      <c r="B2001" s="56">
        <v>1353.31</v>
      </c>
      <c r="C2001" s="5">
        <f t="shared" si="33"/>
        <v>2.8140123226997472E-2</v>
      </c>
      <c r="E2001" s="3"/>
      <c r="F2001" s="3"/>
      <c r="G2001" s="3"/>
      <c r="H2001" s="3"/>
    </row>
    <row r="2002" spans="1:8">
      <c r="A2002" s="29">
        <v>41564</v>
      </c>
      <c r="B2002" s="56">
        <v>1316.27</v>
      </c>
      <c r="C2002" s="5">
        <f t="shared" si="33"/>
        <v>-8.9970035084549586E-3</v>
      </c>
      <c r="E2002" s="3"/>
      <c r="F2002" s="3"/>
      <c r="G2002" s="3"/>
      <c r="H2002" s="3"/>
    </row>
    <row r="2003" spans="1:8">
      <c r="A2003" s="29">
        <v>41562</v>
      </c>
      <c r="B2003" s="56">
        <v>1328.22</v>
      </c>
      <c r="C2003" s="5">
        <f t="shared" si="33"/>
        <v>-1.5980263596559418E-2</v>
      </c>
      <c r="E2003" s="3"/>
      <c r="F2003" s="3"/>
      <c r="G2003" s="3"/>
      <c r="H2003" s="3"/>
    </row>
    <row r="2004" spans="1:8">
      <c r="A2004" s="29">
        <v>41561</v>
      </c>
      <c r="B2004" s="56">
        <v>1349.79</v>
      </c>
      <c r="C2004" s="5">
        <f t="shared" si="33"/>
        <v>-3.4552260293694683E-3</v>
      </c>
      <c r="E2004" s="3"/>
      <c r="F2004" s="3"/>
      <c r="G2004" s="3"/>
      <c r="H2004" s="3"/>
    </row>
    <row r="2005" spans="1:8">
      <c r="A2005" s="29">
        <v>41558</v>
      </c>
      <c r="B2005" s="56">
        <v>1354.47</v>
      </c>
      <c r="C2005" s="5">
        <f t="shared" si="33"/>
        <v>2.6619168529958024E-2</v>
      </c>
      <c r="E2005" s="3"/>
      <c r="F2005" s="3"/>
      <c r="G2005" s="3"/>
      <c r="H2005" s="3"/>
    </row>
    <row r="2006" spans="1:8">
      <c r="A2006" s="29">
        <v>41557</v>
      </c>
      <c r="B2006" s="56">
        <v>1319.35</v>
      </c>
      <c r="C2006" s="5">
        <f t="shared" si="33"/>
        <v>3.0105139920478404E-3</v>
      </c>
      <c r="E2006" s="3"/>
      <c r="F2006" s="3"/>
      <c r="G2006" s="3"/>
      <c r="H2006" s="3"/>
    </row>
    <row r="2007" spans="1:8">
      <c r="A2007" s="29">
        <v>41556</v>
      </c>
      <c r="B2007" s="56">
        <v>1315.39</v>
      </c>
      <c r="C2007" s="5">
        <f t="shared" si="33"/>
        <v>4.2685923553751871E-2</v>
      </c>
      <c r="E2007" s="3"/>
      <c r="F2007" s="3"/>
      <c r="G2007" s="3"/>
      <c r="H2007" s="3"/>
    </row>
    <row r="2008" spans="1:8">
      <c r="A2008" s="29">
        <v>41555</v>
      </c>
      <c r="B2008" s="56">
        <v>1261.54</v>
      </c>
      <c r="C2008" s="5">
        <f t="shared" si="33"/>
        <v>1.5724511074790035E-2</v>
      </c>
      <c r="E2008" s="3"/>
      <c r="F2008" s="3"/>
      <c r="G2008" s="3"/>
      <c r="H2008" s="3"/>
    </row>
    <row r="2009" spans="1:8">
      <c r="A2009" s="29">
        <v>41554</v>
      </c>
      <c r="B2009" s="56">
        <v>1242.01</v>
      </c>
      <c r="C2009" s="5">
        <f t="shared" si="33"/>
        <v>-3.1622456759902518E-3</v>
      </c>
      <c r="E2009" s="3"/>
      <c r="F2009" s="3"/>
      <c r="G2009" s="3"/>
      <c r="H2009" s="3"/>
    </row>
    <row r="2010" spans="1:8">
      <c r="A2010" s="29">
        <v>41551</v>
      </c>
      <c r="B2010" s="56">
        <v>1245.95</v>
      </c>
      <c r="C2010" s="5">
        <f t="shared" si="33"/>
        <v>1.6487999086266285E-2</v>
      </c>
      <c r="F2010" s="3"/>
      <c r="G2010" s="3"/>
      <c r="H2010" s="3"/>
    </row>
    <row r="2011" spans="1:8">
      <c r="A2011" s="29">
        <v>41550</v>
      </c>
      <c r="B2011" s="56">
        <v>1225.74</v>
      </c>
      <c r="C2011" s="5">
        <f t="shared" si="33"/>
        <v>1.990314689387768E-2</v>
      </c>
      <c r="F2011" s="3"/>
      <c r="G2011" s="3"/>
      <c r="H2011" s="3"/>
    </row>
    <row r="2012" spans="1:8">
      <c r="A2012" s="29">
        <v>41548</v>
      </c>
      <c r="B2012" s="56">
        <v>1201.82</v>
      </c>
      <c r="C2012" s="5">
        <f t="shared" si="33"/>
        <v>2.6906940777387586E-2</v>
      </c>
      <c r="F2012" s="3"/>
      <c r="G2012" s="3"/>
      <c r="H2012" s="3"/>
    </row>
    <row r="2013" spans="1:8">
      <c r="A2013" s="29">
        <v>41547</v>
      </c>
      <c r="B2013" s="56">
        <v>1170.33</v>
      </c>
      <c r="C2013" s="5">
        <f t="shared" si="33"/>
        <v>-2.0906535488404786E-2</v>
      </c>
      <c r="E2013" s="3"/>
      <c r="F2013" s="3"/>
      <c r="G2013" s="3"/>
      <c r="H2013" s="3"/>
    </row>
    <row r="2014" spans="1:8">
      <c r="A2014" s="29">
        <v>41544</v>
      </c>
      <c r="B2014" s="56">
        <v>1195.32</v>
      </c>
      <c r="C2014" s="5">
        <f t="shared" si="33"/>
        <v>-1.4762246235256366E-2</v>
      </c>
      <c r="E2014" s="3"/>
      <c r="F2014" s="3"/>
      <c r="G2014" s="3"/>
      <c r="H2014" s="3"/>
    </row>
    <row r="2015" spans="1:8">
      <c r="A2015" s="29">
        <v>41543</v>
      </c>
      <c r="B2015" s="56">
        <v>1213.23</v>
      </c>
      <c r="C2015" s="5">
        <f t="shared" si="33"/>
        <v>-6.1275814894610663E-3</v>
      </c>
      <c r="E2015" s="3"/>
      <c r="F2015" s="3"/>
      <c r="G2015" s="3"/>
      <c r="H2015" s="3"/>
    </row>
    <row r="2016" spans="1:8">
      <c r="A2016" s="29">
        <v>41542</v>
      </c>
      <c r="B2016" s="56">
        <v>1220.71</v>
      </c>
      <c r="C2016" s="5">
        <f t="shared" si="33"/>
        <v>-5.5801753071132243E-3</v>
      </c>
      <c r="E2016" s="3"/>
      <c r="F2016" s="3"/>
      <c r="G2016" s="3"/>
      <c r="H2016" s="3"/>
    </row>
    <row r="2017" spans="1:8">
      <c r="A2017" s="29">
        <v>41541</v>
      </c>
      <c r="B2017" s="56">
        <v>1227.56</v>
      </c>
      <c r="C2017" s="5">
        <f t="shared" si="33"/>
        <v>-3.1022105280256E-3</v>
      </c>
      <c r="E2017" s="3"/>
      <c r="F2017" s="3"/>
      <c r="G2017" s="3"/>
      <c r="H2017" s="3"/>
    </row>
    <row r="2018" spans="1:8">
      <c r="A2018" s="29">
        <v>41540</v>
      </c>
      <c r="B2018" s="56">
        <v>1231.3800000000001</v>
      </c>
      <c r="C2018" s="5">
        <f t="shared" si="33"/>
        <v>-4.3305985455901384E-2</v>
      </c>
      <c r="E2018" s="3"/>
      <c r="F2018" s="3"/>
      <c r="G2018" s="3"/>
      <c r="H2018" s="3"/>
    </row>
    <row r="2019" spans="1:8">
      <c r="A2019" s="29">
        <v>41537</v>
      </c>
      <c r="B2019" s="56">
        <v>1287.1199999999999</v>
      </c>
      <c r="C2019" s="5">
        <f t="shared" si="33"/>
        <v>-6.5306270651029424E-2</v>
      </c>
      <c r="E2019" s="3"/>
      <c r="F2019" s="3"/>
      <c r="G2019" s="3"/>
      <c r="H2019" s="3"/>
    </row>
    <row r="2020" spans="1:8">
      <c r="A2020" s="29">
        <v>41536</v>
      </c>
      <c r="B2020" s="56">
        <v>1377.05</v>
      </c>
      <c r="C2020" s="5">
        <f t="shared" si="33"/>
        <v>5.3442881294991466E-2</v>
      </c>
      <c r="E2020" s="3"/>
      <c r="F2020" s="3"/>
      <c r="G2020" s="3"/>
      <c r="H2020" s="3"/>
    </row>
    <row r="2021" spans="1:8">
      <c r="A2021" s="29">
        <v>41535</v>
      </c>
      <c r="B2021" s="56">
        <v>1307.19</v>
      </c>
      <c r="C2021" s="5">
        <f t="shared" si="33"/>
        <v>2.0277706230828682E-2</v>
      </c>
      <c r="E2021" s="3"/>
      <c r="F2021" s="3"/>
      <c r="G2021" s="3"/>
      <c r="H2021" s="3"/>
    </row>
    <row r="2022" spans="1:8">
      <c r="A2022" s="29">
        <v>41534</v>
      </c>
      <c r="B2022" s="56">
        <v>1281.21</v>
      </c>
      <c r="C2022" s="5">
        <f t="shared" si="33"/>
        <v>-8.6966613795504723E-3</v>
      </c>
      <c r="E2022" s="3"/>
      <c r="F2022" s="3"/>
      <c r="G2022" s="3"/>
      <c r="H2022" s="3"/>
    </row>
    <row r="2023" spans="1:8">
      <c r="A2023" s="29">
        <v>41533</v>
      </c>
      <c r="B2023" s="56">
        <v>1292.45</v>
      </c>
      <c r="C2023" s="5">
        <f t="shared" si="33"/>
        <v>-1.9623460161417479E-2</v>
      </c>
      <c r="E2023" s="3"/>
      <c r="F2023" s="3"/>
      <c r="G2023" s="3"/>
      <c r="H2023" s="3"/>
    </row>
    <row r="2024" spans="1:8">
      <c r="A2024" s="29">
        <v>41530</v>
      </c>
      <c r="B2024" s="56">
        <v>1318.32</v>
      </c>
      <c r="C2024" s="5">
        <f t="shared" si="33"/>
        <v>2.7248996766275787E-2</v>
      </c>
      <c r="E2024" s="3"/>
      <c r="F2024" s="3"/>
      <c r="G2024" s="3"/>
      <c r="H2024" s="3"/>
    </row>
    <row r="2025" spans="1:8">
      <c r="A2025" s="29">
        <v>41529</v>
      </c>
      <c r="B2025" s="56">
        <v>1283.3499999999999</v>
      </c>
      <c r="C2025" s="5">
        <f t="shared" si="33"/>
        <v>5.421370541275154E-3</v>
      </c>
      <c r="E2025" s="3"/>
      <c r="F2025" s="3"/>
      <c r="G2025" s="3"/>
      <c r="H2025" s="3"/>
    </row>
    <row r="2026" spans="1:8">
      <c r="A2026" s="29">
        <v>41528</v>
      </c>
      <c r="B2026" s="56">
        <v>1276.43</v>
      </c>
      <c r="C2026" s="5">
        <f t="shared" si="33"/>
        <v>2.7357457905411938E-2</v>
      </c>
      <c r="E2026" s="3"/>
      <c r="F2026" s="3"/>
      <c r="G2026" s="3"/>
      <c r="H2026" s="3"/>
    </row>
    <row r="2027" spans="1:8">
      <c r="A2027" s="29">
        <v>41527</v>
      </c>
      <c r="B2027" s="56">
        <v>1242.44</v>
      </c>
      <c r="C2027" s="5">
        <f t="shared" si="33"/>
        <v>2.5809541108670873E-2</v>
      </c>
      <c r="E2027" s="3"/>
      <c r="F2027" s="3"/>
      <c r="G2027" s="3"/>
      <c r="H2027" s="3"/>
    </row>
    <row r="2028" spans="1:8">
      <c r="A2028" s="29">
        <v>41523</v>
      </c>
      <c r="B2028" s="56">
        <v>1211.18</v>
      </c>
      <c r="C2028" s="5">
        <f t="shared" si="33"/>
        <v>-1.739073098764434E-3</v>
      </c>
      <c r="E2028" s="3"/>
      <c r="F2028" s="3"/>
      <c r="G2028" s="3"/>
      <c r="H2028" s="3"/>
    </row>
    <row r="2029" spans="1:8">
      <c r="A2029" s="29">
        <v>41522</v>
      </c>
      <c r="B2029" s="56">
        <v>1213.29</v>
      </c>
      <c r="C2029" s="5">
        <f t="shared" si="33"/>
        <v>5.4090683996073079E-2</v>
      </c>
      <c r="E2029" s="3"/>
      <c r="F2029" s="3"/>
      <c r="G2029" s="3"/>
      <c r="H2029" s="3"/>
    </row>
    <row r="2030" spans="1:8">
      <c r="A2030" s="29">
        <v>41521</v>
      </c>
      <c r="B2030" s="56">
        <v>1151.03</v>
      </c>
      <c r="C2030" s="5">
        <f t="shared" si="33"/>
        <v>-4.0839281851611743E-3</v>
      </c>
      <c r="E2030" s="3"/>
      <c r="F2030" s="3"/>
      <c r="G2030" s="3"/>
      <c r="H2030" s="3"/>
    </row>
    <row r="2031" spans="1:8">
      <c r="A2031" s="29">
        <v>41520</v>
      </c>
      <c r="B2031" s="56">
        <v>1155.75</v>
      </c>
      <c r="C2031" s="5">
        <f t="shared" si="33"/>
        <v>-4.3918136395221803E-2</v>
      </c>
      <c r="E2031" s="3"/>
      <c r="F2031" s="3"/>
      <c r="G2031" s="3"/>
      <c r="H2031" s="3"/>
    </row>
    <row r="2032" spans="1:8">
      <c r="A2032" s="29">
        <v>41519</v>
      </c>
      <c r="B2032" s="56">
        <v>1208.8399999999999</v>
      </c>
      <c r="C2032" s="5">
        <f t="shared" si="33"/>
        <v>2.9965833667044264E-2</v>
      </c>
      <c r="E2032" s="3"/>
      <c r="F2032" s="3"/>
      <c r="G2032" s="3"/>
      <c r="H2032" s="3"/>
    </row>
    <row r="2033" spans="1:8">
      <c r="A2033" s="29">
        <v>41516</v>
      </c>
      <c r="B2033" s="56">
        <v>1173.67</v>
      </c>
      <c r="C2033" s="5">
        <f t="shared" si="33"/>
        <v>-6.6414066158625119E-4</v>
      </c>
      <c r="E2033" s="3"/>
      <c r="F2033" s="3"/>
      <c r="G2033" s="3"/>
      <c r="H2033" s="3"/>
    </row>
    <row r="2034" spans="1:8">
      <c r="A2034" s="29">
        <v>41515</v>
      </c>
      <c r="B2034" s="56">
        <v>1174.45</v>
      </c>
      <c r="C2034" s="5">
        <f t="shared" si="33"/>
        <v>3.6232812913921508E-3</v>
      </c>
      <c r="E2034" s="3"/>
      <c r="F2034" s="3"/>
      <c r="G2034" s="3"/>
      <c r="H2034" s="3"/>
    </row>
    <row r="2035" spans="1:8">
      <c r="A2035" s="29">
        <v>41514</v>
      </c>
      <c r="B2035" s="56">
        <v>1170.21</v>
      </c>
      <c r="C2035" s="5">
        <f t="shared" si="33"/>
        <v>-1.4045227824211437E-2</v>
      </c>
      <c r="E2035" s="3"/>
      <c r="F2035" s="3"/>
      <c r="G2035" s="3"/>
      <c r="H2035" s="3"/>
    </row>
    <row r="2036" spans="1:8">
      <c r="A2036" s="29">
        <v>41513</v>
      </c>
      <c r="B2036" s="56">
        <v>1186.8800000000001</v>
      </c>
      <c r="C2036" s="5">
        <f t="shared" si="33"/>
        <v>-3.9461331779482689E-2</v>
      </c>
      <c r="E2036" s="3"/>
      <c r="F2036" s="3"/>
      <c r="G2036" s="3"/>
      <c r="H2036" s="3"/>
    </row>
    <row r="2037" spans="1:8">
      <c r="A2037" s="29">
        <v>41512</v>
      </c>
      <c r="B2037" s="56">
        <v>1235.6400000000001</v>
      </c>
      <c r="C2037" s="5">
        <f t="shared" si="33"/>
        <v>9.8645766077953573E-3</v>
      </c>
      <c r="E2037" s="3"/>
      <c r="F2037" s="3"/>
      <c r="G2037" s="3"/>
      <c r="H2037" s="3"/>
    </row>
    <row r="2038" spans="1:8">
      <c r="A2038" s="29">
        <v>41509</v>
      </c>
      <c r="B2038" s="56">
        <v>1223.57</v>
      </c>
      <c r="C2038" s="5">
        <f t="shared" si="33"/>
        <v>-1.3289786702149121E-2</v>
      </c>
      <c r="E2038" s="3"/>
      <c r="F2038" s="3"/>
      <c r="G2038" s="3"/>
      <c r="H2038" s="3"/>
    </row>
    <row r="2039" spans="1:8">
      <c r="A2039" s="29">
        <v>41508</v>
      </c>
      <c r="B2039" s="56">
        <v>1240.05</v>
      </c>
      <c r="C2039" s="5">
        <f t="shared" si="33"/>
        <v>-6.9033451592495354E-3</v>
      </c>
      <c r="E2039" s="3"/>
      <c r="F2039" s="3"/>
      <c r="G2039" s="3"/>
      <c r="H2039" s="3"/>
    </row>
    <row r="2040" spans="1:8">
      <c r="A2040" s="29">
        <v>41507</v>
      </c>
      <c r="B2040" s="56">
        <v>1248.67</v>
      </c>
      <c r="C2040" s="5">
        <f t="shared" si="33"/>
        <v>-3.3417451077532703E-2</v>
      </c>
      <c r="E2040" s="3"/>
      <c r="F2040" s="3"/>
      <c r="G2040" s="3"/>
      <c r="H2040" s="3"/>
    </row>
    <row r="2041" spans="1:8">
      <c r="A2041" s="29">
        <v>41506</v>
      </c>
      <c r="B2041" s="56">
        <v>1291.8399999999999</v>
      </c>
      <c r="C2041" s="5">
        <f t="shared" si="33"/>
        <v>2.4855019000245875E-2</v>
      </c>
      <c r="E2041" s="3"/>
      <c r="F2041" s="3"/>
      <c r="G2041" s="3"/>
      <c r="H2041" s="3"/>
    </row>
    <row r="2042" spans="1:8">
      <c r="A2042" s="29">
        <v>41505</v>
      </c>
      <c r="B2042" s="56">
        <v>1260.51</v>
      </c>
      <c r="C2042" s="5">
        <f t="shared" si="33"/>
        <v>-2.5795833102542323E-3</v>
      </c>
      <c r="E2042" s="3"/>
      <c r="F2042" s="3"/>
      <c r="G2042" s="3"/>
      <c r="H2042" s="3"/>
    </row>
    <row r="2043" spans="1:8">
      <c r="A2043" s="29">
        <v>41502</v>
      </c>
      <c r="B2043" s="56">
        <v>1263.77</v>
      </c>
      <c r="C2043" s="5">
        <f t="shared" si="33"/>
        <v>-6.0694350505043057E-2</v>
      </c>
      <c r="E2043" s="3"/>
      <c r="F2043" s="3"/>
      <c r="G2043" s="3"/>
      <c r="H2043" s="3"/>
    </row>
    <row r="2044" spans="1:8">
      <c r="A2044" s="29">
        <v>41500</v>
      </c>
      <c r="B2044" s="56">
        <v>1345.43</v>
      </c>
      <c r="C2044" s="5">
        <f t="shared" si="33"/>
        <v>2.2503077928592154E-2</v>
      </c>
      <c r="E2044" s="3"/>
      <c r="F2044" s="3"/>
      <c r="G2044" s="3"/>
      <c r="H2044" s="3"/>
    </row>
    <row r="2045" spans="1:8">
      <c r="A2045" s="29">
        <v>41499</v>
      </c>
      <c r="B2045" s="56">
        <v>1315.82</v>
      </c>
      <c r="C2045" s="5">
        <f t="shared" si="33"/>
        <v>4.462492358745964E-2</v>
      </c>
      <c r="E2045" s="3"/>
      <c r="F2045" s="3"/>
      <c r="G2045" s="3"/>
      <c r="H2045" s="3"/>
    </row>
    <row r="2046" spans="1:8">
      <c r="A2046" s="29">
        <v>41498</v>
      </c>
      <c r="B2046" s="56">
        <v>1259.6099999999999</v>
      </c>
      <c r="C2046" s="5">
        <f t="shared" si="33"/>
        <v>7.8653843076380865E-3</v>
      </c>
      <c r="E2046" s="3"/>
      <c r="F2046" s="3"/>
      <c r="G2046" s="3"/>
      <c r="H2046" s="3"/>
    </row>
    <row r="2047" spans="1:8">
      <c r="A2047" s="29">
        <v>41494</v>
      </c>
      <c r="B2047" s="56">
        <v>1249.78</v>
      </c>
      <c r="C2047" s="5">
        <f t="shared" si="33"/>
        <v>2.3537312454956438E-2</v>
      </c>
      <c r="E2047" s="3"/>
      <c r="F2047" s="3"/>
      <c r="G2047" s="3"/>
      <c r="H2047" s="3"/>
    </row>
    <row r="2048" spans="1:8">
      <c r="A2048" s="29">
        <v>41493</v>
      </c>
      <c r="B2048" s="56">
        <v>1221.04</v>
      </c>
      <c r="C2048" s="5">
        <f t="shared" si="33"/>
        <v>5.0384095933658446E-2</v>
      </c>
      <c r="E2048" s="3"/>
      <c r="F2048" s="3"/>
      <c r="G2048" s="3"/>
      <c r="H2048" s="3"/>
    </row>
    <row r="2049" spans="1:8">
      <c r="A2049" s="29">
        <v>41492</v>
      </c>
      <c r="B2049" s="56">
        <v>1162.47</v>
      </c>
      <c r="C2049" s="5">
        <f t="shared" si="33"/>
        <v>-4.4500702772457795E-2</v>
      </c>
      <c r="E2049" s="3"/>
      <c r="F2049" s="3"/>
      <c r="G2049" s="3"/>
      <c r="H2049" s="3"/>
    </row>
    <row r="2050" spans="1:8">
      <c r="A2050" s="29">
        <v>41491</v>
      </c>
      <c r="B2050" s="56">
        <v>1216.6099999999999</v>
      </c>
      <c r="C2050" s="5">
        <f t="shared" si="33"/>
        <v>2.3398172635671652E-3</v>
      </c>
      <c r="E2050" s="3"/>
      <c r="F2050" s="3"/>
      <c r="G2050" s="3"/>
      <c r="H2050" s="3"/>
    </row>
    <row r="2051" spans="1:8">
      <c r="A2051" s="29">
        <v>41488</v>
      </c>
      <c r="B2051" s="56">
        <v>1213.77</v>
      </c>
      <c r="C2051" s="5">
        <f t="shared" ref="C2051:C2114" si="34">(B2051-B2052)/(B2052)</f>
        <v>-4.0126214897470175E-2</v>
      </c>
      <c r="E2051" s="3"/>
      <c r="F2051" s="3"/>
      <c r="G2051" s="3"/>
      <c r="H2051" s="3"/>
    </row>
    <row r="2052" spans="1:8">
      <c r="A2052" s="29">
        <v>41487</v>
      </c>
      <c r="B2052" s="56">
        <v>1264.51</v>
      </c>
      <c r="C2052" s="5">
        <f t="shared" si="34"/>
        <v>-3.9819279395573143E-2</v>
      </c>
      <c r="E2052" s="3"/>
      <c r="F2052" s="3"/>
      <c r="G2052" s="3"/>
      <c r="H2052" s="3"/>
    </row>
    <row r="2053" spans="1:8">
      <c r="A2053" s="29">
        <v>41486</v>
      </c>
      <c r="B2053" s="56">
        <v>1316.95</v>
      </c>
      <c r="C2053" s="5">
        <f t="shared" si="34"/>
        <v>-2.3034124629080086E-2</v>
      </c>
      <c r="E2053" s="3"/>
      <c r="F2053" s="3"/>
      <c r="G2053" s="3"/>
      <c r="H2053" s="3"/>
    </row>
    <row r="2054" spans="1:8">
      <c r="A2054" s="29">
        <v>41485</v>
      </c>
      <c r="B2054" s="56">
        <v>1348</v>
      </c>
      <c r="C2054" s="5">
        <f t="shared" si="34"/>
        <v>-3.5951568724209189E-2</v>
      </c>
      <c r="E2054" s="3"/>
      <c r="F2054" s="3"/>
      <c r="G2054" s="3"/>
      <c r="H2054" s="3"/>
    </row>
    <row r="2055" spans="1:8">
      <c r="A2055" s="29">
        <v>41484</v>
      </c>
      <c r="B2055" s="56">
        <v>1398.27</v>
      </c>
      <c r="C2055" s="5">
        <f t="shared" si="34"/>
        <v>-1.6514858449094439E-2</v>
      </c>
      <c r="E2055" s="3"/>
      <c r="F2055" s="3"/>
      <c r="G2055" s="3"/>
      <c r="H2055" s="3"/>
    </row>
    <row r="2056" spans="1:8">
      <c r="A2056" s="29">
        <v>41481</v>
      </c>
      <c r="B2056" s="56">
        <v>1421.75</v>
      </c>
      <c r="C2056" s="5">
        <f t="shared" si="34"/>
        <v>-1.5912897822445569E-2</v>
      </c>
      <c r="E2056" s="3"/>
      <c r="F2056" s="3"/>
      <c r="G2056" s="3"/>
      <c r="H2056" s="3"/>
    </row>
    <row r="2057" spans="1:8">
      <c r="A2057" s="29">
        <v>41480</v>
      </c>
      <c r="B2057" s="56">
        <v>1444.74</v>
      </c>
      <c r="C2057" s="5">
        <f t="shared" si="34"/>
        <v>-3.5519935995145086E-3</v>
      </c>
      <c r="E2057" s="3"/>
      <c r="F2057" s="3"/>
      <c r="G2057" s="3"/>
      <c r="H2057" s="3"/>
    </row>
    <row r="2058" spans="1:8">
      <c r="A2058" s="29">
        <v>41479</v>
      </c>
      <c r="B2058" s="56">
        <v>1449.89</v>
      </c>
      <c r="C2058" s="5">
        <f t="shared" si="34"/>
        <v>-1.3136490174858224E-2</v>
      </c>
      <c r="E2058" s="3"/>
      <c r="F2058" s="3"/>
      <c r="G2058" s="3"/>
      <c r="H2058" s="3"/>
    </row>
    <row r="2059" spans="1:8">
      <c r="A2059" s="29">
        <v>41478</v>
      </c>
      <c r="B2059" s="56">
        <v>1469.19</v>
      </c>
      <c r="C2059" s="5">
        <f t="shared" si="34"/>
        <v>1.4234728042138191E-2</v>
      </c>
      <c r="E2059" s="3"/>
      <c r="F2059" s="3"/>
      <c r="G2059" s="3"/>
      <c r="H2059" s="3"/>
    </row>
    <row r="2060" spans="1:8">
      <c r="A2060" s="29">
        <v>41477</v>
      </c>
      <c r="B2060" s="56">
        <v>1448.57</v>
      </c>
      <c r="C2060" s="5">
        <f t="shared" si="34"/>
        <v>-5.3489521821527396E-3</v>
      </c>
      <c r="E2060" s="3"/>
      <c r="F2060" s="3"/>
      <c r="G2060" s="3"/>
      <c r="H2060" s="3"/>
    </row>
    <row r="2061" spans="1:8">
      <c r="A2061" s="29">
        <v>41474</v>
      </c>
      <c r="B2061" s="56">
        <v>1456.36</v>
      </c>
      <c r="C2061" s="5">
        <f t="shared" si="34"/>
        <v>-1.8340893924789554E-2</v>
      </c>
      <c r="E2061" s="3"/>
      <c r="F2061" s="3"/>
      <c r="G2061" s="3"/>
      <c r="H2061" s="3"/>
    </row>
    <row r="2062" spans="1:8">
      <c r="A2062" s="29">
        <v>41473</v>
      </c>
      <c r="B2062" s="56">
        <v>1483.57</v>
      </c>
      <c r="C2062" s="5">
        <f t="shared" si="34"/>
        <v>2.5336752113123726E-2</v>
      </c>
      <c r="E2062" s="3"/>
      <c r="F2062" s="3"/>
      <c r="G2062" s="3"/>
      <c r="H2062" s="3"/>
    </row>
    <row r="2063" spans="1:8">
      <c r="A2063" s="29">
        <v>41472</v>
      </c>
      <c r="B2063" s="56">
        <v>1446.91</v>
      </c>
      <c r="C2063" s="5">
        <f t="shared" si="34"/>
        <v>-7.1228101476026612E-3</v>
      </c>
      <c r="E2063" s="3"/>
      <c r="F2063" s="3"/>
      <c r="G2063" s="3"/>
      <c r="H2063" s="3"/>
    </row>
    <row r="2064" spans="1:8">
      <c r="A2064" s="29">
        <v>41471</v>
      </c>
      <c r="B2064" s="56">
        <v>1457.29</v>
      </c>
      <c r="C2064" s="5">
        <f t="shared" si="34"/>
        <v>-5.8391377951229673E-2</v>
      </c>
      <c r="E2064" s="3"/>
      <c r="F2064" s="3"/>
      <c r="G2064" s="3"/>
      <c r="H2064" s="3"/>
    </row>
    <row r="2065" spans="1:8">
      <c r="A2065" s="29">
        <v>41470</v>
      </c>
      <c r="B2065" s="56">
        <v>1547.66</v>
      </c>
      <c r="C2065" s="5">
        <f t="shared" si="34"/>
        <v>1.9370986332949171E-2</v>
      </c>
      <c r="E2065" s="3"/>
      <c r="F2065" s="3"/>
      <c r="G2065" s="3"/>
      <c r="H2065" s="3"/>
    </row>
    <row r="2066" spans="1:8">
      <c r="A2066" s="29">
        <v>41467</v>
      </c>
      <c r="B2066" s="56">
        <v>1518.25</v>
      </c>
      <c r="C2066" s="5">
        <f t="shared" si="34"/>
        <v>-5.8018086450877153E-3</v>
      </c>
      <c r="E2066" s="3"/>
      <c r="F2066" s="3"/>
      <c r="G2066" s="3"/>
      <c r="H2066" s="3"/>
    </row>
    <row r="2067" spans="1:8">
      <c r="A2067" s="29">
        <v>41466</v>
      </c>
      <c r="B2067" s="56">
        <v>1527.11</v>
      </c>
      <c r="C2067" s="5">
        <f t="shared" si="34"/>
        <v>2.4390407512996745E-2</v>
      </c>
      <c r="E2067" s="3"/>
      <c r="F2067" s="3"/>
      <c r="G2067" s="3"/>
      <c r="H2067" s="3"/>
    </row>
    <row r="2068" spans="1:8">
      <c r="A2068" s="29">
        <v>41465</v>
      </c>
      <c r="B2068" s="56">
        <v>1490.75</v>
      </c>
      <c r="C2068" s="5">
        <f t="shared" si="34"/>
        <v>-1.3160072287721088E-2</v>
      </c>
      <c r="E2068" s="3"/>
      <c r="F2068" s="3"/>
      <c r="G2068" s="3"/>
      <c r="H2068" s="3"/>
    </row>
    <row r="2069" spans="1:8">
      <c r="A2069" s="29">
        <v>41464</v>
      </c>
      <c r="B2069" s="56">
        <v>1510.63</v>
      </c>
      <c r="C2069" s="5">
        <f t="shared" si="34"/>
        <v>1.6519972006890735E-2</v>
      </c>
      <c r="E2069" s="3"/>
      <c r="F2069" s="3"/>
      <c r="G2069" s="3"/>
      <c r="H2069" s="3"/>
    </row>
    <row r="2070" spans="1:8">
      <c r="A2070" s="29">
        <v>41463</v>
      </c>
      <c r="B2070" s="56">
        <v>1486.08</v>
      </c>
      <c r="C2070" s="5">
        <f t="shared" si="34"/>
        <v>-1.7935263874387136E-2</v>
      </c>
      <c r="E2070" s="3"/>
      <c r="F2070" s="3"/>
      <c r="G2070" s="3"/>
      <c r="H2070" s="3"/>
    </row>
    <row r="2071" spans="1:8">
      <c r="A2071" s="29">
        <v>41460</v>
      </c>
      <c r="B2071" s="56">
        <v>1513.22</v>
      </c>
      <c r="C2071" s="5">
        <f t="shared" si="34"/>
        <v>1.5222513435522427E-3</v>
      </c>
      <c r="E2071" s="3"/>
      <c r="F2071" s="3"/>
      <c r="G2071" s="3"/>
      <c r="H2071" s="3"/>
    </row>
    <row r="2072" spans="1:8">
      <c r="A2072" s="29">
        <v>41459</v>
      </c>
      <c r="B2072" s="56">
        <v>1510.92</v>
      </c>
      <c r="C2072" s="5">
        <f t="shared" si="34"/>
        <v>1.5560200837495104E-2</v>
      </c>
      <c r="E2072" s="3"/>
      <c r="F2072" s="3"/>
      <c r="G2072" s="3"/>
      <c r="H2072" s="3"/>
    </row>
    <row r="2073" spans="1:8">
      <c r="A2073" s="29">
        <v>41458</v>
      </c>
      <c r="B2073" s="56">
        <v>1487.77</v>
      </c>
      <c r="C2073" s="5">
        <f t="shared" si="34"/>
        <v>-4.7644347714761275E-2</v>
      </c>
      <c r="E2073" s="3"/>
      <c r="F2073" s="3"/>
      <c r="G2073" s="3"/>
      <c r="H2073" s="3"/>
    </row>
    <row r="2074" spans="1:8">
      <c r="A2074" s="29">
        <v>41457</v>
      </c>
      <c r="B2074" s="56">
        <v>1562.2</v>
      </c>
      <c r="C2074" s="5">
        <f t="shared" si="34"/>
        <v>-1.7830198169198206E-2</v>
      </c>
      <c r="E2074" s="3"/>
      <c r="F2074" s="3"/>
      <c r="G2074" s="3"/>
      <c r="H2074" s="3"/>
    </row>
    <row r="2075" spans="1:8">
      <c r="A2075" s="29">
        <v>41456</v>
      </c>
      <c r="B2075" s="56">
        <v>1590.56</v>
      </c>
      <c r="C2075" s="5">
        <f t="shared" si="34"/>
        <v>5.2639938584532281E-2</v>
      </c>
      <c r="E2075" s="3"/>
      <c r="F2075" s="3"/>
      <c r="G2075" s="3"/>
      <c r="H2075" s="3"/>
    </row>
    <row r="2076" spans="1:8">
      <c r="A2076" s="29">
        <v>41453</v>
      </c>
      <c r="B2076" s="56">
        <v>1511.02</v>
      </c>
      <c r="C2076" s="5">
        <f t="shared" si="34"/>
        <v>3.0386099859525624E-2</v>
      </c>
      <c r="E2076" s="3"/>
      <c r="F2076" s="3"/>
      <c r="G2076" s="3"/>
      <c r="H2076" s="3"/>
    </row>
    <row r="2077" spans="1:8">
      <c r="A2077" s="29">
        <v>41452</v>
      </c>
      <c r="B2077" s="56">
        <v>1466.46</v>
      </c>
      <c r="C2077" s="5">
        <f t="shared" si="34"/>
        <v>1.7957920018881236E-2</v>
      </c>
      <c r="E2077" s="3"/>
      <c r="F2077" s="3"/>
      <c r="G2077" s="3"/>
      <c r="H2077" s="3"/>
    </row>
    <row r="2078" spans="1:8">
      <c r="A2078" s="29">
        <v>41451</v>
      </c>
      <c r="B2078" s="56">
        <v>1440.59</v>
      </c>
      <c r="C2078" s="5">
        <f t="shared" si="34"/>
        <v>-2.9207992746451282E-3</v>
      </c>
      <c r="E2078" s="3"/>
      <c r="F2078" s="3"/>
      <c r="G2078" s="3"/>
      <c r="H2078" s="3"/>
    </row>
    <row r="2079" spans="1:8">
      <c r="A2079" s="29">
        <v>41450</v>
      </c>
      <c r="B2079" s="56">
        <v>1444.81</v>
      </c>
      <c r="C2079" s="5">
        <f t="shared" si="34"/>
        <v>4.5890377622182493E-3</v>
      </c>
      <c r="E2079" s="3"/>
      <c r="F2079" s="3"/>
      <c r="G2079" s="3"/>
      <c r="H2079" s="3"/>
    </row>
    <row r="2080" spans="1:8">
      <c r="A2080" s="29">
        <v>41449</v>
      </c>
      <c r="B2080" s="56">
        <v>1438.21</v>
      </c>
      <c r="C2080" s="5">
        <f t="shared" si="34"/>
        <v>-4.7883538337283309E-2</v>
      </c>
      <c r="E2080" s="3"/>
      <c r="F2080" s="3"/>
      <c r="G2080" s="3"/>
      <c r="H2080" s="3"/>
    </row>
    <row r="2081" spans="1:8">
      <c r="A2081" s="29">
        <v>41446</v>
      </c>
      <c r="B2081" s="56">
        <v>1510.54</v>
      </c>
      <c r="C2081" s="5">
        <f t="shared" si="34"/>
        <v>-1.0182952400922603E-2</v>
      </c>
      <c r="E2081" s="3"/>
      <c r="F2081" s="3"/>
      <c r="G2081" s="3"/>
      <c r="H2081" s="3"/>
    </row>
    <row r="2082" spans="1:8">
      <c r="A2082" s="29">
        <v>41445</v>
      </c>
      <c r="B2082" s="56">
        <v>1526.08</v>
      </c>
      <c r="C2082" s="5">
        <f t="shared" si="34"/>
        <v>-5.1800304451831446E-2</v>
      </c>
      <c r="E2082" s="3"/>
      <c r="F2082" s="3"/>
      <c r="G2082" s="3"/>
      <c r="H2082" s="3"/>
    </row>
    <row r="2083" spans="1:8">
      <c r="A2083" s="29">
        <v>41444</v>
      </c>
      <c r="B2083" s="56">
        <v>1609.45</v>
      </c>
      <c r="C2083" s="5">
        <f t="shared" si="34"/>
        <v>5.7553866919962237E-3</v>
      </c>
      <c r="E2083" s="3"/>
      <c r="F2083" s="3"/>
      <c r="G2083" s="3"/>
      <c r="H2083" s="3"/>
    </row>
    <row r="2084" spans="1:8">
      <c r="A2084" s="29">
        <v>41443</v>
      </c>
      <c r="B2084" s="56">
        <v>1600.24</v>
      </c>
      <c r="C2084" s="5">
        <f t="shared" si="34"/>
        <v>-1.4601455153564367E-3</v>
      </c>
      <c r="E2084" s="3"/>
      <c r="F2084" s="3"/>
      <c r="G2084" s="3"/>
      <c r="H2084" s="3"/>
    </row>
    <row r="2085" spans="1:8">
      <c r="A2085" s="29">
        <v>41442</v>
      </c>
      <c r="B2085" s="56">
        <v>1602.58</v>
      </c>
      <c r="C2085" s="5">
        <f t="shared" si="34"/>
        <v>2.5590293164886029E-4</v>
      </c>
      <c r="E2085" s="3"/>
      <c r="F2085" s="3"/>
      <c r="G2085" s="3"/>
      <c r="H2085" s="3"/>
    </row>
    <row r="2086" spans="1:8">
      <c r="A2086" s="29">
        <v>41439</v>
      </c>
      <c r="B2086" s="56">
        <v>1602.17</v>
      </c>
      <c r="C2086" s="5">
        <f t="shared" si="34"/>
        <v>2.8607931382053385E-2</v>
      </c>
      <c r="E2086" s="3"/>
      <c r="F2086" s="3"/>
      <c r="G2086" s="3"/>
      <c r="H2086" s="3"/>
    </row>
    <row r="2087" spans="1:8">
      <c r="A2087" s="29">
        <v>41438</v>
      </c>
      <c r="B2087" s="56">
        <v>1557.61</v>
      </c>
      <c r="C2087" s="5">
        <f t="shared" si="34"/>
        <v>-2.2994850307664374E-2</v>
      </c>
      <c r="E2087" s="3"/>
      <c r="F2087" s="3"/>
      <c r="G2087" s="3"/>
      <c r="H2087" s="3"/>
    </row>
    <row r="2088" spans="1:8">
      <c r="A2088" s="29">
        <v>41437</v>
      </c>
      <c r="B2088" s="56">
        <v>1594.27</v>
      </c>
      <c r="C2088" s="5">
        <f t="shared" si="34"/>
        <v>-1.5844188376753336E-3</v>
      </c>
      <c r="E2088" s="3"/>
      <c r="F2088" s="3"/>
      <c r="G2088" s="3"/>
      <c r="H2088" s="3"/>
    </row>
    <row r="2089" spans="1:8">
      <c r="A2089" s="29">
        <v>41436</v>
      </c>
      <c r="B2089" s="56">
        <v>1596.8</v>
      </c>
      <c r="C2089" s="5">
        <f t="shared" si="34"/>
        <v>-3.6807373538743644E-2</v>
      </c>
      <c r="E2089" s="3"/>
      <c r="F2089" s="3"/>
      <c r="G2089" s="3"/>
      <c r="H2089" s="3"/>
    </row>
    <row r="2090" spans="1:8">
      <c r="A2090" s="29">
        <v>41435</v>
      </c>
      <c r="B2090" s="56">
        <v>1657.82</v>
      </c>
      <c r="C2090" s="5">
        <f t="shared" si="34"/>
        <v>-1.522468739790318E-2</v>
      </c>
      <c r="E2090" s="3"/>
      <c r="F2090" s="3"/>
      <c r="G2090" s="3"/>
      <c r="H2090" s="3"/>
    </row>
    <row r="2091" spans="1:8">
      <c r="A2091" s="29">
        <v>41432</v>
      </c>
      <c r="B2091" s="56">
        <v>1683.45</v>
      </c>
      <c r="C2091" s="5">
        <f t="shared" si="34"/>
        <v>-1.3611221787329797E-2</v>
      </c>
      <c r="E2091" s="3"/>
      <c r="F2091" s="3"/>
      <c r="G2091" s="3"/>
      <c r="H2091" s="3"/>
    </row>
    <row r="2092" spans="1:8">
      <c r="A2092" s="29">
        <v>41431</v>
      </c>
      <c r="B2092" s="56">
        <v>1706.68</v>
      </c>
      <c r="C2092" s="5">
        <f t="shared" si="34"/>
        <v>4.7509434184422345E-3</v>
      </c>
      <c r="E2092" s="3"/>
      <c r="F2092" s="3"/>
      <c r="G2092" s="3"/>
      <c r="H2092" s="3"/>
    </row>
    <row r="2093" spans="1:8">
      <c r="A2093" s="29">
        <v>41430</v>
      </c>
      <c r="B2093" s="56">
        <v>1698.61</v>
      </c>
      <c r="C2093" s="5">
        <f t="shared" si="34"/>
        <v>1.3484406417622753E-2</v>
      </c>
      <c r="E2093" s="3"/>
      <c r="F2093" s="3"/>
      <c r="G2093" s="3"/>
      <c r="H2093" s="3"/>
    </row>
    <row r="2094" spans="1:8">
      <c r="A2094" s="29">
        <v>41429</v>
      </c>
      <c r="B2094" s="56">
        <v>1676.01</v>
      </c>
      <c r="C2094" s="5">
        <f t="shared" si="34"/>
        <v>-8.5831578449234499E-3</v>
      </c>
      <c r="E2094" s="3"/>
      <c r="F2094" s="3"/>
      <c r="G2094" s="3"/>
      <c r="H2094" s="3"/>
    </row>
    <row r="2095" spans="1:8">
      <c r="A2095" s="29">
        <v>41428</v>
      </c>
      <c r="B2095" s="56">
        <v>1690.52</v>
      </c>
      <c r="C2095" s="5">
        <f t="shared" si="34"/>
        <v>3.3235999335279472E-3</v>
      </c>
      <c r="E2095" s="3"/>
      <c r="F2095" s="3"/>
      <c r="G2095" s="3"/>
      <c r="H2095" s="3"/>
    </row>
    <row r="2096" spans="1:8">
      <c r="A2096" s="29">
        <v>41425</v>
      </c>
      <c r="B2096" s="56">
        <v>1684.92</v>
      </c>
      <c r="C2096" s="5">
        <f t="shared" si="34"/>
        <v>-3.3765340061933644E-2</v>
      </c>
      <c r="E2096" s="3"/>
      <c r="F2096" s="3"/>
      <c r="G2096" s="3"/>
      <c r="H2096" s="3"/>
    </row>
    <row r="2097" spans="1:8">
      <c r="A2097" s="29">
        <v>41424</v>
      </c>
      <c r="B2097" s="56">
        <v>1743.8</v>
      </c>
      <c r="C2097" s="5">
        <f t="shared" si="34"/>
        <v>-2.3874163844496119E-2</v>
      </c>
      <c r="E2097" s="3"/>
      <c r="F2097" s="3"/>
      <c r="G2097" s="3"/>
      <c r="H2097" s="3"/>
    </row>
    <row r="2098" spans="1:8">
      <c r="A2098" s="29">
        <v>41423</v>
      </c>
      <c r="B2098" s="56">
        <v>1786.45</v>
      </c>
      <c r="C2098" s="5">
        <f t="shared" si="34"/>
        <v>-2.4959338056304521E-2</v>
      </c>
      <c r="E2098" s="3"/>
      <c r="F2098" s="3"/>
      <c r="G2098" s="3"/>
      <c r="H2098" s="3"/>
    </row>
    <row r="2099" spans="1:8">
      <c r="A2099" s="29">
        <v>41422</v>
      </c>
      <c r="B2099" s="56">
        <v>1832.18</v>
      </c>
      <c r="C2099" s="5">
        <f t="shared" si="34"/>
        <v>5.1018169051171517E-3</v>
      </c>
      <c r="E2099" s="3"/>
      <c r="F2099" s="3"/>
      <c r="G2099" s="3"/>
      <c r="H2099" s="3"/>
    </row>
    <row r="2100" spans="1:8">
      <c r="A2100" s="29">
        <v>41421</v>
      </c>
      <c r="B2100" s="56">
        <v>1822.88</v>
      </c>
      <c r="C2100" s="5">
        <f t="shared" si="34"/>
        <v>1.4051913085079283E-2</v>
      </c>
      <c r="E2100" s="3"/>
      <c r="F2100" s="3"/>
      <c r="G2100" s="3"/>
      <c r="H2100" s="3"/>
    </row>
    <row r="2101" spans="1:8">
      <c r="A2101" s="29">
        <v>41418</v>
      </c>
      <c r="B2101" s="56">
        <v>1797.62</v>
      </c>
      <c r="C2101" s="5">
        <f t="shared" si="34"/>
        <v>7.3183305688796938E-3</v>
      </c>
      <c r="E2101" s="3"/>
      <c r="F2101" s="3"/>
      <c r="G2101" s="3"/>
      <c r="H2101" s="3"/>
    </row>
    <row r="2102" spans="1:8">
      <c r="A2102" s="29">
        <v>41417</v>
      </c>
      <c r="B2102" s="56">
        <v>1784.56</v>
      </c>
      <c r="C2102" s="5">
        <f t="shared" si="34"/>
        <v>-5.9530334331126963E-2</v>
      </c>
      <c r="E2102" s="3"/>
      <c r="F2102" s="3"/>
      <c r="G2102" s="3"/>
      <c r="H2102" s="3"/>
    </row>
    <row r="2103" spans="1:8">
      <c r="A2103" s="29">
        <v>41416</v>
      </c>
      <c r="B2103" s="56">
        <v>1897.52</v>
      </c>
      <c r="C2103" s="5">
        <f t="shared" si="34"/>
        <v>-3.4689755864293334E-2</v>
      </c>
      <c r="E2103" s="3"/>
      <c r="F2103" s="3"/>
      <c r="G2103" s="3"/>
      <c r="H2103" s="3"/>
    </row>
    <row r="2104" spans="1:8">
      <c r="A2104" s="29">
        <v>41415</v>
      </c>
      <c r="B2104" s="56">
        <v>1965.71</v>
      </c>
      <c r="C2104" s="5">
        <f t="shared" si="34"/>
        <v>-2.5863521482729596E-2</v>
      </c>
      <c r="E2104" s="3"/>
      <c r="F2104" s="3"/>
      <c r="G2104" s="3"/>
      <c r="H2104" s="3"/>
    </row>
    <row r="2105" spans="1:8">
      <c r="A2105" s="29">
        <v>41414</v>
      </c>
      <c r="B2105" s="56">
        <v>2017.9</v>
      </c>
      <c r="C2105" s="5">
        <f t="shared" si="34"/>
        <v>-6.9536374955093587E-3</v>
      </c>
      <c r="E2105" s="3"/>
      <c r="F2105" s="3"/>
      <c r="G2105" s="3"/>
      <c r="H2105" s="3"/>
    </row>
    <row r="2106" spans="1:8">
      <c r="A2106" s="29">
        <v>41411</v>
      </c>
      <c r="B2106" s="56">
        <v>2032.03</v>
      </c>
      <c r="C2106" s="5">
        <f t="shared" si="34"/>
        <v>2.0223421614158389E-2</v>
      </c>
      <c r="E2106" s="3"/>
      <c r="F2106" s="3"/>
      <c r="G2106" s="3"/>
      <c r="H2106" s="3"/>
    </row>
    <row r="2107" spans="1:8">
      <c r="A2107" s="29">
        <v>41410</v>
      </c>
      <c r="B2107" s="56">
        <v>1991.75</v>
      </c>
      <c r="C2107" s="5">
        <f t="shared" si="34"/>
        <v>1.8094921665346229E-2</v>
      </c>
      <c r="E2107" s="3"/>
      <c r="F2107" s="3"/>
      <c r="G2107" s="3"/>
      <c r="H2107" s="3"/>
    </row>
    <row r="2108" spans="1:8">
      <c r="A2108" s="29">
        <v>41409</v>
      </c>
      <c r="B2108" s="56">
        <v>1956.35</v>
      </c>
      <c r="C2108" s="5">
        <f t="shared" si="34"/>
        <v>4.0368211695135103E-2</v>
      </c>
      <c r="E2108" s="3"/>
      <c r="F2108" s="3"/>
      <c r="G2108" s="3"/>
      <c r="H2108" s="3"/>
    </row>
    <row r="2109" spans="1:8">
      <c r="A2109" s="29">
        <v>41408</v>
      </c>
      <c r="B2109" s="56">
        <v>1880.44</v>
      </c>
      <c r="C2109" s="5">
        <f t="shared" si="34"/>
        <v>-3.7931765204491708E-3</v>
      </c>
      <c r="E2109" s="3"/>
      <c r="F2109" s="3"/>
      <c r="G2109" s="3"/>
      <c r="H2109" s="3"/>
    </row>
    <row r="2110" spans="1:8">
      <c r="A2110" s="29">
        <v>41407</v>
      </c>
      <c r="B2110" s="56">
        <v>1887.6</v>
      </c>
      <c r="C2110" s="5">
        <f t="shared" si="34"/>
        <v>-1.5967845357438944E-2</v>
      </c>
      <c r="E2110" s="3"/>
      <c r="F2110" s="3"/>
      <c r="G2110" s="3"/>
      <c r="H2110" s="3"/>
    </row>
    <row r="2111" spans="1:8">
      <c r="A2111" s="29">
        <v>41405</v>
      </c>
      <c r="B2111" s="56">
        <v>1918.23</v>
      </c>
      <c r="C2111" s="5">
        <f t="shared" si="34"/>
        <v>-1.8763779650675754E-4</v>
      </c>
      <c r="E2111" s="3"/>
      <c r="F2111" s="3"/>
      <c r="G2111" s="3"/>
      <c r="H2111" s="3"/>
    </row>
    <row r="2112" spans="1:8">
      <c r="A2112" s="29">
        <v>41404</v>
      </c>
      <c r="B2112" s="56">
        <v>1918.59</v>
      </c>
      <c r="C2112" s="5">
        <f t="shared" si="34"/>
        <v>3.6303716684538629E-3</v>
      </c>
      <c r="E2112" s="3"/>
      <c r="F2112" s="3"/>
      <c r="G2112" s="3"/>
      <c r="H2112" s="3"/>
    </row>
    <row r="2113" spans="1:8">
      <c r="A2113" s="29">
        <v>41403</v>
      </c>
      <c r="B2113" s="56">
        <v>1911.65</v>
      </c>
      <c r="C2113" s="5">
        <f t="shared" si="34"/>
        <v>-1.095290818596654E-2</v>
      </c>
      <c r="E2113" s="3"/>
      <c r="F2113" s="3"/>
      <c r="G2113" s="3"/>
      <c r="H2113" s="3"/>
    </row>
    <row r="2114" spans="1:8">
      <c r="A2114" s="29">
        <v>41402</v>
      </c>
      <c r="B2114" s="56">
        <v>1932.82</v>
      </c>
      <c r="C2114" s="5">
        <f t="shared" si="34"/>
        <v>-2.7413556779681521E-4</v>
      </c>
      <c r="E2114" s="3"/>
      <c r="F2114" s="3"/>
      <c r="G2114" s="3"/>
      <c r="H2114" s="3"/>
    </row>
    <row r="2115" spans="1:8">
      <c r="A2115" s="29">
        <v>41401</v>
      </c>
      <c r="B2115" s="56">
        <v>1933.35</v>
      </c>
      <c r="C2115" s="5">
        <f t="shared" ref="C2115:C2178" si="35">(B2115-B2116)/(B2116)</f>
        <v>1.3961074719545972E-2</v>
      </c>
      <c r="E2115" s="3"/>
      <c r="F2115" s="3"/>
      <c r="G2115" s="3"/>
      <c r="H2115" s="3"/>
    </row>
    <row r="2116" spans="1:8">
      <c r="A2116" s="29">
        <v>41400</v>
      </c>
      <c r="B2116" s="56">
        <v>1906.73</v>
      </c>
      <c r="C2116" s="5">
        <f t="shared" si="35"/>
        <v>2.1391105084460366E-3</v>
      </c>
      <c r="E2116" s="3"/>
      <c r="F2116" s="3"/>
      <c r="G2116" s="3"/>
      <c r="H2116" s="3"/>
    </row>
    <row r="2117" spans="1:8">
      <c r="A2117" s="29">
        <v>41397</v>
      </c>
      <c r="B2117" s="56">
        <v>1902.66</v>
      </c>
      <c r="C2117" s="5">
        <f t="shared" si="35"/>
        <v>-1.3864341949093245E-2</v>
      </c>
      <c r="E2117" s="3"/>
      <c r="F2117" s="3"/>
      <c r="G2117" s="3"/>
      <c r="H2117" s="3"/>
    </row>
    <row r="2118" spans="1:8">
      <c r="A2118" s="29">
        <v>41396</v>
      </c>
      <c r="B2118" s="56">
        <v>1929.41</v>
      </c>
      <c r="C2118" s="5">
        <f t="shared" si="35"/>
        <v>1.4773946521364182E-2</v>
      </c>
      <c r="E2118" s="3"/>
      <c r="F2118" s="3"/>
      <c r="G2118" s="3"/>
      <c r="H2118" s="3"/>
    </row>
    <row r="2119" spans="1:8">
      <c r="A2119" s="29">
        <v>41394</v>
      </c>
      <c r="B2119" s="56">
        <v>1901.32</v>
      </c>
      <c r="C2119" s="5">
        <f t="shared" si="35"/>
        <v>-1.0703005895238626E-2</v>
      </c>
      <c r="E2119" s="3"/>
      <c r="F2119" s="3"/>
      <c r="G2119" s="3"/>
      <c r="H2119" s="3"/>
    </row>
    <row r="2120" spans="1:8">
      <c r="A2120" s="29">
        <v>41393</v>
      </c>
      <c r="B2120" s="56">
        <v>1921.89</v>
      </c>
      <c r="C2120" s="5">
        <f t="shared" si="35"/>
        <v>1.5304397438877515E-2</v>
      </c>
      <c r="E2120" s="3"/>
      <c r="F2120" s="3"/>
      <c r="G2120" s="3"/>
      <c r="H2120" s="3"/>
    </row>
    <row r="2121" spans="1:8">
      <c r="A2121" s="29">
        <v>41390</v>
      </c>
      <c r="B2121" s="56">
        <v>1892.92</v>
      </c>
      <c r="C2121" s="5">
        <f t="shared" si="35"/>
        <v>-2.2024747487794108E-2</v>
      </c>
      <c r="E2121" s="3"/>
      <c r="F2121" s="3"/>
      <c r="G2121" s="3"/>
      <c r="H2121" s="3"/>
    </row>
    <row r="2122" spans="1:8">
      <c r="A2122" s="29">
        <v>41389</v>
      </c>
      <c r="B2122" s="56">
        <v>1935.55</v>
      </c>
      <c r="C2122" s="5">
        <f t="shared" si="35"/>
        <v>-6.370767366886426E-3</v>
      </c>
      <c r="E2122" s="3"/>
      <c r="F2122" s="3"/>
      <c r="G2122" s="3"/>
      <c r="H2122" s="3"/>
    </row>
    <row r="2123" spans="1:8">
      <c r="A2123" s="29">
        <v>41387</v>
      </c>
      <c r="B2123" s="56">
        <v>1947.96</v>
      </c>
      <c r="C2123" s="5">
        <f t="shared" si="35"/>
        <v>-6.7459042724060479E-3</v>
      </c>
      <c r="E2123" s="3"/>
      <c r="F2123" s="3"/>
      <c r="G2123" s="3"/>
      <c r="H2123" s="3"/>
    </row>
    <row r="2124" spans="1:8">
      <c r="A2124" s="29">
        <v>41386</v>
      </c>
      <c r="B2124" s="56">
        <v>1961.19</v>
      </c>
      <c r="C2124" s="5">
        <f t="shared" si="35"/>
        <v>3.4050226456678052E-2</v>
      </c>
      <c r="E2124" s="3"/>
      <c r="F2124" s="3"/>
      <c r="G2124" s="3"/>
      <c r="H2124" s="3"/>
    </row>
    <row r="2125" spans="1:8">
      <c r="A2125" s="29">
        <v>41382</v>
      </c>
      <c r="B2125" s="56">
        <v>1896.61</v>
      </c>
      <c r="C2125" s="5">
        <f t="shared" si="35"/>
        <v>1.863130531924026E-2</v>
      </c>
      <c r="E2125" s="3"/>
      <c r="F2125" s="3"/>
      <c r="G2125" s="3"/>
      <c r="H2125" s="3"/>
    </row>
    <row r="2126" spans="1:8">
      <c r="A2126" s="29">
        <v>41381</v>
      </c>
      <c r="B2126" s="56">
        <v>1861.92</v>
      </c>
      <c r="C2126" s="5">
        <f t="shared" si="35"/>
        <v>9.3074942404120196E-3</v>
      </c>
      <c r="E2126" s="3"/>
      <c r="F2126" s="3"/>
      <c r="G2126" s="3"/>
      <c r="H2126" s="3"/>
    </row>
    <row r="2127" spans="1:8">
      <c r="A2127" s="29">
        <v>41380</v>
      </c>
      <c r="B2127" s="56">
        <v>1844.75</v>
      </c>
      <c r="C2127" s="5">
        <f t="shared" si="35"/>
        <v>2.2883536274314095E-2</v>
      </c>
      <c r="E2127" s="3"/>
      <c r="F2127" s="3"/>
      <c r="G2127" s="3"/>
      <c r="H2127" s="3"/>
    </row>
    <row r="2128" spans="1:8">
      <c r="A2128" s="29">
        <v>41379</v>
      </c>
      <c r="B2128" s="56">
        <v>1803.48</v>
      </c>
      <c r="C2128" s="5">
        <f t="shared" si="35"/>
        <v>1.1213127130216501E-3</v>
      </c>
      <c r="E2128" s="3"/>
      <c r="F2128" s="3"/>
      <c r="G2128" s="3"/>
      <c r="H2128" s="3"/>
    </row>
    <row r="2129" spans="1:8">
      <c r="A2129" s="29">
        <v>41376</v>
      </c>
      <c r="B2129" s="56">
        <v>1801.46</v>
      </c>
      <c r="C2129" s="5">
        <f t="shared" si="35"/>
        <v>-4.7952092103373568E-3</v>
      </c>
      <c r="E2129" s="3"/>
      <c r="F2129" s="3"/>
      <c r="G2129" s="3"/>
      <c r="H2129" s="3"/>
    </row>
    <row r="2130" spans="1:8">
      <c r="A2130" s="29">
        <v>41375</v>
      </c>
      <c r="B2130" s="56">
        <v>1810.14</v>
      </c>
      <c r="C2130" s="5">
        <f t="shared" si="35"/>
        <v>2.2077423434818038E-2</v>
      </c>
      <c r="E2130" s="3"/>
      <c r="F2130" s="3"/>
      <c r="G2130" s="3"/>
      <c r="H2130" s="3"/>
    </row>
    <row r="2131" spans="1:8">
      <c r="A2131" s="29">
        <v>41374</v>
      </c>
      <c r="B2131" s="56">
        <v>1771.04</v>
      </c>
      <c r="C2131" s="5">
        <f t="shared" si="35"/>
        <v>1.3006921008980158E-2</v>
      </c>
      <c r="E2131" s="3"/>
      <c r="F2131" s="3"/>
      <c r="G2131" s="3"/>
      <c r="H2131" s="3"/>
    </row>
    <row r="2132" spans="1:8">
      <c r="A2132" s="29">
        <v>41373</v>
      </c>
      <c r="B2132" s="56">
        <v>1748.3</v>
      </c>
      <c r="C2132" s="5">
        <f t="shared" si="35"/>
        <v>-1.3458228705245118E-2</v>
      </c>
      <c r="E2132" s="3"/>
      <c r="F2132" s="3"/>
      <c r="G2132" s="3"/>
      <c r="H2132" s="3"/>
    </row>
    <row r="2133" spans="1:8">
      <c r="A2133" s="29">
        <v>41372</v>
      </c>
      <c r="B2133" s="56">
        <v>1772.15</v>
      </c>
      <c r="C2133" s="5">
        <f t="shared" si="35"/>
        <v>1.1015704440176508E-3</v>
      </c>
      <c r="E2133" s="3"/>
      <c r="F2133" s="3"/>
      <c r="G2133" s="3"/>
      <c r="H2133" s="3"/>
    </row>
    <row r="2134" spans="1:8">
      <c r="A2134" s="29">
        <v>41369</v>
      </c>
      <c r="B2134" s="56">
        <v>1770.2</v>
      </c>
      <c r="C2134" s="5">
        <f t="shared" si="35"/>
        <v>-3.1085982024192898E-3</v>
      </c>
      <c r="E2134" s="3"/>
      <c r="F2134" s="3"/>
      <c r="G2134" s="3"/>
      <c r="H2134" s="3"/>
    </row>
    <row r="2135" spans="1:8">
      <c r="A2135" s="29">
        <v>41368</v>
      </c>
      <c r="B2135" s="56">
        <v>1775.72</v>
      </c>
      <c r="C2135" s="5">
        <f t="shared" si="35"/>
        <v>-3.3942473518994987E-2</v>
      </c>
      <c r="E2135" s="3"/>
      <c r="F2135" s="3"/>
      <c r="G2135" s="3"/>
      <c r="H2135" s="3"/>
    </row>
    <row r="2136" spans="1:8">
      <c r="A2136" s="29">
        <v>41367</v>
      </c>
      <c r="B2136" s="56">
        <v>1838.11</v>
      </c>
      <c r="C2136" s="5">
        <f t="shared" si="35"/>
        <v>-2.6775313975898597E-2</v>
      </c>
      <c r="E2136" s="3"/>
      <c r="F2136" s="3"/>
      <c r="G2136" s="3"/>
      <c r="H2136" s="3"/>
    </row>
    <row r="2137" spans="1:8">
      <c r="A2137" s="29">
        <v>41366</v>
      </c>
      <c r="B2137" s="56">
        <v>1888.68</v>
      </c>
      <c r="C2137" s="5">
        <f t="shared" si="35"/>
        <v>6.92545143387234E-3</v>
      </c>
      <c r="E2137" s="3"/>
      <c r="F2137" s="3"/>
      <c r="G2137" s="3"/>
      <c r="H2137" s="3"/>
    </row>
    <row r="2138" spans="1:8">
      <c r="A2138" s="29">
        <v>41365</v>
      </c>
      <c r="B2138" s="56">
        <v>1875.69</v>
      </c>
      <c r="C2138" s="5">
        <f t="shared" si="35"/>
        <v>5.3705149739619984E-2</v>
      </c>
      <c r="E2138" s="3"/>
      <c r="F2138" s="3"/>
      <c r="G2138" s="3"/>
      <c r="H2138" s="3"/>
    </row>
    <row r="2139" spans="1:8">
      <c r="A2139" s="29">
        <v>41361</v>
      </c>
      <c r="B2139" s="56">
        <v>1780.09</v>
      </c>
      <c r="C2139" s="5">
        <f t="shared" si="35"/>
        <v>1.1110290651110714E-2</v>
      </c>
      <c r="E2139" s="3"/>
      <c r="F2139" s="3"/>
      <c r="G2139" s="3"/>
      <c r="H2139" s="3"/>
    </row>
    <row r="2140" spans="1:8">
      <c r="A2140" s="29">
        <v>41359</v>
      </c>
      <c r="B2140" s="56">
        <v>1760.53</v>
      </c>
      <c r="C2140" s="5">
        <f t="shared" si="35"/>
        <v>-1.9487390839422566E-2</v>
      </c>
      <c r="E2140" s="3"/>
      <c r="F2140" s="3"/>
      <c r="G2140" s="3"/>
      <c r="H2140" s="3"/>
    </row>
    <row r="2141" spans="1:8">
      <c r="A2141" s="29">
        <v>41358</v>
      </c>
      <c r="B2141" s="56">
        <v>1795.52</v>
      </c>
      <c r="C2141" s="5">
        <f t="shared" si="35"/>
        <v>7.9489827996587336E-3</v>
      </c>
      <c r="E2141" s="3"/>
      <c r="F2141" s="3"/>
      <c r="G2141" s="3"/>
      <c r="H2141" s="3"/>
    </row>
    <row r="2142" spans="1:8">
      <c r="A2142" s="29">
        <v>41355</v>
      </c>
      <c r="B2142" s="56">
        <v>1781.36</v>
      </c>
      <c r="C2142" s="5">
        <f t="shared" si="35"/>
        <v>-1.3069614116734615E-2</v>
      </c>
      <c r="E2142" s="3"/>
      <c r="F2142" s="3"/>
      <c r="G2142" s="3"/>
      <c r="H2142" s="3"/>
    </row>
    <row r="2143" spans="1:8">
      <c r="A2143" s="29">
        <v>41354</v>
      </c>
      <c r="B2143" s="56">
        <v>1804.95</v>
      </c>
      <c r="C2143" s="5">
        <f t="shared" si="35"/>
        <v>-2.9090439637875627E-2</v>
      </c>
      <c r="E2143" s="3"/>
      <c r="F2143" s="3"/>
      <c r="G2143" s="3"/>
      <c r="H2143" s="3"/>
    </row>
    <row r="2144" spans="1:8">
      <c r="A2144" s="29">
        <v>41353</v>
      </c>
      <c r="B2144" s="56">
        <v>1859.03</v>
      </c>
      <c r="C2144" s="5">
        <f t="shared" si="35"/>
        <v>-4.6695280730632921E-2</v>
      </c>
      <c r="E2144" s="3"/>
      <c r="F2144" s="3"/>
      <c r="G2144" s="3"/>
      <c r="H2144" s="3"/>
    </row>
    <row r="2145" spans="1:8">
      <c r="A2145" s="29">
        <v>41352</v>
      </c>
      <c r="B2145" s="56">
        <v>1950.09</v>
      </c>
      <c r="C2145" s="5">
        <f t="shared" si="35"/>
        <v>-3.6293012705519587E-2</v>
      </c>
      <c r="E2145" s="3"/>
      <c r="F2145" s="3"/>
      <c r="G2145" s="3"/>
      <c r="H2145" s="3"/>
    </row>
    <row r="2146" spans="1:8">
      <c r="A2146" s="29">
        <v>41351</v>
      </c>
      <c r="B2146" s="56">
        <v>2023.53</v>
      </c>
      <c r="C2146" s="5">
        <f t="shared" si="35"/>
        <v>-1.2126715388333122E-2</v>
      </c>
      <c r="E2146" s="3"/>
      <c r="F2146" s="3"/>
      <c r="G2146" s="3"/>
      <c r="H2146" s="3"/>
    </row>
    <row r="2147" spans="1:8">
      <c r="A2147" s="29">
        <v>41348</v>
      </c>
      <c r="B2147" s="56">
        <v>2048.37</v>
      </c>
      <c r="C2147" s="5">
        <f t="shared" si="35"/>
        <v>-2.810766697823612E-2</v>
      </c>
      <c r="E2147" s="3"/>
      <c r="F2147" s="3"/>
      <c r="G2147" s="3"/>
      <c r="H2147" s="3"/>
    </row>
    <row r="2148" spans="1:8">
      <c r="A2148" s="29">
        <v>41347</v>
      </c>
      <c r="B2148" s="56">
        <v>2107.61</v>
      </c>
      <c r="C2148" s="5">
        <f t="shared" si="35"/>
        <v>2.1797202627687699E-2</v>
      </c>
      <c r="E2148" s="3"/>
      <c r="F2148" s="3"/>
      <c r="G2148" s="3"/>
      <c r="H2148" s="3"/>
    </row>
    <row r="2149" spans="1:8">
      <c r="A2149" s="29">
        <v>41346</v>
      </c>
      <c r="B2149" s="56">
        <v>2062.65</v>
      </c>
      <c r="C2149" s="5">
        <f t="shared" si="35"/>
        <v>-6.3157590472887647E-3</v>
      </c>
      <c r="E2149" s="3"/>
      <c r="F2149" s="3"/>
      <c r="G2149" s="3"/>
      <c r="H2149" s="3"/>
    </row>
    <row r="2150" spans="1:8">
      <c r="A2150" s="29">
        <v>41345</v>
      </c>
      <c r="B2150" s="56">
        <v>2075.7600000000002</v>
      </c>
      <c r="C2150" s="5">
        <f t="shared" si="35"/>
        <v>-1.2379982681346277E-2</v>
      </c>
      <c r="E2150" s="3"/>
      <c r="F2150" s="3"/>
      <c r="G2150" s="3"/>
      <c r="H2150" s="3"/>
    </row>
    <row r="2151" spans="1:8">
      <c r="A2151" s="29">
        <v>41344</v>
      </c>
      <c r="B2151" s="56">
        <v>2101.7800000000002</v>
      </c>
      <c r="C2151" s="5">
        <f t="shared" si="35"/>
        <v>1.3198997300424271E-2</v>
      </c>
      <c r="E2151" s="3"/>
      <c r="F2151" s="3"/>
      <c r="G2151" s="3"/>
      <c r="H2151" s="3"/>
    </row>
    <row r="2152" spans="1:8">
      <c r="A2152" s="29">
        <v>41341</v>
      </c>
      <c r="B2152" s="56">
        <v>2074.4</v>
      </c>
      <c r="C2152" s="5">
        <f t="shared" si="35"/>
        <v>2.5711910607613838E-3</v>
      </c>
      <c r="E2152" s="3"/>
      <c r="F2152" s="3"/>
      <c r="G2152" s="3"/>
      <c r="H2152" s="3"/>
    </row>
    <row r="2153" spans="1:8">
      <c r="A2153" s="29">
        <v>41340</v>
      </c>
      <c r="B2153" s="56">
        <v>2069.08</v>
      </c>
      <c r="C2153" s="5">
        <f t="shared" si="35"/>
        <v>1.6776907427245948E-2</v>
      </c>
      <c r="E2153" s="3"/>
      <c r="F2153" s="3"/>
      <c r="G2153" s="3"/>
      <c r="H2153" s="3"/>
    </row>
    <row r="2154" spans="1:8">
      <c r="A2154" s="29">
        <v>41339</v>
      </c>
      <c r="B2154" s="56">
        <v>2034.94</v>
      </c>
      <c r="C2154" s="5">
        <f t="shared" si="35"/>
        <v>4.5150819453218534E-2</v>
      </c>
      <c r="E2154" s="3"/>
      <c r="F2154" s="3"/>
      <c r="G2154" s="3"/>
      <c r="H2154" s="3"/>
    </row>
    <row r="2155" spans="1:8">
      <c r="A2155" s="29">
        <v>41338</v>
      </c>
      <c r="B2155" s="56">
        <v>1947.03</v>
      </c>
      <c r="C2155" s="5">
        <f t="shared" si="35"/>
        <v>3.1293201620805594E-2</v>
      </c>
      <c r="E2155" s="3"/>
      <c r="F2155" s="3"/>
      <c r="G2155" s="3"/>
      <c r="H2155" s="3"/>
    </row>
    <row r="2156" spans="1:8">
      <c r="A2156" s="29">
        <v>41337</v>
      </c>
      <c r="B2156" s="56">
        <v>1887.95</v>
      </c>
      <c r="C2156" s="5">
        <f t="shared" si="35"/>
        <v>-2.2496634565600106E-2</v>
      </c>
      <c r="E2156" s="3"/>
      <c r="F2156" s="3"/>
      <c r="G2156" s="3"/>
      <c r="H2156" s="3"/>
    </row>
    <row r="2157" spans="1:8">
      <c r="A2157" s="29">
        <v>41334</v>
      </c>
      <c r="B2157" s="56">
        <v>1931.4</v>
      </c>
      <c r="C2157" s="5">
        <f t="shared" si="35"/>
        <v>-3.9271768597507806E-2</v>
      </c>
      <c r="E2157" s="3"/>
      <c r="F2157" s="3"/>
      <c r="G2157" s="3"/>
      <c r="H2157" s="3"/>
    </row>
    <row r="2158" spans="1:8">
      <c r="A2158" s="29">
        <v>41333</v>
      </c>
      <c r="B2158" s="56">
        <v>2010.35</v>
      </c>
      <c r="C2158" s="5">
        <f t="shared" si="35"/>
        <v>-2.7180961229506646E-2</v>
      </c>
      <c r="E2158" s="3"/>
      <c r="F2158" s="3"/>
      <c r="G2158" s="3"/>
      <c r="H2158" s="3"/>
    </row>
    <row r="2159" spans="1:8">
      <c r="A2159" s="29">
        <v>41332</v>
      </c>
      <c r="B2159" s="56">
        <v>2066.52</v>
      </c>
      <c r="C2159" s="5">
        <f t="shared" si="35"/>
        <v>2.1224864966371337E-2</v>
      </c>
      <c r="E2159" s="3"/>
      <c r="F2159" s="3"/>
      <c r="G2159" s="3"/>
      <c r="H2159" s="3"/>
    </row>
    <row r="2160" spans="1:8">
      <c r="A2160" s="29">
        <v>41331</v>
      </c>
      <c r="B2160" s="56">
        <v>2023.57</v>
      </c>
      <c r="C2160" s="5">
        <f t="shared" si="35"/>
        <v>-1.8917962367702844E-2</v>
      </c>
      <c r="E2160" s="3"/>
      <c r="F2160" s="3"/>
      <c r="G2160" s="3"/>
      <c r="H2160" s="3"/>
    </row>
    <row r="2161" spans="1:8">
      <c r="A2161" s="29">
        <v>41330</v>
      </c>
      <c r="B2161" s="56">
        <v>2062.59</v>
      </c>
      <c r="C2161" s="5">
        <f t="shared" si="35"/>
        <v>-2.3912508518209922E-2</v>
      </c>
      <c r="E2161" s="3"/>
      <c r="F2161" s="3"/>
      <c r="G2161" s="3"/>
      <c r="H2161" s="3"/>
    </row>
    <row r="2162" spans="1:8">
      <c r="A2162" s="29">
        <v>41327</v>
      </c>
      <c r="B2162" s="56">
        <v>2113.12</v>
      </c>
      <c r="C2162" s="5">
        <f t="shared" si="35"/>
        <v>1.349653234083774E-2</v>
      </c>
      <c r="E2162" s="3"/>
      <c r="F2162" s="3"/>
      <c r="G2162" s="3"/>
      <c r="H2162" s="3"/>
    </row>
    <row r="2163" spans="1:8">
      <c r="A2163" s="29">
        <v>41326</v>
      </c>
      <c r="B2163" s="56">
        <v>2084.98</v>
      </c>
      <c r="C2163" s="5">
        <f t="shared" si="35"/>
        <v>-2.3263875876025866E-2</v>
      </c>
      <c r="E2163" s="3"/>
      <c r="F2163" s="3"/>
      <c r="G2163" s="3"/>
      <c r="H2163" s="3"/>
    </row>
    <row r="2164" spans="1:8">
      <c r="A2164" s="29">
        <v>41325</v>
      </c>
      <c r="B2164" s="56">
        <v>2134.64</v>
      </c>
      <c r="C2164" s="5">
        <f t="shared" si="35"/>
        <v>7.6994613681531897E-3</v>
      </c>
      <c r="E2164" s="3"/>
      <c r="F2164" s="3"/>
      <c r="G2164" s="3"/>
      <c r="H2164" s="3"/>
    </row>
    <row r="2165" spans="1:8">
      <c r="A2165" s="29">
        <v>41324</v>
      </c>
      <c r="B2165" s="56">
        <v>2118.33</v>
      </c>
      <c r="C2165" s="5">
        <f t="shared" si="35"/>
        <v>1.8966761267978176E-2</v>
      </c>
      <c r="E2165" s="3"/>
      <c r="F2165" s="3"/>
      <c r="G2165" s="3"/>
      <c r="H2165" s="3"/>
    </row>
    <row r="2166" spans="1:8">
      <c r="A2166" s="29">
        <v>41323</v>
      </c>
      <c r="B2166" s="56">
        <v>2078.9</v>
      </c>
      <c r="C2166" s="5">
        <f t="shared" si="35"/>
        <v>2.0754874474008523E-2</v>
      </c>
      <c r="E2166" s="3"/>
      <c r="F2166" s="3"/>
      <c r="G2166" s="3"/>
      <c r="H2166" s="3"/>
    </row>
    <row r="2167" spans="1:8">
      <c r="A2167" s="29">
        <v>41320</v>
      </c>
      <c r="B2167" s="56">
        <v>2036.63</v>
      </c>
      <c r="C2167" s="5">
        <f t="shared" si="35"/>
        <v>-3.534002503250791E-4</v>
      </c>
      <c r="E2167" s="3"/>
      <c r="F2167" s="3"/>
      <c r="G2167" s="3"/>
      <c r="H2167" s="3"/>
    </row>
    <row r="2168" spans="1:8">
      <c r="A2168" s="29">
        <v>41319</v>
      </c>
      <c r="B2168" s="56">
        <v>2037.35</v>
      </c>
      <c r="C2168" s="5">
        <f t="shared" si="35"/>
        <v>-1.2078981311764912E-2</v>
      </c>
      <c r="E2168" s="3"/>
      <c r="F2168" s="3"/>
      <c r="G2168" s="3"/>
      <c r="H2168" s="3"/>
    </row>
    <row r="2169" spans="1:8">
      <c r="A2169" s="29">
        <v>41318</v>
      </c>
      <c r="B2169" s="56">
        <v>2062.2600000000002</v>
      </c>
      <c r="C2169" s="5">
        <f t="shared" si="35"/>
        <v>-1.15370051717608E-2</v>
      </c>
      <c r="E2169" s="3"/>
      <c r="F2169" s="3"/>
      <c r="G2169" s="3"/>
      <c r="H2169" s="3"/>
    </row>
    <row r="2170" spans="1:8">
      <c r="A2170" s="29">
        <v>41317</v>
      </c>
      <c r="B2170" s="56">
        <v>2086.33</v>
      </c>
      <c r="C2170" s="5">
        <f t="shared" si="35"/>
        <v>-3.961535451737485E-2</v>
      </c>
      <c r="E2170" s="3"/>
      <c r="F2170" s="3"/>
      <c r="G2170" s="3"/>
      <c r="H2170" s="3"/>
    </row>
    <row r="2171" spans="1:8">
      <c r="A2171" s="29">
        <v>41316</v>
      </c>
      <c r="B2171" s="56">
        <v>2172.39</v>
      </c>
      <c r="C2171" s="5">
        <f t="shared" si="35"/>
        <v>9.1232144930901739E-3</v>
      </c>
      <c r="E2171" s="3"/>
      <c r="F2171" s="3"/>
      <c r="G2171" s="3"/>
      <c r="H2171" s="3"/>
    </row>
    <row r="2172" spans="1:8">
      <c r="A2172" s="29">
        <v>41313</v>
      </c>
      <c r="B2172" s="56">
        <v>2152.75</v>
      </c>
      <c r="C2172" s="5">
        <f t="shared" si="35"/>
        <v>-1.1910772479001156E-2</v>
      </c>
      <c r="E2172" s="3"/>
      <c r="F2172" s="3"/>
      <c r="G2172" s="3"/>
      <c r="H2172" s="3"/>
    </row>
    <row r="2173" spans="1:8">
      <c r="A2173" s="29">
        <v>41312</v>
      </c>
      <c r="B2173" s="56">
        <v>2178.6999999999998</v>
      </c>
      <c r="C2173" s="5">
        <f t="shared" si="35"/>
        <v>-1.4688989589269088E-2</v>
      </c>
      <c r="E2173" s="3"/>
      <c r="F2173" s="3"/>
      <c r="G2173" s="3"/>
      <c r="H2173" s="3"/>
    </row>
    <row r="2174" spans="1:8">
      <c r="A2174" s="29">
        <v>41311</v>
      </c>
      <c r="B2174" s="56">
        <v>2211.1799999999998</v>
      </c>
      <c r="C2174" s="5">
        <f t="shared" si="35"/>
        <v>7.8488213094130253E-3</v>
      </c>
      <c r="E2174" s="3"/>
      <c r="F2174" s="3"/>
      <c r="G2174" s="3"/>
      <c r="H2174" s="3"/>
    </row>
    <row r="2175" spans="1:8">
      <c r="A2175" s="29">
        <v>41310</v>
      </c>
      <c r="B2175" s="56">
        <v>2193.96</v>
      </c>
      <c r="C2175" s="5">
        <f t="shared" si="35"/>
        <v>-3.5788249827417564E-3</v>
      </c>
      <c r="E2175" s="3"/>
      <c r="F2175" s="3"/>
      <c r="G2175" s="3"/>
      <c r="H2175" s="3"/>
    </row>
    <row r="2176" spans="1:8">
      <c r="A2176" s="29">
        <v>41309</v>
      </c>
      <c r="B2176" s="56">
        <v>2201.84</v>
      </c>
      <c r="C2176" s="5">
        <f t="shared" si="35"/>
        <v>-4.8585594258312654E-3</v>
      </c>
      <c r="E2176" s="3"/>
      <c r="F2176" s="3"/>
      <c r="G2176" s="3"/>
      <c r="H2176" s="3"/>
    </row>
    <row r="2177" spans="1:8">
      <c r="A2177" s="29">
        <v>41306</v>
      </c>
      <c r="B2177" s="56">
        <v>2212.59</v>
      </c>
      <c r="C2177" s="5">
        <f t="shared" si="35"/>
        <v>-1.1605623232688732E-2</v>
      </c>
      <c r="E2177" s="3"/>
      <c r="F2177" s="3"/>
      <c r="G2177" s="3"/>
      <c r="H2177" s="3"/>
    </row>
    <row r="2178" spans="1:8">
      <c r="A2178" s="29">
        <v>41305</v>
      </c>
      <c r="B2178" s="56">
        <v>2238.5700000000002</v>
      </c>
      <c r="C2178" s="5">
        <f t="shared" si="35"/>
        <v>1.3790011412423362E-2</v>
      </c>
      <c r="E2178" s="3"/>
      <c r="F2178" s="3"/>
      <c r="G2178" s="3"/>
      <c r="H2178" s="3"/>
    </row>
    <row r="2179" spans="1:8">
      <c r="A2179" s="29">
        <v>41304</v>
      </c>
      <c r="B2179" s="56">
        <v>2208.12</v>
      </c>
      <c r="C2179" s="5">
        <f t="shared" ref="C2179:C2242" si="36">(B2179-B2180)/(B2180)</f>
        <v>1.3936274262203957E-2</v>
      </c>
      <c r="E2179" s="3"/>
      <c r="F2179" s="3"/>
      <c r="G2179" s="3"/>
      <c r="H2179" s="3"/>
    </row>
    <row r="2180" spans="1:8">
      <c r="A2180" s="29">
        <v>41303</v>
      </c>
      <c r="B2180" s="56">
        <v>2177.77</v>
      </c>
      <c r="C2180" s="5">
        <f t="shared" si="36"/>
        <v>-2.0681188617476809E-2</v>
      </c>
      <c r="E2180" s="3"/>
      <c r="F2180" s="3"/>
      <c r="G2180" s="3"/>
      <c r="H2180" s="3"/>
    </row>
    <row r="2181" spans="1:8">
      <c r="A2181" s="29">
        <v>41302</v>
      </c>
      <c r="B2181" s="56">
        <v>2223.7600000000002</v>
      </c>
      <c r="C2181" s="5">
        <f t="shared" si="36"/>
        <v>1.8377655555199417E-2</v>
      </c>
      <c r="E2181" s="3"/>
      <c r="F2181" s="3"/>
      <c r="G2181" s="3"/>
      <c r="H2181" s="3"/>
    </row>
    <row r="2182" spans="1:8">
      <c r="A2182" s="29">
        <v>41299</v>
      </c>
      <c r="B2182" s="56">
        <v>2183.63</v>
      </c>
      <c r="C2182" s="5">
        <f t="shared" si="36"/>
        <v>4.4159557782793263E-2</v>
      </c>
      <c r="E2182" s="3"/>
      <c r="F2182" s="3"/>
      <c r="G2182" s="3"/>
      <c r="H2182" s="3"/>
    </row>
    <row r="2183" spans="1:8">
      <c r="A2183" s="29">
        <v>41298</v>
      </c>
      <c r="B2183" s="56">
        <v>2091.2800000000002</v>
      </c>
      <c r="C2183" s="5">
        <f t="shared" si="36"/>
        <v>-4.1870736300036134E-2</v>
      </c>
      <c r="E2183" s="3"/>
      <c r="F2183" s="3"/>
      <c r="G2183" s="3"/>
      <c r="H2183" s="3"/>
    </row>
    <row r="2184" spans="1:8">
      <c r="A2184" s="29">
        <v>41297</v>
      </c>
      <c r="B2184" s="56">
        <v>2182.67</v>
      </c>
      <c r="C2184" s="5">
        <f t="shared" si="36"/>
        <v>-2.3418239739419575E-2</v>
      </c>
      <c r="E2184" s="3"/>
      <c r="F2184" s="3"/>
      <c r="G2184" s="3"/>
      <c r="H2184" s="3"/>
    </row>
    <row r="2185" spans="1:8">
      <c r="A2185" s="29">
        <v>41296</v>
      </c>
      <c r="B2185" s="56">
        <v>2235.0100000000002</v>
      </c>
      <c r="C2185" s="5">
        <f t="shared" si="36"/>
        <v>-1.9839929832255139E-2</v>
      </c>
      <c r="E2185" s="3"/>
      <c r="F2185" s="3"/>
      <c r="G2185" s="3"/>
      <c r="H2185" s="3"/>
    </row>
    <row r="2186" spans="1:8">
      <c r="A2186" s="29">
        <v>41295</v>
      </c>
      <c r="B2186" s="56">
        <v>2280.25</v>
      </c>
      <c r="C2186" s="5">
        <f t="shared" si="36"/>
        <v>-1.3096675625727746E-2</v>
      </c>
      <c r="E2186" s="3"/>
      <c r="F2186" s="3"/>
      <c r="G2186" s="3"/>
      <c r="H2186" s="3"/>
    </row>
    <row r="2187" spans="1:8">
      <c r="A2187" s="29">
        <v>41292</v>
      </c>
      <c r="B2187" s="56">
        <v>2310.5100000000002</v>
      </c>
      <c r="C2187" s="5">
        <f t="shared" si="36"/>
        <v>8.6171898531935704E-3</v>
      </c>
      <c r="E2187" s="3"/>
      <c r="F2187" s="3"/>
      <c r="G2187" s="3"/>
      <c r="H2187" s="3"/>
    </row>
    <row r="2188" spans="1:8">
      <c r="A2188" s="29">
        <v>41291</v>
      </c>
      <c r="B2188" s="56">
        <v>2290.77</v>
      </c>
      <c r="C2188" s="5">
        <f t="shared" si="36"/>
        <v>2.0523900743974772E-2</v>
      </c>
      <c r="E2188" s="3"/>
      <c r="F2188" s="3"/>
      <c r="G2188" s="3"/>
      <c r="H2188" s="3"/>
    </row>
    <row r="2189" spans="1:8">
      <c r="A2189" s="29">
        <v>41290</v>
      </c>
      <c r="B2189" s="56">
        <v>2244.6999999999998</v>
      </c>
      <c r="C2189" s="5">
        <f t="shared" si="36"/>
        <v>-1.370019508937215E-2</v>
      </c>
      <c r="E2189" s="3"/>
      <c r="F2189" s="3"/>
      <c r="G2189" s="3"/>
      <c r="H2189" s="3"/>
    </row>
    <row r="2190" spans="1:8">
      <c r="A2190" s="29">
        <v>41289</v>
      </c>
      <c r="B2190" s="56">
        <v>2275.88</v>
      </c>
      <c r="C2190" s="5">
        <f t="shared" si="36"/>
        <v>1.0491730491730539E-2</v>
      </c>
      <c r="E2190" s="3"/>
      <c r="F2190" s="3"/>
      <c r="G2190" s="3"/>
      <c r="H2190" s="3"/>
    </row>
    <row r="2191" spans="1:8">
      <c r="A2191" s="29">
        <v>41288</v>
      </c>
      <c r="B2191" s="56">
        <v>2252.25</v>
      </c>
      <c r="C2191" s="5">
        <f t="shared" si="36"/>
        <v>5.0088119282736931E-2</v>
      </c>
      <c r="E2191" s="3"/>
      <c r="F2191" s="3"/>
      <c r="G2191" s="3"/>
      <c r="H2191" s="3"/>
    </row>
    <row r="2192" spans="1:8">
      <c r="A2192" s="29">
        <v>41285</v>
      </c>
      <c r="B2192" s="56">
        <v>2144.8200000000002</v>
      </c>
      <c r="C2192" s="5">
        <f t="shared" si="36"/>
        <v>-1.8941282481715033E-2</v>
      </c>
      <c r="E2192" s="3"/>
      <c r="F2192" s="3"/>
      <c r="G2192" s="3"/>
      <c r="H2192" s="3"/>
    </row>
    <row r="2193" spans="1:8">
      <c r="A2193" s="29">
        <v>41284</v>
      </c>
      <c r="B2193" s="56">
        <v>2186.23</v>
      </c>
      <c r="C2193" s="5">
        <f t="shared" si="36"/>
        <v>4.0268149266712845E-4</v>
      </c>
      <c r="E2193" s="3"/>
      <c r="F2193" s="3"/>
      <c r="G2193" s="3"/>
      <c r="H2193" s="3"/>
    </row>
    <row r="2194" spans="1:8">
      <c r="A2194" s="29">
        <v>41283</v>
      </c>
      <c r="B2194" s="56">
        <v>2185.35</v>
      </c>
      <c r="C2194" s="5">
        <f t="shared" si="36"/>
        <v>-7.9847839705121989E-3</v>
      </c>
      <c r="E2194" s="3"/>
      <c r="F2194" s="3"/>
      <c r="G2194" s="3"/>
      <c r="H2194" s="3"/>
    </row>
    <row r="2195" spans="1:8">
      <c r="A2195" s="29">
        <v>41282</v>
      </c>
      <c r="B2195" s="56">
        <v>2202.94</v>
      </c>
      <c r="C2195" s="5">
        <f t="shared" si="36"/>
        <v>1.2157244725428231E-2</v>
      </c>
      <c r="E2195" s="3"/>
      <c r="F2195" s="3"/>
      <c r="G2195" s="3"/>
      <c r="H2195" s="3"/>
    </row>
    <row r="2196" spans="1:8">
      <c r="A2196" s="29">
        <v>41281</v>
      </c>
      <c r="B2196" s="56">
        <v>2176.48</v>
      </c>
      <c r="C2196" s="5">
        <f t="shared" si="36"/>
        <v>-9.9753913055343809E-3</v>
      </c>
      <c r="E2196" s="3"/>
      <c r="F2196" s="3"/>
      <c r="G2196" s="3"/>
      <c r="H2196" s="3"/>
    </row>
    <row r="2197" spans="1:8">
      <c r="A2197" s="29">
        <v>41278</v>
      </c>
      <c r="B2197" s="56">
        <v>2198.41</v>
      </c>
      <c r="C2197" s="5">
        <f t="shared" si="36"/>
        <v>1.8867322617544208E-3</v>
      </c>
      <c r="E2197" s="3"/>
      <c r="F2197" s="3"/>
      <c r="G2197" s="3"/>
      <c r="H2197" s="3"/>
    </row>
    <row r="2198" spans="1:8">
      <c r="A2198" s="29">
        <v>41277</v>
      </c>
      <c r="B2198" s="56">
        <v>2194.27</v>
      </c>
      <c r="C2198" s="5">
        <f t="shared" si="36"/>
        <v>1.0932763275498272E-2</v>
      </c>
      <c r="E2198" s="3"/>
      <c r="F2198" s="3"/>
      <c r="G2198" s="3"/>
      <c r="H2198" s="3"/>
    </row>
    <row r="2199" spans="1:8">
      <c r="A2199" s="29">
        <v>41276</v>
      </c>
      <c r="B2199" s="56">
        <v>2170.54</v>
      </c>
      <c r="C2199" s="5">
        <f t="shared" si="36"/>
        <v>8.2997500853038261E-4</v>
      </c>
      <c r="E2199" s="3"/>
      <c r="F2199" s="3"/>
      <c r="G2199" s="3"/>
      <c r="H2199" s="3"/>
    </row>
    <row r="2200" spans="1:8">
      <c r="A2200" s="29">
        <v>41275</v>
      </c>
      <c r="B2200" s="56">
        <v>2168.7399999999998</v>
      </c>
      <c r="C2200" s="5">
        <f t="shared" si="36"/>
        <v>2.744930831912052E-2</v>
      </c>
      <c r="E2200" s="3"/>
      <c r="F2200" s="3"/>
      <c r="G2200" s="3"/>
      <c r="H2200" s="3"/>
    </row>
    <row r="2201" spans="1:8">
      <c r="A2201" s="29">
        <v>41274</v>
      </c>
      <c r="B2201" s="56">
        <v>2110.8000000000002</v>
      </c>
      <c r="C2201" s="5">
        <f t="shared" si="36"/>
        <v>9.9956457455107287E-3</v>
      </c>
      <c r="E2201" s="3"/>
      <c r="F2201" s="3"/>
      <c r="G2201" s="3"/>
      <c r="H2201" s="3"/>
    </row>
    <row r="2202" spans="1:8">
      <c r="A2202" s="29">
        <v>41271</v>
      </c>
      <c r="B2202" s="56">
        <v>2089.91</v>
      </c>
      <c r="C2202" s="5">
        <f t="shared" si="36"/>
        <v>2.0617469229624557E-3</v>
      </c>
      <c r="E2202" s="3"/>
      <c r="F2202" s="3"/>
      <c r="G2202" s="3"/>
      <c r="H2202" s="3"/>
    </row>
    <row r="2203" spans="1:8">
      <c r="A2203" s="29">
        <v>41270</v>
      </c>
      <c r="B2203" s="56">
        <v>2085.61</v>
      </c>
      <c r="C2203" s="5">
        <f t="shared" si="36"/>
        <v>-3.2307861420302164E-3</v>
      </c>
      <c r="E2203" s="3"/>
      <c r="F2203" s="3"/>
      <c r="G2203" s="3"/>
      <c r="H2203" s="3"/>
    </row>
    <row r="2204" spans="1:8">
      <c r="A2204" s="29">
        <v>41269</v>
      </c>
      <c r="B2204" s="56">
        <v>2092.37</v>
      </c>
      <c r="C2204" s="5">
        <f t="shared" si="36"/>
        <v>1.2229752937704572E-2</v>
      </c>
      <c r="E2204" s="3"/>
      <c r="F2204" s="3"/>
      <c r="G2204" s="3"/>
      <c r="H2204" s="3"/>
    </row>
    <row r="2205" spans="1:8">
      <c r="A2205" s="29">
        <v>41267</v>
      </c>
      <c r="B2205" s="56">
        <v>2067.09</v>
      </c>
      <c r="C2205" s="5">
        <f t="shared" si="36"/>
        <v>9.050303873471461E-3</v>
      </c>
      <c r="E2205" s="3"/>
      <c r="F2205" s="3"/>
      <c r="G2205" s="3"/>
      <c r="H2205" s="3"/>
    </row>
    <row r="2206" spans="1:8">
      <c r="A2206" s="29">
        <v>41264</v>
      </c>
      <c r="B2206" s="56">
        <v>2048.5500000000002</v>
      </c>
      <c r="C2206" s="5">
        <f t="shared" si="36"/>
        <v>-3.5104659268609638E-2</v>
      </c>
      <c r="E2206" s="3"/>
      <c r="F2206" s="3"/>
      <c r="G2206" s="3"/>
      <c r="H2206" s="3"/>
    </row>
    <row r="2207" spans="1:8">
      <c r="A2207" s="29">
        <v>41263</v>
      </c>
      <c r="B2207" s="56">
        <v>2123.08</v>
      </c>
      <c r="C2207" s="5">
        <f t="shared" si="36"/>
        <v>-4.7113865540310161E-3</v>
      </c>
      <c r="E2207" s="3"/>
      <c r="F2207" s="3"/>
      <c r="G2207" s="3"/>
      <c r="H2207" s="3"/>
    </row>
    <row r="2208" spans="1:8">
      <c r="A2208" s="29">
        <v>41262</v>
      </c>
      <c r="B2208" s="56">
        <v>2133.13</v>
      </c>
      <c r="C2208" s="5">
        <f t="shared" si="36"/>
        <v>5.8755016103401456E-3</v>
      </c>
      <c r="E2208" s="3"/>
      <c r="F2208" s="3"/>
      <c r="G2208" s="3"/>
      <c r="H2208" s="3"/>
    </row>
    <row r="2209" spans="1:8">
      <c r="A2209" s="29">
        <v>41261</v>
      </c>
      <c r="B2209" s="56">
        <v>2120.67</v>
      </c>
      <c r="C2209" s="5">
        <f t="shared" si="36"/>
        <v>2.3761133505515585E-2</v>
      </c>
      <c r="E2209" s="3"/>
      <c r="F2209" s="3"/>
      <c r="G2209" s="3"/>
      <c r="H2209" s="3"/>
    </row>
    <row r="2210" spans="1:8">
      <c r="A2210" s="29">
        <v>41260</v>
      </c>
      <c r="B2210" s="56">
        <v>2071.4499999999998</v>
      </c>
      <c r="C2210" s="5">
        <f t="shared" si="36"/>
        <v>2.0365318008552643E-3</v>
      </c>
      <c r="E2210" s="3"/>
      <c r="F2210" s="3"/>
      <c r="G2210" s="3"/>
      <c r="H2210" s="3"/>
    </row>
    <row r="2211" spans="1:8">
      <c r="A2211" s="29">
        <v>41257</v>
      </c>
      <c r="B2211" s="56">
        <v>2067.2399999999998</v>
      </c>
      <c r="C2211" s="5">
        <f t="shared" si="36"/>
        <v>1.0114632501685683E-2</v>
      </c>
      <c r="E2211" s="3"/>
      <c r="F2211" s="3"/>
      <c r="G2211" s="3"/>
      <c r="H2211" s="3"/>
    </row>
    <row r="2212" spans="1:8">
      <c r="A2212" s="29">
        <v>41256</v>
      </c>
      <c r="B2212" s="56">
        <v>2046.54</v>
      </c>
      <c r="C2212" s="5">
        <f t="shared" si="36"/>
        <v>-1.6152758948916858E-2</v>
      </c>
      <c r="E2212" s="3"/>
      <c r="F2212" s="3"/>
      <c r="G2212" s="3"/>
      <c r="H2212" s="3"/>
    </row>
    <row r="2213" spans="1:8">
      <c r="A2213" s="29">
        <v>41255</v>
      </c>
      <c r="B2213" s="56">
        <v>2080.14</v>
      </c>
      <c r="C2213" s="5">
        <f t="shared" si="36"/>
        <v>-1.5072385853079409E-3</v>
      </c>
      <c r="E2213" s="3"/>
      <c r="F2213" s="3"/>
      <c r="G2213" s="3"/>
      <c r="H2213" s="3"/>
    </row>
    <row r="2214" spans="1:8">
      <c r="A2214" s="29">
        <v>41254</v>
      </c>
      <c r="B2214" s="56">
        <v>2083.2800000000002</v>
      </c>
      <c r="C2214" s="5">
        <f t="shared" si="36"/>
        <v>-1.960064566832773E-2</v>
      </c>
      <c r="E2214" s="3"/>
      <c r="F2214" s="3"/>
      <c r="G2214" s="3"/>
      <c r="H2214" s="3"/>
    </row>
    <row r="2215" spans="1:8">
      <c r="A2215" s="29">
        <v>41253</v>
      </c>
      <c r="B2215" s="56">
        <v>2124.9299999999998</v>
      </c>
      <c r="C2215" s="5">
        <f t="shared" si="36"/>
        <v>1.0975992692186781E-2</v>
      </c>
      <c r="E2215" s="3"/>
      <c r="F2215" s="3"/>
      <c r="G2215" s="3"/>
      <c r="H2215" s="3"/>
    </row>
    <row r="2216" spans="1:8">
      <c r="A2216" s="29">
        <v>41250</v>
      </c>
      <c r="B2216" s="56">
        <v>2101.86</v>
      </c>
      <c r="C2216" s="5">
        <f t="shared" si="36"/>
        <v>-1.6825472558622434E-2</v>
      </c>
      <c r="E2216" s="3"/>
      <c r="F2216" s="3"/>
      <c r="G2216" s="3"/>
      <c r="H2216" s="3"/>
    </row>
    <row r="2217" spans="1:8">
      <c r="A2217" s="29">
        <v>41249</v>
      </c>
      <c r="B2217" s="56">
        <v>2137.83</v>
      </c>
      <c r="C2217" s="5">
        <f t="shared" si="36"/>
        <v>1.809185461749456E-2</v>
      </c>
      <c r="E2217" s="3"/>
      <c r="F2217" s="3"/>
      <c r="G2217" s="3"/>
      <c r="H2217" s="3"/>
    </row>
    <row r="2218" spans="1:8">
      <c r="A2218" s="29">
        <v>41248</v>
      </c>
      <c r="B2218" s="56">
        <v>2099.84</v>
      </c>
      <c r="C2218" s="5">
        <f t="shared" si="36"/>
        <v>2.8148946067030743E-2</v>
      </c>
      <c r="E2218" s="3"/>
      <c r="F2218" s="3"/>
      <c r="G2218" s="3"/>
      <c r="H2218" s="3"/>
    </row>
    <row r="2219" spans="1:8">
      <c r="A2219" s="29">
        <v>41247</v>
      </c>
      <c r="B2219" s="56">
        <v>2042.35</v>
      </c>
      <c r="C2219" s="5">
        <f t="shared" si="36"/>
        <v>8.4185059003604179E-3</v>
      </c>
      <c r="E2219" s="3"/>
      <c r="F2219" s="3"/>
      <c r="G2219" s="3"/>
      <c r="H2219" s="3"/>
    </row>
    <row r="2220" spans="1:8">
      <c r="A2220" s="29">
        <v>41246</v>
      </c>
      <c r="B2220" s="56">
        <v>2025.3</v>
      </c>
      <c r="C2220" s="5">
        <f t="shared" si="36"/>
        <v>1.348105446466105E-2</v>
      </c>
      <c r="E2220" s="3"/>
      <c r="F2220" s="3"/>
      <c r="G2220" s="3"/>
      <c r="H2220" s="3"/>
    </row>
    <row r="2221" spans="1:8">
      <c r="A2221" s="29">
        <v>41243</v>
      </c>
      <c r="B2221" s="56">
        <v>1998.36</v>
      </c>
      <c r="C2221" s="5">
        <f t="shared" si="36"/>
        <v>-2.0424979400235437E-3</v>
      </c>
      <c r="E2221" s="3"/>
      <c r="F2221" s="3"/>
      <c r="G2221" s="3"/>
      <c r="H2221" s="3"/>
    </row>
    <row r="2222" spans="1:8">
      <c r="A2222" s="29">
        <v>41242</v>
      </c>
      <c r="B2222" s="56">
        <v>2002.45</v>
      </c>
      <c r="C2222" s="5">
        <f t="shared" si="36"/>
        <v>3.3768017180853302E-2</v>
      </c>
      <c r="E2222" s="3"/>
      <c r="F2222" s="3"/>
      <c r="G2222" s="3"/>
      <c r="H2222" s="3"/>
    </row>
    <row r="2223" spans="1:8">
      <c r="A2223" s="29">
        <v>41240</v>
      </c>
      <c r="B2223" s="56">
        <v>1937.04</v>
      </c>
      <c r="C2223" s="5">
        <f t="shared" si="36"/>
        <v>3.2003708104018674E-2</v>
      </c>
      <c r="E2223" s="3"/>
      <c r="F2223" s="3"/>
      <c r="G2223" s="3"/>
      <c r="H2223" s="3"/>
    </row>
    <row r="2224" spans="1:8">
      <c r="A2224" s="29">
        <v>41239</v>
      </c>
      <c r="B2224" s="56">
        <v>1876.97</v>
      </c>
      <c r="C2224" s="5">
        <f t="shared" si="36"/>
        <v>4.2052099662406852E-3</v>
      </c>
      <c r="E2224" s="3"/>
      <c r="F2224" s="3"/>
      <c r="G2224" s="3"/>
      <c r="H2224" s="3"/>
    </row>
    <row r="2225" spans="1:8">
      <c r="A2225" s="29">
        <v>41236</v>
      </c>
      <c r="B2225" s="56">
        <v>1869.11</v>
      </c>
      <c r="C2225" s="5">
        <f t="shared" si="36"/>
        <v>-5.8137060913597922E-3</v>
      </c>
      <c r="E2225" s="3"/>
      <c r="F2225" s="3"/>
      <c r="G2225" s="3"/>
      <c r="H2225" s="3"/>
    </row>
    <row r="2226" spans="1:8">
      <c r="A2226" s="29">
        <v>41235</v>
      </c>
      <c r="B2226" s="56">
        <v>1880.04</v>
      </c>
      <c r="C2226" s="5">
        <f t="shared" si="36"/>
        <v>1.1822219382049543E-3</v>
      </c>
      <c r="E2226" s="3"/>
      <c r="F2226" s="3"/>
      <c r="G2226" s="3"/>
      <c r="H2226" s="3"/>
    </row>
    <row r="2227" spans="1:8">
      <c r="A2227" s="29">
        <v>41234</v>
      </c>
      <c r="B2227" s="56">
        <v>1877.82</v>
      </c>
      <c r="C2227" s="5">
        <f t="shared" si="36"/>
        <v>2.4731241473396965E-2</v>
      </c>
      <c r="E2227" s="3"/>
      <c r="F2227" s="3"/>
      <c r="G2227" s="3"/>
      <c r="H2227" s="3"/>
    </row>
    <row r="2228" spans="1:8">
      <c r="A2228" s="29">
        <v>41233</v>
      </c>
      <c r="B2228" s="56">
        <v>1832.5</v>
      </c>
      <c r="C2228" s="5">
        <f t="shared" si="36"/>
        <v>-3.0202638695576208E-2</v>
      </c>
      <c r="E2228" s="3"/>
      <c r="F2228" s="3"/>
      <c r="G2228" s="3"/>
      <c r="H2228" s="3"/>
    </row>
    <row r="2229" spans="1:8">
      <c r="A2229" s="29">
        <v>41232</v>
      </c>
      <c r="B2229" s="56">
        <v>1889.57</v>
      </c>
      <c r="C2229" s="5">
        <f t="shared" si="36"/>
        <v>1.7996749998672377E-4</v>
      </c>
      <c r="E2229" s="3"/>
      <c r="F2229" s="3"/>
      <c r="G2229" s="3"/>
      <c r="H2229" s="3"/>
    </row>
    <row r="2230" spans="1:8">
      <c r="A2230" s="29">
        <v>41229</v>
      </c>
      <c r="B2230" s="56">
        <v>1889.23</v>
      </c>
      <c r="C2230" s="5">
        <f t="shared" si="36"/>
        <v>-3.3552961397980335E-2</v>
      </c>
      <c r="E2230" s="3"/>
      <c r="F2230" s="3"/>
      <c r="G2230" s="3"/>
      <c r="H2230" s="3"/>
    </row>
    <row r="2231" spans="1:8">
      <c r="A2231" s="29">
        <v>41228</v>
      </c>
      <c r="B2231" s="56">
        <v>1954.82</v>
      </c>
      <c r="C2231" s="5">
        <f t="shared" si="36"/>
        <v>1.9664914037723278E-2</v>
      </c>
      <c r="E2231" s="3"/>
      <c r="F2231" s="3"/>
      <c r="G2231" s="3"/>
      <c r="H2231" s="3"/>
    </row>
    <row r="2232" spans="1:8">
      <c r="A2232" s="29">
        <v>41226</v>
      </c>
      <c r="B2232" s="56">
        <v>1917.12</v>
      </c>
      <c r="C2232" s="5">
        <f t="shared" si="36"/>
        <v>-2.5494011508725668E-3</v>
      </c>
      <c r="E2232" s="3"/>
      <c r="F2232" s="3"/>
      <c r="G2232" s="3"/>
      <c r="H2232" s="3"/>
    </row>
    <row r="2233" spans="1:8">
      <c r="A2233" s="29">
        <v>41225</v>
      </c>
      <c r="B2233" s="56">
        <v>1922.02</v>
      </c>
      <c r="C2233" s="5">
        <f t="shared" si="36"/>
        <v>8.7014023007808833E-3</v>
      </c>
      <c r="E2233" s="3"/>
      <c r="F2233" s="3"/>
      <c r="G2233" s="3"/>
      <c r="H2233" s="3"/>
    </row>
    <row r="2234" spans="1:8">
      <c r="A2234" s="29">
        <v>41222</v>
      </c>
      <c r="B2234" s="56">
        <v>1905.44</v>
      </c>
      <c r="C2234" s="5">
        <f t="shared" si="36"/>
        <v>-1.6445568574820574E-2</v>
      </c>
      <c r="E2234" s="3"/>
      <c r="F2234" s="3"/>
      <c r="G2234" s="3"/>
      <c r="H2234" s="3"/>
    </row>
    <row r="2235" spans="1:8">
      <c r="A2235" s="29">
        <v>41221</v>
      </c>
      <c r="B2235" s="56">
        <v>1937.3</v>
      </c>
      <c r="C2235" s="5">
        <f t="shared" si="36"/>
        <v>2.0324325463077518E-2</v>
      </c>
      <c r="E2235" s="3"/>
      <c r="F2235" s="3"/>
      <c r="G2235" s="3"/>
      <c r="H2235" s="3"/>
    </row>
    <row r="2236" spans="1:8">
      <c r="A2236" s="29">
        <v>41220</v>
      </c>
      <c r="B2236" s="56">
        <v>1898.71</v>
      </c>
      <c r="C2236" s="5">
        <f t="shared" si="36"/>
        <v>2.7629542231795867E-2</v>
      </c>
      <c r="E2236" s="3"/>
      <c r="F2236" s="3"/>
      <c r="G2236" s="3"/>
      <c r="H2236" s="3"/>
    </row>
    <row r="2237" spans="1:8">
      <c r="A2237" s="29">
        <v>41219</v>
      </c>
      <c r="B2237" s="56">
        <v>1847.66</v>
      </c>
      <c r="C2237" s="5">
        <f t="shared" si="36"/>
        <v>2.0473989141661098E-2</v>
      </c>
      <c r="E2237" s="3"/>
      <c r="F2237" s="3"/>
      <c r="G2237" s="3"/>
      <c r="H2237" s="3"/>
    </row>
    <row r="2238" spans="1:8">
      <c r="A2238" s="29">
        <v>41218</v>
      </c>
      <c r="B2238" s="56">
        <v>1810.59</v>
      </c>
      <c r="C2238" s="5">
        <f t="shared" si="36"/>
        <v>-1.2080892331116045E-3</v>
      </c>
      <c r="E2238" s="3"/>
      <c r="F2238" s="3"/>
      <c r="G2238" s="3"/>
      <c r="H2238" s="3"/>
    </row>
    <row r="2239" spans="1:8">
      <c r="A2239" s="29">
        <v>41215</v>
      </c>
      <c r="B2239" s="56">
        <v>1812.78</v>
      </c>
      <c r="C2239" s="5">
        <f t="shared" si="36"/>
        <v>5.2068604128889884E-3</v>
      </c>
      <c r="E2239" s="3"/>
      <c r="F2239" s="3"/>
      <c r="G2239" s="3"/>
      <c r="H2239" s="3"/>
    </row>
    <row r="2240" spans="1:8">
      <c r="A2240" s="29">
        <v>41214</v>
      </c>
      <c r="B2240" s="56">
        <v>1803.39</v>
      </c>
      <c r="C2240" s="5">
        <f t="shared" si="36"/>
        <v>1.7932739526535155E-2</v>
      </c>
      <c r="E2240" s="3"/>
      <c r="F2240" s="3"/>
      <c r="G2240" s="3"/>
      <c r="H2240" s="3"/>
    </row>
    <row r="2241" spans="1:8">
      <c r="A2241" s="29">
        <v>41213</v>
      </c>
      <c r="B2241" s="56">
        <v>1771.62</v>
      </c>
      <c r="C2241" s="5">
        <f t="shared" si="36"/>
        <v>1.4307552257776277E-2</v>
      </c>
      <c r="E2241" s="3"/>
      <c r="F2241" s="3"/>
      <c r="G2241" s="3"/>
      <c r="H2241" s="3"/>
    </row>
    <row r="2242" spans="1:8">
      <c r="A2242" s="29">
        <v>41212</v>
      </c>
      <c r="B2242" s="56">
        <v>1746.63</v>
      </c>
      <c r="C2242" s="5">
        <f t="shared" si="36"/>
        <v>-2.2787798764658376E-2</v>
      </c>
      <c r="E2242" s="3"/>
      <c r="F2242" s="3"/>
      <c r="G2242" s="3"/>
      <c r="H2242" s="3"/>
    </row>
    <row r="2243" spans="1:8">
      <c r="A2243" s="29">
        <v>41211</v>
      </c>
      <c r="B2243" s="56">
        <v>1787.36</v>
      </c>
      <c r="C2243" s="5">
        <f t="shared" ref="C2243:C2306" si="37">(B2243-B2244)/(B2244)</f>
        <v>-7.204234779179388E-3</v>
      </c>
      <c r="E2243" s="3"/>
      <c r="F2243" s="3"/>
      <c r="G2243" s="3"/>
      <c r="H2243" s="3"/>
    </row>
    <row r="2244" spans="1:8">
      <c r="A2244" s="29">
        <v>41208</v>
      </c>
      <c r="B2244" s="56">
        <v>1800.33</v>
      </c>
      <c r="C2244" s="5">
        <f t="shared" si="37"/>
        <v>-9.027208225768326E-3</v>
      </c>
      <c r="E2244" s="3"/>
      <c r="F2244" s="3"/>
      <c r="G2244" s="3"/>
      <c r="H2244" s="3"/>
    </row>
    <row r="2245" spans="1:8">
      <c r="A2245" s="29">
        <v>41207</v>
      </c>
      <c r="B2245" s="56">
        <v>1816.73</v>
      </c>
      <c r="C2245" s="5">
        <f t="shared" si="37"/>
        <v>-1.3515274595193295E-2</v>
      </c>
      <c r="E2245" s="3"/>
      <c r="F2245" s="3"/>
      <c r="G2245" s="3"/>
      <c r="H2245" s="3"/>
    </row>
    <row r="2246" spans="1:8">
      <c r="A2246" s="29">
        <v>41205</v>
      </c>
      <c r="B2246" s="56">
        <v>1841.62</v>
      </c>
      <c r="C2246" s="5">
        <f t="shared" si="37"/>
        <v>-3.2366313054773862E-3</v>
      </c>
      <c r="E2246" s="3"/>
      <c r="F2246" s="3"/>
      <c r="G2246" s="3"/>
      <c r="H2246" s="3"/>
    </row>
    <row r="2247" spans="1:8">
      <c r="A2247" s="29">
        <v>41204</v>
      </c>
      <c r="B2247" s="56">
        <v>1847.6</v>
      </c>
      <c r="C2247" s="5">
        <f t="shared" si="37"/>
        <v>1.8707805764172209E-3</v>
      </c>
      <c r="E2247" s="3"/>
      <c r="F2247" s="3"/>
      <c r="G2247" s="3"/>
      <c r="H2247" s="3"/>
    </row>
    <row r="2248" spans="1:8">
      <c r="A2248" s="29">
        <v>41201</v>
      </c>
      <c r="B2248" s="56">
        <v>1844.15</v>
      </c>
      <c r="C2248" s="5">
        <f t="shared" si="37"/>
        <v>-7.1817344911681456E-3</v>
      </c>
      <c r="E2248" s="3"/>
      <c r="F2248" s="3"/>
      <c r="G2248" s="3"/>
      <c r="H2248" s="3"/>
    </row>
    <row r="2249" spans="1:8">
      <c r="A2249" s="29">
        <v>41200</v>
      </c>
      <c r="B2249" s="56">
        <v>1857.49</v>
      </c>
      <c r="C2249" s="5">
        <f t="shared" si="37"/>
        <v>2.5789848629603679E-2</v>
      </c>
      <c r="E2249" s="3"/>
      <c r="F2249" s="3"/>
      <c r="G2249" s="3"/>
      <c r="H2249" s="3"/>
    </row>
    <row r="2250" spans="1:8">
      <c r="A2250" s="29">
        <v>41199</v>
      </c>
      <c r="B2250" s="56">
        <v>1810.79</v>
      </c>
      <c r="C2250" s="5">
        <f t="shared" si="37"/>
        <v>-6.2289395984941529E-3</v>
      </c>
      <c r="E2250" s="3"/>
      <c r="F2250" s="3"/>
      <c r="G2250" s="3"/>
      <c r="H2250" s="3"/>
    </row>
    <row r="2251" spans="1:8">
      <c r="A2251" s="29">
        <v>41198</v>
      </c>
      <c r="B2251" s="56">
        <v>1822.14</v>
      </c>
      <c r="C2251" s="5">
        <f t="shared" si="37"/>
        <v>-3.0492963366942426E-2</v>
      </c>
      <c r="E2251" s="3"/>
      <c r="F2251" s="3"/>
      <c r="G2251" s="3"/>
      <c r="H2251" s="3"/>
    </row>
    <row r="2252" spans="1:8">
      <c r="A2252" s="29">
        <v>41197</v>
      </c>
      <c r="B2252" s="56">
        <v>1879.45</v>
      </c>
      <c r="C2252" s="5">
        <f t="shared" si="37"/>
        <v>5.2416227636188344E-3</v>
      </c>
      <c r="E2252" s="3"/>
      <c r="F2252" s="3"/>
      <c r="G2252" s="3"/>
      <c r="H2252" s="3"/>
    </row>
    <row r="2253" spans="1:8">
      <c r="A2253" s="29">
        <v>41194</v>
      </c>
      <c r="B2253" s="56">
        <v>1869.65</v>
      </c>
      <c r="C2253" s="5">
        <f t="shared" si="37"/>
        <v>-8.826803795790629E-3</v>
      </c>
      <c r="E2253" s="3"/>
      <c r="F2253" s="3"/>
      <c r="G2253" s="3"/>
      <c r="H2253" s="3"/>
    </row>
    <row r="2254" spans="1:8">
      <c r="A2254" s="29">
        <v>41193</v>
      </c>
      <c r="B2254" s="56">
        <v>1886.3</v>
      </c>
      <c r="C2254" s="5">
        <f t="shared" si="37"/>
        <v>4.6102142338215406E-2</v>
      </c>
      <c r="E2254" s="3"/>
      <c r="F2254" s="3"/>
      <c r="G2254" s="3"/>
      <c r="H2254" s="3"/>
    </row>
    <row r="2255" spans="1:8">
      <c r="A2255" s="29">
        <v>41192</v>
      </c>
      <c r="B2255" s="56">
        <v>1803.17</v>
      </c>
      <c r="C2255" s="5">
        <f t="shared" si="37"/>
        <v>-4.612348970566444E-2</v>
      </c>
      <c r="E2255" s="3"/>
      <c r="F2255" s="3"/>
      <c r="G2255" s="3"/>
      <c r="H2255" s="3"/>
    </row>
    <row r="2256" spans="1:8">
      <c r="A2256" s="29">
        <v>41191</v>
      </c>
      <c r="B2256" s="56">
        <v>1890.36</v>
      </c>
      <c r="C2256" s="5">
        <f t="shared" si="37"/>
        <v>4.7624109705537414E-3</v>
      </c>
      <c r="E2256" s="3"/>
      <c r="F2256" s="3"/>
      <c r="G2256" s="3"/>
      <c r="H2256" s="3"/>
    </row>
    <row r="2257" spans="1:8">
      <c r="A2257" s="29">
        <v>41190</v>
      </c>
      <c r="B2257" s="56">
        <v>1881.4</v>
      </c>
      <c r="C2257" s="5">
        <f t="shared" si="37"/>
        <v>-3.4971634916238288E-2</v>
      </c>
      <c r="E2257" s="3"/>
      <c r="F2257" s="3"/>
      <c r="G2257" s="3"/>
      <c r="H2257" s="3"/>
    </row>
    <row r="2258" spans="1:8">
      <c r="A2258" s="29">
        <v>41187</v>
      </c>
      <c r="B2258" s="56">
        <v>1949.58</v>
      </c>
      <c r="C2258" s="5">
        <f t="shared" si="37"/>
        <v>2.6589042434465187E-3</v>
      </c>
      <c r="E2258" s="3"/>
      <c r="F2258" s="3"/>
      <c r="G2258" s="3"/>
      <c r="H2258" s="3"/>
    </row>
    <row r="2259" spans="1:8">
      <c r="A2259" s="29">
        <v>41186</v>
      </c>
      <c r="B2259" s="56">
        <v>1944.41</v>
      </c>
      <c r="C2259" s="5">
        <f t="shared" si="37"/>
        <v>4.942709260968365E-2</v>
      </c>
      <c r="E2259" s="3"/>
      <c r="F2259" s="3"/>
      <c r="G2259" s="3"/>
      <c r="H2259" s="3"/>
    </row>
    <row r="2260" spans="1:8">
      <c r="A2260" s="29">
        <v>41185</v>
      </c>
      <c r="B2260" s="56">
        <v>1852.83</v>
      </c>
      <c r="C2260" s="5">
        <f t="shared" si="37"/>
        <v>1.6380149205319347E-3</v>
      </c>
      <c r="E2260" s="3"/>
      <c r="F2260" s="3"/>
      <c r="G2260" s="3"/>
      <c r="H2260" s="3"/>
    </row>
    <row r="2261" spans="1:8">
      <c r="A2261" s="29">
        <v>41183</v>
      </c>
      <c r="B2261" s="56">
        <v>1849.8</v>
      </c>
      <c r="C2261" s="5">
        <f t="shared" si="37"/>
        <v>1.5159718462371167E-3</v>
      </c>
      <c r="E2261" s="3"/>
      <c r="F2261" s="3"/>
      <c r="G2261" s="3"/>
      <c r="H2261" s="3"/>
    </row>
    <row r="2262" spans="1:8">
      <c r="A2262" s="29">
        <v>41180</v>
      </c>
      <c r="B2262" s="56">
        <v>1847</v>
      </c>
      <c r="C2262" s="5">
        <f t="shared" si="37"/>
        <v>-3.7380052105527519E-3</v>
      </c>
      <c r="E2262" s="3"/>
      <c r="F2262" s="3"/>
      <c r="G2262" s="3"/>
      <c r="H2262" s="3"/>
    </row>
    <row r="2263" spans="1:8">
      <c r="A2263" s="29">
        <v>41179</v>
      </c>
      <c r="B2263" s="56">
        <v>1853.93</v>
      </c>
      <c r="C2263" s="5">
        <f t="shared" si="37"/>
        <v>4.214175446198831E-3</v>
      </c>
      <c r="E2263" s="3"/>
      <c r="F2263" s="3"/>
      <c r="G2263" s="3"/>
      <c r="H2263" s="3"/>
    </row>
    <row r="2264" spans="1:8">
      <c r="A2264" s="29">
        <v>41178</v>
      </c>
      <c r="B2264" s="56">
        <v>1846.15</v>
      </c>
      <c r="C2264" s="5">
        <f t="shared" si="37"/>
        <v>2.9226899612662684E-3</v>
      </c>
      <c r="E2264" s="3"/>
      <c r="F2264" s="3"/>
      <c r="G2264" s="3"/>
      <c r="H2264" s="3"/>
    </row>
    <row r="2265" spans="1:8">
      <c r="A2265" s="29">
        <v>41177</v>
      </c>
      <c r="B2265" s="56">
        <v>1840.77</v>
      </c>
      <c r="C2265" s="5">
        <f t="shared" si="37"/>
        <v>2.083518189884646E-2</v>
      </c>
      <c r="E2265" s="3"/>
      <c r="F2265" s="3"/>
      <c r="G2265" s="3"/>
      <c r="H2265" s="3"/>
    </row>
    <row r="2266" spans="1:8">
      <c r="A2266" s="29">
        <v>41176</v>
      </c>
      <c r="B2266" s="56">
        <v>1803.2</v>
      </c>
      <c r="C2266" s="5">
        <f t="shared" si="37"/>
        <v>1.4492753623188401E-2</v>
      </c>
      <c r="E2266" s="3"/>
      <c r="F2266" s="3"/>
      <c r="G2266" s="3"/>
      <c r="H2266" s="3"/>
    </row>
    <row r="2267" spans="1:8">
      <c r="A2267" s="29">
        <v>41173</v>
      </c>
      <c r="B2267" s="56">
        <v>1777.44</v>
      </c>
      <c r="C2267" s="5">
        <f t="shared" si="37"/>
        <v>2.2504487090984467E-2</v>
      </c>
      <c r="E2267" s="3"/>
      <c r="F2267" s="3"/>
      <c r="G2267" s="3"/>
      <c r="H2267" s="3"/>
    </row>
    <row r="2268" spans="1:8">
      <c r="A2268" s="29">
        <v>41172</v>
      </c>
      <c r="B2268" s="56">
        <v>1738.32</v>
      </c>
      <c r="C2268" s="5">
        <f t="shared" si="37"/>
        <v>-2.6621379721853055E-3</v>
      </c>
      <c r="E2268" s="3"/>
      <c r="F2268" s="3"/>
      <c r="G2268" s="3"/>
      <c r="H2268" s="3"/>
    </row>
    <row r="2269" spans="1:8">
      <c r="A2269" s="29">
        <v>41170</v>
      </c>
      <c r="B2269" s="56">
        <v>1742.96</v>
      </c>
      <c r="C2269" s="5">
        <f t="shared" si="37"/>
        <v>4.8774863072931886E-3</v>
      </c>
      <c r="E2269" s="3"/>
      <c r="F2269" s="3"/>
      <c r="G2269" s="3"/>
      <c r="H2269" s="3"/>
    </row>
    <row r="2270" spans="1:8">
      <c r="A2270" s="29">
        <v>41169</v>
      </c>
      <c r="B2270" s="56">
        <v>1734.5</v>
      </c>
      <c r="C2270" s="5">
        <f t="shared" si="37"/>
        <v>6.2123021340436638E-2</v>
      </c>
      <c r="E2270" s="3"/>
      <c r="F2270" s="3"/>
      <c r="G2270" s="3"/>
      <c r="H2270" s="3"/>
    </row>
    <row r="2271" spans="1:8">
      <c r="A2271" s="29">
        <v>41166</v>
      </c>
      <c r="B2271" s="56">
        <v>1633.05</v>
      </c>
      <c r="C2271" s="5">
        <f t="shared" si="37"/>
        <v>4.7767226998588506E-2</v>
      </c>
      <c r="E2271" s="3"/>
      <c r="F2271" s="3"/>
      <c r="G2271" s="3"/>
      <c r="H2271" s="3"/>
    </row>
    <row r="2272" spans="1:8">
      <c r="A2272" s="29">
        <v>41165</v>
      </c>
      <c r="B2272" s="56">
        <v>1558.6</v>
      </c>
      <c r="C2272" s="5">
        <f t="shared" si="37"/>
        <v>-5.2780383822525053E-3</v>
      </c>
      <c r="E2272" s="3"/>
      <c r="F2272" s="3"/>
      <c r="G2272" s="3"/>
      <c r="H2272" s="3"/>
    </row>
    <row r="2273" spans="1:8">
      <c r="A2273" s="29">
        <v>41164</v>
      </c>
      <c r="B2273" s="56">
        <v>1566.87</v>
      </c>
      <c r="C2273" s="5">
        <f t="shared" si="37"/>
        <v>8.0872418452035879E-3</v>
      </c>
      <c r="E2273" s="3"/>
      <c r="F2273" s="3"/>
      <c r="G2273" s="3"/>
      <c r="H2273" s="3"/>
    </row>
    <row r="2274" spans="1:8">
      <c r="A2274" s="29">
        <v>41163</v>
      </c>
      <c r="B2274" s="56">
        <v>1554.3</v>
      </c>
      <c r="C2274" s="5">
        <f t="shared" si="37"/>
        <v>9.3512565751021903E-3</v>
      </c>
      <c r="E2274" s="3"/>
      <c r="F2274" s="3"/>
      <c r="G2274" s="3"/>
      <c r="H2274" s="3"/>
    </row>
    <row r="2275" spans="1:8">
      <c r="A2275" s="29">
        <v>41162</v>
      </c>
      <c r="B2275" s="56">
        <v>1539.9</v>
      </c>
      <c r="C2275" s="5">
        <f t="shared" si="37"/>
        <v>-7.7899986468984456E-3</v>
      </c>
      <c r="E2275" s="3"/>
      <c r="F2275" s="3"/>
      <c r="G2275" s="3"/>
      <c r="H2275" s="3"/>
    </row>
    <row r="2276" spans="1:8">
      <c r="A2276" s="29">
        <v>41160</v>
      </c>
      <c r="B2276" s="56">
        <v>1551.99</v>
      </c>
      <c r="C2276" s="5">
        <f t="shared" si="37"/>
        <v>3.212628149603772E-3</v>
      </c>
      <c r="E2276" s="3"/>
      <c r="F2276" s="3"/>
      <c r="G2276" s="3"/>
      <c r="H2276" s="3"/>
    </row>
    <row r="2277" spans="1:8">
      <c r="A2277" s="29">
        <v>41159</v>
      </c>
      <c r="B2277" s="56">
        <v>1547.02</v>
      </c>
      <c r="C2277" s="5">
        <f t="shared" si="37"/>
        <v>2.6971766939504298E-2</v>
      </c>
      <c r="E2277" s="3"/>
      <c r="F2277" s="3"/>
      <c r="G2277" s="3"/>
      <c r="H2277" s="3"/>
    </row>
    <row r="2278" spans="1:8">
      <c r="A2278" s="29">
        <v>41158</v>
      </c>
      <c r="B2278" s="56">
        <v>1506.39</v>
      </c>
      <c r="C2278" s="5">
        <f t="shared" si="37"/>
        <v>-4.2467635017210851E-4</v>
      </c>
      <c r="E2278" s="3"/>
      <c r="F2278" s="3"/>
      <c r="G2278" s="3"/>
      <c r="H2278" s="3"/>
    </row>
    <row r="2279" spans="1:8">
      <c r="A2279" s="29">
        <v>41157</v>
      </c>
      <c r="B2279" s="56">
        <v>1507.03</v>
      </c>
      <c r="C2279" s="5">
        <f t="shared" si="37"/>
        <v>-9.6210084972432261E-3</v>
      </c>
      <c r="E2279" s="3"/>
      <c r="F2279" s="3"/>
      <c r="G2279" s="3"/>
      <c r="H2279" s="3"/>
    </row>
    <row r="2280" spans="1:8">
      <c r="A2280" s="29">
        <v>41156</v>
      </c>
      <c r="B2280" s="56">
        <v>1521.67</v>
      </c>
      <c r="C2280" s="5">
        <f t="shared" si="37"/>
        <v>1.5875665102243804E-2</v>
      </c>
      <c r="E2280" s="3"/>
      <c r="F2280" s="3"/>
      <c r="G2280" s="3"/>
      <c r="H2280" s="3"/>
    </row>
    <row r="2281" spans="1:8">
      <c r="A2281" s="29">
        <v>41155</v>
      </c>
      <c r="B2281" s="56">
        <v>1497.89</v>
      </c>
      <c r="C2281" s="5">
        <f t="shared" si="37"/>
        <v>-8.6173233349438293E-3</v>
      </c>
      <c r="E2281" s="3"/>
      <c r="F2281" s="3"/>
      <c r="G2281" s="3"/>
      <c r="H2281" s="3"/>
    </row>
    <row r="2282" spans="1:8">
      <c r="A2282" s="29">
        <v>41152</v>
      </c>
      <c r="B2282" s="56">
        <v>1510.91</v>
      </c>
      <c r="C2282" s="5">
        <f t="shared" si="37"/>
        <v>-9.2978119324104401E-3</v>
      </c>
      <c r="E2282" s="3"/>
      <c r="F2282" s="3"/>
      <c r="G2282" s="3"/>
      <c r="H2282" s="3"/>
    </row>
    <row r="2283" spans="1:8">
      <c r="A2283" s="29">
        <v>41151</v>
      </c>
      <c r="B2283" s="56">
        <v>1525.09</v>
      </c>
      <c r="C2283" s="5">
        <f t="shared" si="37"/>
        <v>1.8260846341821617E-2</v>
      </c>
      <c r="E2283" s="3"/>
      <c r="F2283" s="3"/>
      <c r="G2283" s="3"/>
      <c r="H2283" s="3"/>
    </row>
    <row r="2284" spans="1:8">
      <c r="A2284" s="29">
        <v>41150</v>
      </c>
      <c r="B2284" s="56">
        <v>1497.74</v>
      </c>
      <c r="C2284" s="5">
        <f t="shared" si="37"/>
        <v>-3.0770923257123231E-2</v>
      </c>
      <c r="E2284" s="3"/>
      <c r="F2284" s="3"/>
      <c r="G2284" s="3"/>
      <c r="H2284" s="3"/>
    </row>
    <row r="2285" spans="1:8">
      <c r="A2285" s="29">
        <v>41149</v>
      </c>
      <c r="B2285" s="56">
        <v>1545.29</v>
      </c>
      <c r="C2285" s="5">
        <f t="shared" si="37"/>
        <v>-4.3042069112161083E-3</v>
      </c>
      <c r="E2285" s="3"/>
      <c r="F2285" s="3"/>
      <c r="G2285" s="3"/>
      <c r="H2285" s="3"/>
    </row>
    <row r="2286" spans="1:8">
      <c r="A2286" s="29">
        <v>41148</v>
      </c>
      <c r="B2286" s="56">
        <v>1551.97</v>
      </c>
      <c r="C2286" s="5">
        <f t="shared" si="37"/>
        <v>-2.4237356336292506E-2</v>
      </c>
      <c r="E2286" s="3"/>
      <c r="F2286" s="3"/>
      <c r="G2286" s="3"/>
      <c r="H2286" s="3"/>
    </row>
    <row r="2287" spans="1:8">
      <c r="A2287" s="29">
        <v>41145</v>
      </c>
      <c r="B2287" s="56">
        <v>1590.52</v>
      </c>
      <c r="C2287" s="5">
        <f t="shared" si="37"/>
        <v>-2.535097341119813E-2</v>
      </c>
      <c r="E2287" s="3"/>
      <c r="F2287" s="3"/>
      <c r="G2287" s="3"/>
      <c r="H2287" s="3"/>
    </row>
    <row r="2288" spans="1:8">
      <c r="A2288" s="29">
        <v>41144</v>
      </c>
      <c r="B2288" s="56">
        <v>1631.89</v>
      </c>
      <c r="C2288" s="5">
        <f t="shared" si="37"/>
        <v>-2.9205643165696031E-3</v>
      </c>
      <c r="E2288" s="3"/>
      <c r="F2288" s="3"/>
      <c r="G2288" s="3"/>
      <c r="H2288" s="3"/>
    </row>
    <row r="2289" spans="1:8">
      <c r="A2289" s="29">
        <v>41143</v>
      </c>
      <c r="B2289" s="56">
        <v>1636.67</v>
      </c>
      <c r="C2289" s="5">
        <f t="shared" si="37"/>
        <v>-9.7412223116343528E-3</v>
      </c>
      <c r="E2289" s="3"/>
      <c r="F2289" s="3"/>
      <c r="G2289" s="3"/>
      <c r="H2289" s="3"/>
    </row>
    <row r="2290" spans="1:8">
      <c r="A2290" s="29">
        <v>41142</v>
      </c>
      <c r="B2290" s="56">
        <v>1652.77</v>
      </c>
      <c r="C2290" s="5">
        <f t="shared" si="37"/>
        <v>1.2199528431882949E-2</v>
      </c>
      <c r="E2290" s="3"/>
      <c r="F2290" s="3"/>
      <c r="G2290" s="3"/>
      <c r="H2290" s="3"/>
    </row>
    <row r="2291" spans="1:8">
      <c r="A2291" s="29">
        <v>41138</v>
      </c>
      <c r="B2291" s="56">
        <v>1632.85</v>
      </c>
      <c r="C2291" s="5">
        <f t="shared" si="37"/>
        <v>-1.7107393740933185E-2</v>
      </c>
      <c r="E2291" s="3"/>
      <c r="F2291" s="3"/>
      <c r="G2291" s="3"/>
      <c r="H2291" s="3"/>
    </row>
    <row r="2292" spans="1:8">
      <c r="A2292" s="29">
        <v>41137</v>
      </c>
      <c r="B2292" s="56">
        <v>1661.27</v>
      </c>
      <c r="C2292" s="5">
        <f t="shared" si="37"/>
        <v>-6.6210018177736177E-5</v>
      </c>
      <c r="E2292" s="3"/>
      <c r="F2292" s="3"/>
      <c r="G2292" s="3"/>
      <c r="H2292" s="3"/>
    </row>
    <row r="2293" spans="1:8">
      <c r="A2293" s="29">
        <v>41135</v>
      </c>
      <c r="B2293" s="56">
        <v>1661.38</v>
      </c>
      <c r="C2293" s="5">
        <f t="shared" si="37"/>
        <v>-7.3134881275318071E-3</v>
      </c>
      <c r="E2293" s="3"/>
      <c r="F2293" s="3"/>
      <c r="G2293" s="3"/>
      <c r="H2293" s="3"/>
    </row>
    <row r="2294" spans="1:8">
      <c r="A2294" s="29">
        <v>41134</v>
      </c>
      <c r="B2294" s="56">
        <v>1673.62</v>
      </c>
      <c r="C2294" s="5">
        <f t="shared" si="37"/>
        <v>2.4065496331740346E-2</v>
      </c>
      <c r="E2294" s="3"/>
      <c r="F2294" s="3"/>
      <c r="G2294" s="3"/>
      <c r="H2294" s="3"/>
    </row>
    <row r="2295" spans="1:8">
      <c r="A2295" s="29">
        <v>41131</v>
      </c>
      <c r="B2295" s="56">
        <v>1634.29</v>
      </c>
      <c r="C2295" s="5">
        <f t="shared" si="37"/>
        <v>-6.7038630783069391E-3</v>
      </c>
      <c r="E2295" s="3"/>
      <c r="F2295" s="3"/>
      <c r="G2295" s="3"/>
      <c r="H2295" s="3"/>
    </row>
    <row r="2296" spans="1:8">
      <c r="A2296" s="29">
        <v>41130</v>
      </c>
      <c r="B2296" s="56">
        <v>1645.32</v>
      </c>
      <c r="C2296" s="5">
        <f t="shared" si="37"/>
        <v>-2.9270066357604788E-3</v>
      </c>
      <c r="E2296" s="3"/>
      <c r="F2296" s="3"/>
      <c r="G2296" s="3"/>
      <c r="H2296" s="3"/>
    </row>
    <row r="2297" spans="1:8">
      <c r="A2297" s="29">
        <v>41129</v>
      </c>
      <c r="B2297" s="56">
        <v>1650.15</v>
      </c>
      <c r="C2297" s="5">
        <f t="shared" si="37"/>
        <v>-2.0118406441690398E-2</v>
      </c>
      <c r="E2297" s="3"/>
      <c r="F2297" s="3"/>
      <c r="G2297" s="3"/>
      <c r="H2297" s="3"/>
    </row>
    <row r="2298" spans="1:8">
      <c r="A2298" s="29">
        <v>41128</v>
      </c>
      <c r="B2298" s="56">
        <v>1684.03</v>
      </c>
      <c r="C2298" s="5">
        <f t="shared" si="37"/>
        <v>1.5301600699363869E-2</v>
      </c>
      <c r="E2298" s="3"/>
      <c r="F2298" s="3"/>
      <c r="G2298" s="3"/>
      <c r="H2298" s="3"/>
    </row>
    <row r="2299" spans="1:8">
      <c r="A2299" s="29">
        <v>41127</v>
      </c>
      <c r="B2299" s="56">
        <v>1658.65</v>
      </c>
      <c r="C2299" s="5">
        <f t="shared" si="37"/>
        <v>1.2396694214876139E-2</v>
      </c>
      <c r="E2299" s="3"/>
      <c r="F2299" s="3"/>
      <c r="G2299" s="3"/>
      <c r="H2299" s="3"/>
    </row>
    <row r="2300" spans="1:8">
      <c r="A2300" s="29">
        <v>41124</v>
      </c>
      <c r="B2300" s="56">
        <v>1638.34</v>
      </c>
      <c r="C2300" s="5">
        <f t="shared" si="37"/>
        <v>-5.6384018256527193E-3</v>
      </c>
      <c r="E2300" s="3"/>
      <c r="F2300" s="3"/>
      <c r="G2300" s="3"/>
      <c r="H2300" s="3"/>
    </row>
    <row r="2301" spans="1:8">
      <c r="A2301" s="29">
        <v>41123</v>
      </c>
      <c r="B2301" s="56">
        <v>1647.63</v>
      </c>
      <c r="C2301" s="5">
        <f t="shared" si="37"/>
        <v>-2.6271663528998216E-3</v>
      </c>
      <c r="E2301" s="3"/>
      <c r="F2301" s="3"/>
      <c r="G2301" s="3"/>
      <c r="H2301" s="3"/>
    </row>
    <row r="2302" spans="1:8">
      <c r="A2302" s="29">
        <v>41122</v>
      </c>
      <c r="B2302" s="56">
        <v>1651.97</v>
      </c>
      <c r="C2302" s="5">
        <f t="shared" si="37"/>
        <v>8.750396912630326E-3</v>
      </c>
      <c r="E2302" s="3"/>
      <c r="F2302" s="3"/>
      <c r="G2302" s="3"/>
      <c r="H2302" s="3"/>
    </row>
    <row r="2303" spans="1:8">
      <c r="A2303" s="29">
        <v>41121</v>
      </c>
      <c r="B2303" s="56">
        <v>1637.64</v>
      </c>
      <c r="C2303" s="5">
        <f t="shared" si="37"/>
        <v>1.170699763388916E-2</v>
      </c>
      <c r="E2303" s="3"/>
      <c r="F2303" s="3"/>
      <c r="G2303" s="3"/>
      <c r="H2303" s="3"/>
    </row>
    <row r="2304" spans="1:8">
      <c r="A2304" s="29">
        <v>41120</v>
      </c>
      <c r="B2304" s="56">
        <v>1618.69</v>
      </c>
      <c r="C2304" s="5">
        <f t="shared" si="37"/>
        <v>3.1301766100053592E-2</v>
      </c>
      <c r="E2304" s="3"/>
      <c r="F2304" s="3"/>
      <c r="G2304" s="3"/>
      <c r="H2304" s="3"/>
    </row>
    <row r="2305" spans="1:8">
      <c r="A2305" s="29">
        <v>41117</v>
      </c>
      <c r="B2305" s="56">
        <v>1569.56</v>
      </c>
      <c r="C2305" s="5">
        <f t="shared" si="37"/>
        <v>-7.9387151417085588E-3</v>
      </c>
      <c r="E2305" s="3"/>
      <c r="F2305" s="3"/>
      <c r="G2305" s="3"/>
      <c r="H2305" s="3"/>
    </row>
    <row r="2306" spans="1:8">
      <c r="A2306" s="29">
        <v>41116</v>
      </c>
      <c r="B2306" s="56">
        <v>1582.12</v>
      </c>
      <c r="C2306" s="5">
        <f t="shared" si="37"/>
        <v>-3.068251439774547E-2</v>
      </c>
      <c r="E2306" s="3"/>
      <c r="F2306" s="3"/>
      <c r="G2306" s="3"/>
      <c r="H2306" s="3"/>
    </row>
    <row r="2307" spans="1:8">
      <c r="A2307" s="29">
        <v>41115</v>
      </c>
      <c r="B2307" s="56">
        <v>1632.2</v>
      </c>
      <c r="C2307" s="5">
        <f t="shared" ref="C2307:C2370" si="38">(B2307-B2308)/(B2308)</f>
        <v>-1.4071581523401374E-3</v>
      </c>
      <c r="E2307" s="3"/>
      <c r="F2307" s="3"/>
      <c r="G2307" s="3"/>
      <c r="H2307" s="3"/>
    </row>
    <row r="2308" spans="1:8">
      <c r="A2308" s="29">
        <v>41114</v>
      </c>
      <c r="B2308" s="56">
        <v>1634.5</v>
      </c>
      <c r="C2308" s="5">
        <f t="shared" si="38"/>
        <v>5.7543034844147417E-4</v>
      </c>
      <c r="E2308" s="3"/>
      <c r="F2308" s="3"/>
      <c r="G2308" s="3"/>
      <c r="H2308" s="3"/>
    </row>
    <row r="2309" spans="1:8">
      <c r="A2309" s="29">
        <v>41113</v>
      </c>
      <c r="B2309" s="56">
        <v>1633.56</v>
      </c>
      <c r="C2309" s="5">
        <f t="shared" si="38"/>
        <v>-2.8695104113400954E-2</v>
      </c>
      <c r="E2309" s="3"/>
      <c r="F2309" s="3"/>
      <c r="G2309" s="3"/>
      <c r="H2309" s="3"/>
    </row>
    <row r="2310" spans="1:8">
      <c r="A2310" s="29">
        <v>41110</v>
      </c>
      <c r="B2310" s="56">
        <v>1681.82</v>
      </c>
      <c r="C2310" s="5">
        <f t="shared" si="38"/>
        <v>-9.8612362163466912E-3</v>
      </c>
      <c r="E2310" s="3"/>
      <c r="F2310" s="3"/>
      <c r="G2310" s="3"/>
      <c r="H2310" s="3"/>
    </row>
    <row r="2311" spans="1:8">
      <c r="A2311" s="29">
        <v>41109</v>
      </c>
      <c r="B2311" s="56">
        <v>1698.57</v>
      </c>
      <c r="C2311" s="5">
        <f t="shared" si="38"/>
        <v>3.8770456439382425E-3</v>
      </c>
      <c r="E2311" s="3"/>
      <c r="F2311" s="3"/>
      <c r="G2311" s="3"/>
      <c r="H2311" s="3"/>
    </row>
    <row r="2312" spans="1:8">
      <c r="A2312" s="29">
        <v>41108</v>
      </c>
      <c r="B2312" s="56">
        <v>1692.01</v>
      </c>
      <c r="C2312" s="5">
        <f t="shared" si="38"/>
        <v>9.2634567665584866E-3</v>
      </c>
      <c r="E2312" s="3"/>
      <c r="F2312" s="3"/>
      <c r="G2312" s="3"/>
      <c r="H2312" s="3"/>
    </row>
    <row r="2313" spans="1:8">
      <c r="A2313" s="29">
        <v>41107</v>
      </c>
      <c r="B2313" s="56">
        <v>1676.48</v>
      </c>
      <c r="C2313" s="5">
        <f t="shared" si="38"/>
        <v>-1.2382916053019135E-2</v>
      </c>
      <c r="E2313" s="3"/>
      <c r="F2313" s="3"/>
      <c r="G2313" s="3"/>
      <c r="H2313" s="3"/>
    </row>
    <row r="2314" spans="1:8">
      <c r="A2314" s="29">
        <v>41106</v>
      </c>
      <c r="B2314" s="56">
        <v>1697.5</v>
      </c>
      <c r="C2314" s="5">
        <f t="shared" si="38"/>
        <v>-1.6061812764822853E-2</v>
      </c>
      <c r="E2314" s="3"/>
      <c r="F2314" s="3"/>
      <c r="G2314" s="3"/>
      <c r="H2314" s="3"/>
    </row>
    <row r="2315" spans="1:8">
      <c r="A2315" s="29">
        <v>41103</v>
      </c>
      <c r="B2315" s="56">
        <v>1725.21</v>
      </c>
      <c r="C2315" s="5">
        <f t="shared" si="38"/>
        <v>-1.3658452918643801E-2</v>
      </c>
      <c r="E2315" s="3"/>
      <c r="F2315" s="3"/>
      <c r="G2315" s="3"/>
      <c r="H2315" s="3"/>
    </row>
    <row r="2316" spans="1:8">
      <c r="A2316" s="29">
        <v>41102</v>
      </c>
      <c r="B2316" s="56">
        <v>1749.1</v>
      </c>
      <c r="C2316" s="5">
        <f t="shared" si="38"/>
        <v>9.4358678401384559E-3</v>
      </c>
      <c r="E2316" s="3"/>
      <c r="F2316" s="3"/>
      <c r="G2316" s="3"/>
      <c r="H2316" s="3"/>
    </row>
    <row r="2317" spans="1:8">
      <c r="A2317" s="29">
        <v>41101</v>
      </c>
      <c r="B2317" s="56">
        <v>1732.75</v>
      </c>
      <c r="C2317" s="5">
        <f t="shared" si="38"/>
        <v>-1.0648623957976527E-2</v>
      </c>
      <c r="E2317" s="3"/>
      <c r="F2317" s="3"/>
      <c r="G2317" s="3"/>
      <c r="H2317" s="3"/>
    </row>
    <row r="2318" spans="1:8">
      <c r="A2318" s="29">
        <v>41100</v>
      </c>
      <c r="B2318" s="56">
        <v>1751.4</v>
      </c>
      <c r="C2318" s="5">
        <f t="shared" si="38"/>
        <v>1.4598540145985427E-2</v>
      </c>
      <c r="E2318" s="3"/>
      <c r="F2318" s="3"/>
      <c r="G2318" s="3"/>
      <c r="H2318" s="3"/>
    </row>
    <row r="2319" spans="1:8">
      <c r="A2319" s="29">
        <v>41099</v>
      </c>
      <c r="B2319" s="56">
        <v>1726.2</v>
      </c>
      <c r="C2319" s="5">
        <f t="shared" si="38"/>
        <v>-1.0529815369976494E-2</v>
      </c>
      <c r="E2319" s="3"/>
      <c r="F2319" s="3"/>
      <c r="G2319" s="3"/>
      <c r="H2319" s="3"/>
    </row>
    <row r="2320" spans="1:8">
      <c r="A2320" s="29">
        <v>41096</v>
      </c>
      <c r="B2320" s="56">
        <v>1744.57</v>
      </c>
      <c r="C2320" s="5">
        <f t="shared" si="38"/>
        <v>-1.2022879148261422E-2</v>
      </c>
      <c r="E2320" s="3"/>
      <c r="F2320" s="3"/>
      <c r="G2320" s="3"/>
      <c r="H2320" s="3"/>
    </row>
    <row r="2321" spans="1:8">
      <c r="A2321" s="29">
        <v>41095</v>
      </c>
      <c r="B2321" s="56">
        <v>1765.8</v>
      </c>
      <c r="C2321" s="5">
        <f t="shared" si="38"/>
        <v>-4.2518637147980444E-3</v>
      </c>
      <c r="E2321" s="3"/>
      <c r="F2321" s="3"/>
      <c r="G2321" s="3"/>
      <c r="H2321" s="3"/>
    </row>
    <row r="2322" spans="1:8">
      <c r="A2322" s="29">
        <v>41094</v>
      </c>
      <c r="B2322" s="56">
        <v>1773.34</v>
      </c>
      <c r="C2322" s="5">
        <f t="shared" si="38"/>
        <v>1.9078924684220705E-2</v>
      </c>
      <c r="E2322" s="3"/>
      <c r="F2322" s="3"/>
      <c r="G2322" s="3"/>
      <c r="H2322" s="3"/>
    </row>
    <row r="2323" spans="1:8">
      <c r="A2323" s="29">
        <v>41093</v>
      </c>
      <c r="B2323" s="56">
        <v>1740.14</v>
      </c>
      <c r="C2323" s="5">
        <f t="shared" si="38"/>
        <v>1.9647136721336569E-2</v>
      </c>
      <c r="E2323" s="3"/>
      <c r="F2323" s="3"/>
      <c r="G2323" s="3"/>
      <c r="H2323" s="3"/>
    </row>
    <row r="2324" spans="1:8">
      <c r="A2324" s="29">
        <v>41092</v>
      </c>
      <c r="B2324" s="56">
        <v>1706.61</v>
      </c>
      <c r="C2324" s="5">
        <f t="shared" si="38"/>
        <v>2.322722993998334E-2</v>
      </c>
      <c r="E2324" s="3"/>
      <c r="F2324" s="3"/>
      <c r="G2324" s="3"/>
      <c r="H2324" s="3"/>
    </row>
    <row r="2325" spans="1:8">
      <c r="A2325" s="29">
        <v>41089</v>
      </c>
      <c r="B2325" s="56">
        <v>1667.87</v>
      </c>
      <c r="C2325" s="5">
        <f t="shared" si="38"/>
        <v>2.4666404541321518E-2</v>
      </c>
      <c r="E2325" s="3"/>
      <c r="F2325" s="3"/>
      <c r="G2325" s="3"/>
      <c r="H2325" s="3"/>
    </row>
    <row r="2326" spans="1:8">
      <c r="A2326" s="29">
        <v>41088</v>
      </c>
      <c r="B2326" s="56">
        <v>1627.72</v>
      </c>
      <c r="C2326" s="5">
        <f t="shared" si="38"/>
        <v>-1.1352688132451562E-3</v>
      </c>
      <c r="E2326" s="3"/>
      <c r="F2326" s="3"/>
      <c r="G2326" s="3"/>
      <c r="H2326" s="3"/>
    </row>
    <row r="2327" spans="1:8">
      <c r="A2327" s="29">
        <v>41087</v>
      </c>
      <c r="B2327" s="56">
        <v>1629.57</v>
      </c>
      <c r="C2327" s="5">
        <f t="shared" si="38"/>
        <v>2.8431644050585501E-3</v>
      </c>
      <c r="E2327" s="3"/>
      <c r="F2327" s="3"/>
      <c r="G2327" s="3"/>
      <c r="H2327" s="3"/>
    </row>
    <row r="2328" spans="1:8">
      <c r="A2328" s="29">
        <v>41086</v>
      </c>
      <c r="B2328" s="56">
        <v>1624.95</v>
      </c>
      <c r="C2328" s="5">
        <f t="shared" si="38"/>
        <v>3.544938581159954E-3</v>
      </c>
      <c r="E2328" s="3"/>
      <c r="F2328" s="3"/>
      <c r="G2328" s="3"/>
      <c r="H2328" s="3"/>
    </row>
    <row r="2329" spans="1:8">
      <c r="A2329" s="29">
        <v>41085</v>
      </c>
      <c r="B2329" s="56">
        <v>1619.21</v>
      </c>
      <c r="C2329" s="5">
        <f t="shared" si="38"/>
        <v>-7.1495582112613854E-3</v>
      </c>
      <c r="E2329" s="3"/>
      <c r="F2329" s="3"/>
      <c r="G2329" s="3"/>
      <c r="H2329" s="3"/>
    </row>
    <row r="2330" spans="1:8">
      <c r="A2330" s="29">
        <v>41082</v>
      </c>
      <c r="B2330" s="56">
        <v>1630.87</v>
      </c>
      <c r="C2330" s="5">
        <f t="shared" si="38"/>
        <v>4.069545516111891E-3</v>
      </c>
      <c r="E2330" s="3"/>
      <c r="F2330" s="3"/>
      <c r="G2330" s="3"/>
      <c r="H2330" s="3"/>
    </row>
    <row r="2331" spans="1:8">
      <c r="A2331" s="29">
        <v>41081</v>
      </c>
      <c r="B2331" s="56">
        <v>1624.26</v>
      </c>
      <c r="C2331" s="5">
        <f t="shared" si="38"/>
        <v>2.8885257116795196E-2</v>
      </c>
      <c r="E2331" s="3"/>
      <c r="F2331" s="3"/>
      <c r="G2331" s="3"/>
      <c r="H2331" s="3"/>
    </row>
    <row r="2332" spans="1:8">
      <c r="A2332" s="29">
        <v>41080</v>
      </c>
      <c r="B2332" s="56">
        <v>1578.66</v>
      </c>
      <c r="C2332" s="5">
        <f t="shared" si="38"/>
        <v>-7.3426086516176182E-4</v>
      </c>
      <c r="E2332" s="3"/>
      <c r="F2332" s="3"/>
      <c r="G2332" s="3"/>
      <c r="H2332" s="3"/>
    </row>
    <row r="2333" spans="1:8">
      <c r="A2333" s="29">
        <v>41079</v>
      </c>
      <c r="B2333" s="56">
        <v>1579.82</v>
      </c>
      <c r="C2333" s="5">
        <f t="shared" si="38"/>
        <v>1.2929559254141665E-3</v>
      </c>
      <c r="E2333" s="3"/>
      <c r="F2333" s="3"/>
      <c r="G2333" s="3"/>
      <c r="H2333" s="3"/>
    </row>
    <row r="2334" spans="1:8">
      <c r="A2334" s="29">
        <v>41078</v>
      </c>
      <c r="B2334" s="56">
        <v>1577.78</v>
      </c>
      <c r="C2334" s="5">
        <f t="shared" si="38"/>
        <v>-2.7778120108943427E-2</v>
      </c>
      <c r="E2334" s="3"/>
      <c r="F2334" s="3"/>
      <c r="G2334" s="3"/>
      <c r="H2334" s="3"/>
    </row>
    <row r="2335" spans="1:8">
      <c r="A2335" s="29">
        <v>41075</v>
      </c>
      <c r="B2335" s="56">
        <v>1622.86</v>
      </c>
      <c r="C2335" s="5">
        <f t="shared" si="38"/>
        <v>1.7824439928752316E-2</v>
      </c>
      <c r="E2335" s="3"/>
      <c r="F2335" s="3"/>
      <c r="G2335" s="3"/>
      <c r="H2335" s="3"/>
    </row>
    <row r="2336" spans="1:8">
      <c r="A2336" s="29">
        <v>41074</v>
      </c>
      <c r="B2336" s="56">
        <v>1594.44</v>
      </c>
      <c r="C2336" s="5">
        <f t="shared" si="38"/>
        <v>-2.9142056871460695E-2</v>
      </c>
      <c r="E2336" s="3"/>
      <c r="F2336" s="3"/>
      <c r="G2336" s="3"/>
      <c r="H2336" s="3"/>
    </row>
    <row r="2337" spans="1:8">
      <c r="A2337" s="29">
        <v>41073</v>
      </c>
      <c r="B2337" s="56">
        <v>1642.3</v>
      </c>
      <c r="C2337" s="5">
        <f t="shared" si="38"/>
        <v>-1.4716557777337805E-2</v>
      </c>
      <c r="E2337" s="3"/>
      <c r="F2337" s="3"/>
      <c r="G2337" s="3"/>
      <c r="H2337" s="3"/>
    </row>
    <row r="2338" spans="1:8">
      <c r="A2338" s="29">
        <v>41072</v>
      </c>
      <c r="B2338" s="56">
        <v>1666.83</v>
      </c>
      <c r="C2338" s="5">
        <f t="shared" si="38"/>
        <v>2.0091799265605829E-2</v>
      </c>
      <c r="E2338" s="3"/>
      <c r="F2338" s="3"/>
      <c r="G2338" s="3"/>
      <c r="H2338" s="3"/>
    </row>
    <row r="2339" spans="1:8">
      <c r="A2339" s="29">
        <v>41071</v>
      </c>
      <c r="B2339" s="56">
        <v>1634</v>
      </c>
      <c r="C2339" s="5">
        <f t="shared" si="38"/>
        <v>-1.0212858752407777E-2</v>
      </c>
      <c r="E2339" s="3"/>
      <c r="F2339" s="3"/>
      <c r="G2339" s="3"/>
      <c r="H2339" s="3"/>
    </row>
    <row r="2340" spans="1:8">
      <c r="A2340" s="29">
        <v>41068</v>
      </c>
      <c r="B2340" s="56">
        <v>1650.86</v>
      </c>
      <c r="C2340" s="5">
        <f t="shared" si="38"/>
        <v>1.3954573930988612E-2</v>
      </c>
      <c r="E2340" s="3"/>
      <c r="F2340" s="3"/>
      <c r="G2340" s="3"/>
      <c r="H2340" s="3"/>
    </row>
    <row r="2341" spans="1:8">
      <c r="A2341" s="29">
        <v>41067</v>
      </c>
      <c r="B2341" s="56">
        <v>1628.14</v>
      </c>
      <c r="C2341" s="5">
        <f t="shared" si="38"/>
        <v>2.18601527637435E-2</v>
      </c>
      <c r="E2341" s="3"/>
      <c r="F2341" s="3"/>
      <c r="G2341" s="3"/>
      <c r="H2341" s="3"/>
    </row>
    <row r="2342" spans="1:8">
      <c r="A2342" s="29">
        <v>41066</v>
      </c>
      <c r="B2342" s="56">
        <v>1593.31</v>
      </c>
      <c r="C2342" s="5">
        <f t="shared" si="38"/>
        <v>2.6504828723657763E-2</v>
      </c>
      <c r="E2342" s="3"/>
      <c r="F2342" s="3"/>
      <c r="G2342" s="3"/>
      <c r="H2342" s="3"/>
    </row>
    <row r="2343" spans="1:8">
      <c r="A2343" s="29">
        <v>41065</v>
      </c>
      <c r="B2343" s="56">
        <v>1552.17</v>
      </c>
      <c r="C2343" s="5">
        <f t="shared" si="38"/>
        <v>-1.3699935821265366E-2</v>
      </c>
      <c r="E2343" s="3"/>
      <c r="F2343" s="3"/>
      <c r="G2343" s="3"/>
      <c r="H2343" s="3"/>
    </row>
    <row r="2344" spans="1:8">
      <c r="A2344" s="29">
        <v>41064</v>
      </c>
      <c r="B2344" s="56">
        <v>1573.73</v>
      </c>
      <c r="C2344" s="5">
        <f t="shared" si="38"/>
        <v>1.3544148901912779E-2</v>
      </c>
      <c r="E2344" s="3"/>
      <c r="F2344" s="3"/>
      <c r="G2344" s="3"/>
      <c r="H2344" s="3"/>
    </row>
    <row r="2345" spans="1:8">
      <c r="A2345" s="29">
        <v>41061</v>
      </c>
      <c r="B2345" s="56">
        <v>1552.7</v>
      </c>
      <c r="C2345" s="5">
        <f t="shared" si="38"/>
        <v>-1.6593831148267808E-2</v>
      </c>
      <c r="E2345" s="3"/>
      <c r="F2345" s="3"/>
      <c r="G2345" s="3"/>
      <c r="H2345" s="3"/>
    </row>
    <row r="2346" spans="1:8">
      <c r="A2346" s="29">
        <v>41060</v>
      </c>
      <c r="B2346" s="56">
        <v>1578.9</v>
      </c>
      <c r="C2346" s="5">
        <f t="shared" si="38"/>
        <v>1.0004733697529586E-2</v>
      </c>
      <c r="E2346" s="3"/>
      <c r="F2346" s="3"/>
      <c r="G2346" s="3"/>
      <c r="H2346" s="3"/>
    </row>
    <row r="2347" spans="1:8">
      <c r="A2347" s="29">
        <v>41059</v>
      </c>
      <c r="B2347" s="56">
        <v>1563.26</v>
      </c>
      <c r="C2347" s="5">
        <f t="shared" si="38"/>
        <v>-2.1825371994944189E-2</v>
      </c>
      <c r="E2347" s="3"/>
      <c r="F2347" s="3"/>
      <c r="G2347" s="3"/>
      <c r="H2347" s="3"/>
    </row>
    <row r="2348" spans="1:8">
      <c r="A2348" s="29">
        <v>41058</v>
      </c>
      <c r="B2348" s="56">
        <v>1598.14</v>
      </c>
      <c r="C2348" s="5">
        <f t="shared" si="38"/>
        <v>6.2016382398681199E-3</v>
      </c>
      <c r="E2348" s="3"/>
      <c r="F2348" s="3"/>
      <c r="G2348" s="3"/>
      <c r="H2348" s="3"/>
    </row>
    <row r="2349" spans="1:8">
      <c r="A2349" s="29">
        <v>41057</v>
      </c>
      <c r="B2349" s="56">
        <v>1588.29</v>
      </c>
      <c r="C2349" s="5">
        <f t="shared" si="38"/>
        <v>1.0189089660172859E-2</v>
      </c>
      <c r="E2349" s="3"/>
      <c r="F2349" s="3"/>
      <c r="G2349" s="3"/>
      <c r="H2349" s="3"/>
    </row>
    <row r="2350" spans="1:8">
      <c r="A2350" s="29">
        <v>41054</v>
      </c>
      <c r="B2350" s="56">
        <v>1572.27</v>
      </c>
      <c r="C2350" s="5">
        <f t="shared" si="38"/>
        <v>5.3648617540986978E-3</v>
      </c>
      <c r="E2350" s="3"/>
      <c r="F2350" s="3"/>
      <c r="G2350" s="3"/>
      <c r="H2350" s="3"/>
    </row>
    <row r="2351" spans="1:8">
      <c r="A2351" s="29">
        <v>41053</v>
      </c>
      <c r="B2351" s="56">
        <v>1563.88</v>
      </c>
      <c r="C2351" s="5">
        <f t="shared" si="38"/>
        <v>6.8761267061550752E-3</v>
      </c>
      <c r="E2351" s="3"/>
      <c r="F2351" s="3"/>
      <c r="G2351" s="3"/>
      <c r="H2351" s="3"/>
    </row>
    <row r="2352" spans="1:8">
      <c r="A2352" s="29">
        <v>41052</v>
      </c>
      <c r="B2352" s="56">
        <v>1553.2</v>
      </c>
      <c r="C2352" s="5">
        <f t="shared" si="38"/>
        <v>-8.5915259213869225E-3</v>
      </c>
      <c r="E2352" s="3"/>
      <c r="F2352" s="3"/>
      <c r="G2352" s="3"/>
      <c r="H2352" s="3"/>
    </row>
    <row r="2353" spans="1:8">
      <c r="A2353" s="29">
        <v>41051</v>
      </c>
      <c r="B2353" s="56">
        <v>1566.66</v>
      </c>
      <c r="C2353" s="5">
        <f t="shared" si="38"/>
        <v>-1.2256478153962441E-2</v>
      </c>
      <c r="E2353" s="3"/>
      <c r="F2353" s="3"/>
      <c r="G2353" s="3"/>
      <c r="H2353" s="3"/>
    </row>
    <row r="2354" spans="1:8">
      <c r="A2354" s="29">
        <v>41050</v>
      </c>
      <c r="B2354" s="56">
        <v>1586.1</v>
      </c>
      <c r="C2354" s="5">
        <f t="shared" si="38"/>
        <v>1.9030119243420983E-2</v>
      </c>
      <c r="E2354" s="3"/>
      <c r="F2354" s="3"/>
      <c r="G2354" s="3"/>
      <c r="H2354" s="3"/>
    </row>
    <row r="2355" spans="1:8">
      <c r="A2355" s="29">
        <v>41047</v>
      </c>
      <c r="B2355" s="56">
        <v>1556.48</v>
      </c>
      <c r="C2355" s="5">
        <f t="shared" si="38"/>
        <v>-1.379416538883565E-3</v>
      </c>
      <c r="E2355" s="3"/>
      <c r="F2355" s="3"/>
      <c r="G2355" s="3"/>
      <c r="H2355" s="3"/>
    </row>
    <row r="2356" spans="1:8">
      <c r="A2356" s="29">
        <v>41046</v>
      </c>
      <c r="B2356" s="56">
        <v>1558.63</v>
      </c>
      <c r="C2356" s="5">
        <f t="shared" si="38"/>
        <v>8.9330217564393376E-3</v>
      </c>
      <c r="E2356" s="3"/>
      <c r="F2356" s="3"/>
      <c r="G2356" s="3"/>
      <c r="H2356" s="3"/>
    </row>
    <row r="2357" spans="1:8">
      <c r="A2357" s="29">
        <v>41045</v>
      </c>
      <c r="B2357" s="56">
        <v>1544.83</v>
      </c>
      <c r="C2357" s="5">
        <f t="shared" si="38"/>
        <v>-6.916989695228172E-3</v>
      </c>
      <c r="E2357" s="3"/>
      <c r="F2357" s="3"/>
      <c r="G2357" s="3"/>
      <c r="H2357" s="3"/>
    </row>
    <row r="2358" spans="1:8">
      <c r="A2358" s="29">
        <v>41044</v>
      </c>
      <c r="B2358" s="56">
        <v>1555.59</v>
      </c>
      <c r="C2358" s="5">
        <f t="shared" si="38"/>
        <v>8.8851993332856542E-3</v>
      </c>
      <c r="E2358" s="3"/>
      <c r="F2358" s="3"/>
      <c r="G2358" s="3"/>
      <c r="H2358" s="3"/>
    </row>
    <row r="2359" spans="1:8">
      <c r="A2359" s="29">
        <v>41043</v>
      </c>
      <c r="B2359" s="56">
        <v>1541.89</v>
      </c>
      <c r="C2359" s="5">
        <f t="shared" si="38"/>
        <v>-1.2703860462435835E-2</v>
      </c>
      <c r="E2359" s="3"/>
      <c r="F2359" s="3"/>
      <c r="G2359" s="3"/>
      <c r="H2359" s="3"/>
    </row>
    <row r="2360" spans="1:8">
      <c r="A2360" s="29">
        <v>41040</v>
      </c>
      <c r="B2360" s="56">
        <v>1561.73</v>
      </c>
      <c r="C2360" s="5">
        <f t="shared" si="38"/>
        <v>-3.5793127209156278E-3</v>
      </c>
      <c r="E2360" s="3"/>
      <c r="F2360" s="3"/>
      <c r="G2360" s="3"/>
      <c r="H2360" s="3"/>
    </row>
    <row r="2361" spans="1:8">
      <c r="A2361" s="29">
        <v>41039</v>
      </c>
      <c r="B2361" s="56">
        <v>1567.34</v>
      </c>
      <c r="C2361" s="5">
        <f t="shared" si="38"/>
        <v>-1.1280279903894449E-3</v>
      </c>
      <c r="E2361" s="3"/>
      <c r="F2361" s="3"/>
      <c r="G2361" s="3"/>
      <c r="H2361" s="3"/>
    </row>
    <row r="2362" spans="1:8">
      <c r="A2362" s="29">
        <v>41038</v>
      </c>
      <c r="B2362" s="56">
        <v>1569.11</v>
      </c>
      <c r="C2362" s="5">
        <f t="shared" si="38"/>
        <v>-2.9856559910968337E-2</v>
      </c>
      <c r="E2362" s="3"/>
      <c r="F2362" s="3"/>
      <c r="G2362" s="3"/>
      <c r="H2362" s="3"/>
    </row>
    <row r="2363" spans="1:8">
      <c r="A2363" s="29">
        <v>41037</v>
      </c>
      <c r="B2363" s="56">
        <v>1617.4</v>
      </c>
      <c r="C2363" s="5">
        <f t="shared" si="38"/>
        <v>-1.319080914204823E-2</v>
      </c>
      <c r="E2363" s="3"/>
      <c r="F2363" s="3"/>
      <c r="G2363" s="3"/>
      <c r="H2363" s="3"/>
    </row>
    <row r="2364" spans="1:8">
      <c r="A2364" s="29">
        <v>41036</v>
      </c>
      <c r="B2364" s="56">
        <v>1639.02</v>
      </c>
      <c r="C2364" s="5">
        <f t="shared" si="38"/>
        <v>6.7752258920509168E-3</v>
      </c>
      <c r="E2364" s="3"/>
      <c r="F2364" s="3"/>
      <c r="G2364" s="3"/>
      <c r="H2364" s="3"/>
    </row>
    <row r="2365" spans="1:8">
      <c r="A2365" s="29">
        <v>41033</v>
      </c>
      <c r="B2365" s="56">
        <v>1627.99</v>
      </c>
      <c r="C2365" s="5">
        <f t="shared" si="38"/>
        <v>-2.4612508762364628E-2</v>
      </c>
      <c r="E2365" s="3"/>
      <c r="F2365" s="3"/>
      <c r="G2365" s="3"/>
      <c r="H2365" s="3"/>
    </row>
    <row r="2366" spans="1:8">
      <c r="A2366" s="29">
        <v>41032</v>
      </c>
      <c r="B2366" s="56">
        <v>1669.07</v>
      </c>
      <c r="C2366" s="5">
        <f t="shared" si="38"/>
        <v>-1.4303515641148314E-2</v>
      </c>
      <c r="E2366" s="3"/>
      <c r="F2366" s="3"/>
      <c r="G2366" s="3"/>
      <c r="H2366" s="3"/>
    </row>
    <row r="2367" spans="1:8">
      <c r="A2367" s="29">
        <v>41031</v>
      </c>
      <c r="B2367" s="56">
        <v>1693.29</v>
      </c>
      <c r="C2367" s="5">
        <f t="shared" si="38"/>
        <v>4.2538861021997748E-4</v>
      </c>
      <c r="E2367" s="3"/>
      <c r="F2367" s="3"/>
      <c r="G2367" s="3"/>
      <c r="H2367" s="3"/>
    </row>
    <row r="2368" spans="1:8">
      <c r="A2368" s="29">
        <v>41029</v>
      </c>
      <c r="B2368" s="56">
        <v>1692.57</v>
      </c>
      <c r="C2368" s="5">
        <f t="shared" si="38"/>
        <v>1.0399068740112732E-2</v>
      </c>
      <c r="E2368" s="3"/>
      <c r="F2368" s="3"/>
      <c r="G2368" s="3"/>
      <c r="H2368" s="3"/>
    </row>
    <row r="2369" spans="1:8">
      <c r="A2369" s="29">
        <v>41027</v>
      </c>
      <c r="B2369" s="56">
        <v>1675.15</v>
      </c>
      <c r="C2369" s="5">
        <f t="shared" si="38"/>
        <v>7.4393485608439591E-3</v>
      </c>
      <c r="E2369" s="3"/>
      <c r="F2369" s="3"/>
      <c r="G2369" s="3"/>
      <c r="H2369" s="3"/>
    </row>
    <row r="2370" spans="1:8">
      <c r="A2370" s="29">
        <v>41026</v>
      </c>
      <c r="B2370" s="56">
        <v>1662.78</v>
      </c>
      <c r="C2370" s="5">
        <f t="shared" si="38"/>
        <v>-8.296107211231701E-3</v>
      </c>
      <c r="E2370" s="3"/>
      <c r="F2370" s="3"/>
      <c r="G2370" s="3"/>
      <c r="H2370" s="3"/>
    </row>
    <row r="2371" spans="1:8">
      <c r="A2371" s="29">
        <v>41025</v>
      </c>
      <c r="B2371" s="56">
        <v>1676.69</v>
      </c>
      <c r="C2371" s="5">
        <f t="shared" ref="C2371:C2434" si="39">(B2371-B2372)/(B2372)</f>
        <v>-8.8961660775296169E-3</v>
      </c>
      <c r="E2371" s="3"/>
      <c r="F2371" s="3"/>
      <c r="G2371" s="3"/>
      <c r="H2371" s="3"/>
    </row>
    <row r="2372" spans="1:8">
      <c r="A2372" s="29">
        <v>41024</v>
      </c>
      <c r="B2372" s="56">
        <v>1691.74</v>
      </c>
      <c r="C2372" s="5">
        <f t="shared" si="39"/>
        <v>-1.3315291880763065E-2</v>
      </c>
      <c r="E2372" s="3"/>
      <c r="F2372" s="3"/>
      <c r="G2372" s="3"/>
      <c r="H2372" s="3"/>
    </row>
    <row r="2373" spans="1:8">
      <c r="A2373" s="29">
        <v>41023</v>
      </c>
      <c r="B2373" s="56">
        <v>1714.57</v>
      </c>
      <c r="C2373" s="5">
        <f t="shared" si="39"/>
        <v>6.416014371866358E-5</v>
      </c>
      <c r="E2373" s="3"/>
      <c r="F2373" s="3"/>
      <c r="G2373" s="3"/>
      <c r="H2373" s="3"/>
    </row>
    <row r="2374" spans="1:8">
      <c r="A2374" s="29">
        <v>41022</v>
      </c>
      <c r="B2374" s="56">
        <v>1714.46</v>
      </c>
      <c r="C2374" s="5">
        <f t="shared" si="39"/>
        <v>-3.1695828485580939E-2</v>
      </c>
      <c r="E2374" s="3"/>
      <c r="F2374" s="3"/>
      <c r="G2374" s="3"/>
      <c r="H2374" s="3"/>
    </row>
    <row r="2375" spans="1:8">
      <c r="A2375" s="29">
        <v>41019</v>
      </c>
      <c r="B2375" s="56">
        <v>1770.58</v>
      </c>
      <c r="C2375" s="5">
        <f t="shared" si="39"/>
        <v>-1.6765050506172389E-2</v>
      </c>
      <c r="E2375" s="3"/>
      <c r="F2375" s="3"/>
      <c r="G2375" s="3"/>
      <c r="H2375" s="3"/>
    </row>
    <row r="2376" spans="1:8">
      <c r="A2376" s="29">
        <v>41018</v>
      </c>
      <c r="B2376" s="56">
        <v>1800.77</v>
      </c>
      <c r="C2376" s="5">
        <f t="shared" si="39"/>
        <v>-3.2491254483461665E-3</v>
      </c>
      <c r="E2376" s="3"/>
      <c r="F2376" s="3"/>
      <c r="G2376" s="3"/>
      <c r="H2376" s="3"/>
    </row>
    <row r="2377" spans="1:8">
      <c r="A2377" s="29">
        <v>41017</v>
      </c>
      <c r="B2377" s="56">
        <v>1806.64</v>
      </c>
      <c r="C2377" s="5">
        <f t="shared" si="39"/>
        <v>-9.6967105731966402E-3</v>
      </c>
      <c r="E2377" s="3"/>
      <c r="F2377" s="3"/>
      <c r="G2377" s="3"/>
      <c r="H2377" s="3"/>
    </row>
    <row r="2378" spans="1:8">
      <c r="A2378" s="29">
        <v>41016</v>
      </c>
      <c r="B2378" s="56">
        <v>1824.33</v>
      </c>
      <c r="C2378" s="5">
        <f t="shared" si="39"/>
        <v>2.4058782915232869E-2</v>
      </c>
      <c r="E2378" s="3"/>
      <c r="F2378" s="3"/>
      <c r="G2378" s="3"/>
      <c r="H2378" s="3"/>
    </row>
    <row r="2379" spans="1:8">
      <c r="A2379" s="29">
        <v>41015</v>
      </c>
      <c r="B2379" s="56">
        <v>1781.47</v>
      </c>
      <c r="C2379" s="5">
        <f t="shared" si="39"/>
        <v>9.9837855612124136E-3</v>
      </c>
      <c r="E2379" s="3"/>
      <c r="F2379" s="3"/>
      <c r="G2379" s="3"/>
      <c r="H2379" s="3"/>
    </row>
    <row r="2380" spans="1:8">
      <c r="A2380" s="29">
        <v>41012</v>
      </c>
      <c r="B2380" s="56">
        <v>1763.86</v>
      </c>
      <c r="C2380" s="5">
        <f t="shared" si="39"/>
        <v>-9.2677885371497907E-3</v>
      </c>
      <c r="E2380" s="3"/>
      <c r="F2380" s="3"/>
      <c r="G2380" s="3"/>
      <c r="H2380" s="3"/>
    </row>
    <row r="2381" spans="1:8">
      <c r="A2381" s="29">
        <v>41011</v>
      </c>
      <c r="B2381" s="56">
        <v>1780.36</v>
      </c>
      <c r="C2381" s="5">
        <f t="shared" si="39"/>
        <v>1.7724410733677301E-3</v>
      </c>
      <c r="E2381" s="3"/>
      <c r="F2381" s="3"/>
      <c r="G2381" s="3"/>
      <c r="H2381" s="3"/>
    </row>
    <row r="2382" spans="1:8">
      <c r="A2382" s="29">
        <v>41010</v>
      </c>
      <c r="B2382" s="56">
        <v>1777.21</v>
      </c>
      <c r="C2382" s="5">
        <f t="shared" si="39"/>
        <v>-7.6940686435993345E-3</v>
      </c>
      <c r="E2382" s="3"/>
      <c r="F2382" s="3"/>
      <c r="G2382" s="3"/>
      <c r="H2382" s="3"/>
    </row>
    <row r="2383" spans="1:8">
      <c r="A2383" s="29">
        <v>41009</v>
      </c>
      <c r="B2383" s="56">
        <v>1790.99</v>
      </c>
      <c r="C2383" s="5">
        <f t="shared" si="39"/>
        <v>1.7843159190066309E-3</v>
      </c>
      <c r="E2383" s="3"/>
      <c r="F2383" s="3"/>
      <c r="G2383" s="3"/>
      <c r="H2383" s="3"/>
    </row>
    <row r="2384" spans="1:8">
      <c r="A2384" s="29">
        <v>41008</v>
      </c>
      <c r="B2384" s="56">
        <v>1787.8</v>
      </c>
      <c r="C2384" s="5">
        <f t="shared" si="39"/>
        <v>-5.462778562766289E-3</v>
      </c>
      <c r="E2384" s="3"/>
      <c r="F2384" s="3"/>
      <c r="G2384" s="3"/>
      <c r="H2384" s="3"/>
    </row>
    <row r="2385" spans="1:8">
      <c r="A2385" s="29">
        <v>41003</v>
      </c>
      <c r="B2385" s="56">
        <v>1797.62</v>
      </c>
      <c r="C2385" s="5">
        <f t="shared" si="39"/>
        <v>-1.3537911089892428E-2</v>
      </c>
      <c r="E2385" s="3"/>
      <c r="F2385" s="3"/>
      <c r="G2385" s="3"/>
      <c r="H2385" s="3"/>
    </row>
    <row r="2386" spans="1:8">
      <c r="A2386" s="29">
        <v>41002</v>
      </c>
      <c r="B2386" s="56">
        <v>1822.29</v>
      </c>
      <c r="C2386" s="5">
        <f t="shared" si="39"/>
        <v>9.4726870855698902E-3</v>
      </c>
      <c r="G2386" s="3"/>
      <c r="H2386" s="3"/>
    </row>
    <row r="2387" spans="1:8">
      <c r="A2387" s="29">
        <v>41001</v>
      </c>
      <c r="B2387" s="56">
        <v>1805.19</v>
      </c>
      <c r="C2387" s="5">
        <f t="shared" si="39"/>
        <v>1.5886682874122107E-2</v>
      </c>
      <c r="G2387" s="3"/>
      <c r="H2387" s="3"/>
    </row>
    <row r="2388" spans="1:8">
      <c r="A2388" s="29">
        <v>40998</v>
      </c>
      <c r="B2388" s="56">
        <v>1776.96</v>
      </c>
      <c r="C2388" s="5">
        <f t="shared" si="39"/>
        <v>2.6053215077605392E-2</v>
      </c>
      <c r="G2388" s="3"/>
      <c r="H2388" s="3"/>
    </row>
    <row r="2389" spans="1:8">
      <c r="A2389" s="29">
        <v>40997</v>
      </c>
      <c r="B2389" s="56">
        <v>1731.84</v>
      </c>
      <c r="C2389" s="5">
        <f t="shared" si="39"/>
        <v>3.517270551695728E-3</v>
      </c>
      <c r="E2389" s="3"/>
      <c r="F2389" s="3"/>
      <c r="G2389" s="3"/>
      <c r="H2389" s="3"/>
    </row>
    <row r="2390" spans="1:8">
      <c r="A2390" s="29">
        <v>40996</v>
      </c>
      <c r="B2390" s="56">
        <v>1725.77</v>
      </c>
      <c r="C2390" s="5">
        <f t="shared" si="39"/>
        <v>-1.5746729174508735E-2</v>
      </c>
      <c r="E2390" s="3"/>
      <c r="F2390" s="3"/>
      <c r="G2390" s="3"/>
      <c r="H2390" s="3"/>
    </row>
    <row r="2391" spans="1:8">
      <c r="A2391" s="29">
        <v>40995</v>
      </c>
      <c r="B2391" s="56">
        <v>1753.38</v>
      </c>
      <c r="C2391" s="5">
        <f t="shared" si="39"/>
        <v>1.5616130489683876E-2</v>
      </c>
      <c r="E2391" s="3"/>
      <c r="F2391" s="3"/>
      <c r="G2391" s="3"/>
      <c r="H2391" s="3"/>
    </row>
    <row r="2392" spans="1:8">
      <c r="A2392" s="29">
        <v>40994</v>
      </c>
      <c r="B2392" s="56">
        <v>1726.42</v>
      </c>
      <c r="C2392" s="5">
        <f t="shared" si="39"/>
        <v>-3.5794270906054651E-2</v>
      </c>
      <c r="E2392" s="3"/>
      <c r="F2392" s="3"/>
      <c r="G2392" s="3"/>
      <c r="H2392" s="3"/>
    </row>
    <row r="2393" spans="1:8">
      <c r="A2393" s="29">
        <v>40991</v>
      </c>
      <c r="B2393" s="56">
        <v>1790.51</v>
      </c>
      <c r="C2393" s="5">
        <f t="shared" si="39"/>
        <v>1.6053614191190637E-2</v>
      </c>
      <c r="E2393" s="3"/>
      <c r="F2393" s="3"/>
      <c r="G2393" s="3"/>
      <c r="H2393" s="3"/>
    </row>
    <row r="2394" spans="1:8">
      <c r="A2394" s="29">
        <v>40990</v>
      </c>
      <c r="B2394" s="56">
        <v>1762.22</v>
      </c>
      <c r="C2394" s="5">
        <f t="shared" si="39"/>
        <v>-4.2464287072708135E-2</v>
      </c>
      <c r="E2394" s="3"/>
      <c r="F2394" s="3"/>
      <c r="G2394" s="3"/>
      <c r="H2394" s="3"/>
    </row>
    <row r="2395" spans="1:8">
      <c r="A2395" s="29">
        <v>40989</v>
      </c>
      <c r="B2395" s="56">
        <v>1840.37</v>
      </c>
      <c r="C2395" s="5">
        <f t="shared" si="39"/>
        <v>3.5369901547116674E-2</v>
      </c>
      <c r="E2395" s="3"/>
      <c r="F2395" s="3"/>
      <c r="G2395" s="3"/>
      <c r="H2395" s="3"/>
    </row>
    <row r="2396" spans="1:8">
      <c r="A2396" s="29">
        <v>40988</v>
      </c>
      <c r="B2396" s="56">
        <v>1777.5</v>
      </c>
      <c r="C2396" s="5">
        <f t="shared" si="39"/>
        <v>1.4410044228848623E-2</v>
      </c>
      <c r="E2396" s="3"/>
      <c r="F2396" s="3"/>
      <c r="G2396" s="3"/>
      <c r="H2396" s="3"/>
    </row>
    <row r="2397" spans="1:8">
      <c r="A2397" s="29">
        <v>40987</v>
      </c>
      <c r="B2397" s="56">
        <v>1752.25</v>
      </c>
      <c r="C2397" s="5">
        <f t="shared" si="39"/>
        <v>-2.5623773167327425E-2</v>
      </c>
      <c r="E2397" s="3"/>
      <c r="F2397" s="3"/>
      <c r="G2397" s="3"/>
      <c r="H2397" s="3"/>
    </row>
    <row r="2398" spans="1:8">
      <c r="A2398" s="29">
        <v>40984</v>
      </c>
      <c r="B2398" s="56">
        <v>1798.33</v>
      </c>
      <c r="C2398" s="5">
        <f t="shared" si="39"/>
        <v>-1.2638976583303584E-2</v>
      </c>
      <c r="E2398" s="3"/>
      <c r="F2398" s="3"/>
      <c r="G2398" s="3"/>
      <c r="H2398" s="3"/>
    </row>
    <row r="2399" spans="1:8">
      <c r="A2399" s="29">
        <v>40983</v>
      </c>
      <c r="B2399" s="56">
        <v>1821.35</v>
      </c>
      <c r="C2399" s="5">
        <f t="shared" si="39"/>
        <v>-2.6640658401026151E-2</v>
      </c>
      <c r="E2399" s="3"/>
      <c r="F2399" s="3"/>
      <c r="G2399" s="3"/>
      <c r="H2399" s="3"/>
    </row>
    <row r="2400" spans="1:8">
      <c r="A2400" s="29">
        <v>40982</v>
      </c>
      <c r="B2400" s="56">
        <v>1871.2</v>
      </c>
      <c r="C2400" s="5">
        <f t="shared" si="39"/>
        <v>-9.6484124841883616E-3</v>
      </c>
      <c r="E2400" s="3"/>
      <c r="F2400" s="3"/>
      <c r="G2400" s="3"/>
      <c r="H2400" s="3"/>
    </row>
    <row r="2401" spans="1:8">
      <c r="A2401" s="29">
        <v>40981</v>
      </c>
      <c r="B2401" s="56">
        <v>1889.43</v>
      </c>
      <c r="C2401" s="5">
        <f t="shared" si="39"/>
        <v>2.1065146315761039E-2</v>
      </c>
      <c r="E2401" s="3"/>
      <c r="F2401" s="3"/>
      <c r="G2401" s="3"/>
      <c r="H2401" s="3"/>
    </row>
    <row r="2402" spans="1:8">
      <c r="A2402" s="29">
        <v>40980</v>
      </c>
      <c r="B2402" s="56">
        <v>1850.45</v>
      </c>
      <c r="C2402" s="5">
        <f t="shared" si="39"/>
        <v>1.3306683459737675E-2</v>
      </c>
      <c r="E2402" s="3"/>
      <c r="F2402" s="3"/>
      <c r="G2402" s="3"/>
      <c r="H2402" s="3"/>
    </row>
    <row r="2403" spans="1:8">
      <c r="A2403" s="29">
        <v>40977</v>
      </c>
      <c r="B2403" s="56">
        <v>1826.15</v>
      </c>
      <c r="C2403" s="5">
        <f t="shared" si="39"/>
        <v>2.7260095967238402E-2</v>
      </c>
      <c r="E2403" s="3"/>
      <c r="F2403" s="3"/>
      <c r="G2403" s="3"/>
      <c r="H2403" s="3"/>
    </row>
    <row r="2404" spans="1:8">
      <c r="A2404" s="29">
        <v>40975</v>
      </c>
      <c r="B2404" s="56">
        <v>1777.69</v>
      </c>
      <c r="C2404" s="5">
        <f t="shared" si="39"/>
        <v>9.0134577508358509E-3</v>
      </c>
      <c r="E2404" s="3"/>
      <c r="F2404" s="3"/>
      <c r="G2404" s="3"/>
      <c r="H2404" s="3"/>
    </row>
    <row r="2405" spans="1:8">
      <c r="A2405" s="29">
        <v>40974</v>
      </c>
      <c r="B2405" s="56">
        <v>1761.81</v>
      </c>
      <c r="C2405" s="5">
        <f t="shared" si="39"/>
        <v>-9.7016980782093972E-3</v>
      </c>
      <c r="E2405" s="3"/>
      <c r="F2405" s="3"/>
      <c r="G2405" s="3"/>
      <c r="H2405" s="3"/>
    </row>
    <row r="2406" spans="1:8">
      <c r="A2406" s="29">
        <v>40973</v>
      </c>
      <c r="B2406" s="56">
        <v>1779.07</v>
      </c>
      <c r="C2406" s="5">
        <f t="shared" si="39"/>
        <v>-3.2588363240891823E-2</v>
      </c>
      <c r="E2406" s="3"/>
      <c r="F2406" s="3"/>
      <c r="G2406" s="3"/>
      <c r="H2406" s="3"/>
    </row>
    <row r="2407" spans="1:8">
      <c r="A2407" s="29">
        <v>40971</v>
      </c>
      <c r="B2407" s="56">
        <v>1839</v>
      </c>
      <c r="C2407" s="5">
        <f t="shared" si="39"/>
        <v>-3.7811893953347371E-3</v>
      </c>
      <c r="E2407" s="3"/>
      <c r="F2407" s="3"/>
      <c r="G2407" s="3"/>
      <c r="H2407" s="3"/>
    </row>
    <row r="2408" spans="1:8">
      <c r="A2408" s="29">
        <v>40970</v>
      </c>
      <c r="B2408" s="56">
        <v>1845.98</v>
      </c>
      <c r="C2408" s="5">
        <f t="shared" si="39"/>
        <v>-2.3895260605868354E-2</v>
      </c>
      <c r="E2408" s="3"/>
      <c r="F2408" s="3"/>
      <c r="G2408" s="3"/>
      <c r="H2408" s="3"/>
    </row>
    <row r="2409" spans="1:8">
      <c r="A2409" s="29">
        <v>40969</v>
      </c>
      <c r="B2409" s="56">
        <v>1891.17</v>
      </c>
      <c r="C2409" s="5">
        <f t="shared" si="39"/>
        <v>-3.2946410308856533E-2</v>
      </c>
      <c r="E2409" s="3"/>
      <c r="F2409" s="3"/>
      <c r="G2409" s="3"/>
      <c r="H2409" s="3"/>
    </row>
    <row r="2410" spans="1:8">
      <c r="A2410" s="29">
        <v>40968</v>
      </c>
      <c r="B2410" s="56">
        <v>1955.6</v>
      </c>
      <c r="C2410" s="5">
        <f t="shared" si="39"/>
        <v>1.0975149531888946E-2</v>
      </c>
      <c r="E2410" s="3"/>
      <c r="F2410" s="3"/>
      <c r="G2410" s="3"/>
      <c r="H2410" s="3"/>
    </row>
    <row r="2411" spans="1:8">
      <c r="A2411" s="29">
        <v>40967</v>
      </c>
      <c r="B2411" s="56">
        <v>1934.37</v>
      </c>
      <c r="C2411" s="5">
        <f t="shared" si="39"/>
        <v>5.9087300500971746E-2</v>
      </c>
      <c r="E2411" s="3"/>
      <c r="F2411" s="3"/>
      <c r="G2411" s="3"/>
      <c r="H2411" s="3"/>
    </row>
    <row r="2412" spans="1:8">
      <c r="A2412" s="29">
        <v>40966</v>
      </c>
      <c r="B2412" s="56">
        <v>1826.45</v>
      </c>
      <c r="C2412" s="5">
        <f t="shared" si="39"/>
        <v>-5.2897130352716669E-2</v>
      </c>
      <c r="E2412" s="3"/>
      <c r="F2412" s="3"/>
      <c r="G2412" s="3"/>
      <c r="H2412" s="3"/>
    </row>
    <row r="2413" spans="1:8">
      <c r="A2413" s="29">
        <v>40963</v>
      </c>
      <c r="B2413" s="56">
        <v>1928.46</v>
      </c>
      <c r="C2413" s="5">
        <f t="shared" si="39"/>
        <v>-2.2772879294618451E-2</v>
      </c>
      <c r="E2413" s="3"/>
      <c r="F2413" s="3"/>
      <c r="G2413" s="3"/>
      <c r="H2413" s="3"/>
    </row>
    <row r="2414" spans="1:8">
      <c r="A2414" s="29">
        <v>40962</v>
      </c>
      <c r="B2414" s="56">
        <v>1973.4</v>
      </c>
      <c r="C2414" s="5">
        <f t="shared" si="39"/>
        <v>-2.45662597004596E-2</v>
      </c>
      <c r="E2414" s="3"/>
      <c r="F2414" s="3"/>
      <c r="G2414" s="3"/>
      <c r="H2414" s="3"/>
    </row>
    <row r="2415" spans="1:8">
      <c r="A2415" s="29">
        <v>40961</v>
      </c>
      <c r="B2415" s="56">
        <v>2023.1</v>
      </c>
      <c r="C2415" s="5">
        <f t="shared" si="39"/>
        <v>-6.7678666887868957E-2</v>
      </c>
      <c r="E2415" s="3"/>
      <c r="F2415" s="3"/>
      <c r="G2415" s="3"/>
      <c r="H2415" s="3"/>
    </row>
    <row r="2416" spans="1:8">
      <c r="A2416" s="29">
        <v>40960</v>
      </c>
      <c r="B2416" s="56">
        <v>2169.96</v>
      </c>
      <c r="C2416" s="5">
        <f t="shared" si="39"/>
        <v>4.3390456407593446E-2</v>
      </c>
      <c r="E2416" s="3"/>
      <c r="F2416" s="3"/>
      <c r="G2416" s="3"/>
      <c r="H2416" s="3"/>
    </row>
    <row r="2417" spans="1:8">
      <c r="A2417" s="29">
        <v>40956</v>
      </c>
      <c r="B2417" s="56">
        <v>2079.7199999999998</v>
      </c>
      <c r="C2417" s="5">
        <f t="shared" si="39"/>
        <v>8.6425141859448606E-3</v>
      </c>
      <c r="E2417" s="3"/>
      <c r="F2417" s="3"/>
      <c r="G2417" s="3"/>
      <c r="H2417" s="3"/>
    </row>
    <row r="2418" spans="1:8">
      <c r="A2418" s="29">
        <v>40955</v>
      </c>
      <c r="B2418" s="56">
        <v>2061.9</v>
      </c>
      <c r="C2418" s="5">
        <f t="shared" si="39"/>
        <v>1.5349160154230287E-2</v>
      </c>
      <c r="E2418" s="3"/>
      <c r="F2418" s="3"/>
      <c r="G2418" s="3"/>
      <c r="H2418" s="3"/>
    </row>
    <row r="2419" spans="1:8">
      <c r="A2419" s="29">
        <v>40954</v>
      </c>
      <c r="B2419" s="56">
        <v>2030.73</v>
      </c>
      <c r="C2419" s="5">
        <f t="shared" si="39"/>
        <v>5.0140399323601065E-2</v>
      </c>
      <c r="E2419" s="3"/>
      <c r="F2419" s="3"/>
      <c r="G2419" s="3"/>
      <c r="H2419" s="3"/>
    </row>
    <row r="2420" spans="1:8">
      <c r="A2420" s="29">
        <v>40953</v>
      </c>
      <c r="B2420" s="56">
        <v>1933.77</v>
      </c>
      <c r="C2420" s="5">
        <f t="shared" si="39"/>
        <v>2.2893535538405372E-2</v>
      </c>
      <c r="E2420" s="3"/>
      <c r="F2420" s="3"/>
      <c r="G2420" s="3"/>
      <c r="H2420" s="3"/>
    </row>
    <row r="2421" spans="1:8">
      <c r="A2421" s="29">
        <v>40952</v>
      </c>
      <c r="B2421" s="56">
        <v>1890.49</v>
      </c>
      <c r="C2421" s="5">
        <f t="shared" si="39"/>
        <v>1.5894123942378502E-3</v>
      </c>
      <c r="E2421" s="3"/>
      <c r="F2421" s="3"/>
      <c r="G2421" s="3"/>
      <c r="H2421" s="3"/>
    </row>
    <row r="2422" spans="1:8">
      <c r="A2422" s="29">
        <v>40949</v>
      </c>
      <c r="B2422" s="56">
        <v>1887.49</v>
      </c>
      <c r="C2422" s="5">
        <f t="shared" si="39"/>
        <v>-9.3216113370948647E-3</v>
      </c>
      <c r="E2422" s="3"/>
      <c r="F2422" s="3"/>
      <c r="G2422" s="3"/>
      <c r="H2422" s="3"/>
    </row>
    <row r="2423" spans="1:8">
      <c r="A2423" s="29">
        <v>40948</v>
      </c>
      <c r="B2423" s="56">
        <v>1905.25</v>
      </c>
      <c r="C2423" s="5">
        <f t="shared" si="39"/>
        <v>1.9455398659097057E-2</v>
      </c>
      <c r="E2423" s="3"/>
      <c r="F2423" s="3"/>
      <c r="G2423" s="3"/>
      <c r="H2423" s="3"/>
    </row>
    <row r="2424" spans="1:8">
      <c r="A2424" s="29">
        <v>40947</v>
      </c>
      <c r="B2424" s="56">
        <v>1868.89</v>
      </c>
      <c r="C2424" s="5">
        <f t="shared" si="39"/>
        <v>2.9118782385559611E-2</v>
      </c>
      <c r="E2424" s="3"/>
      <c r="F2424" s="3"/>
      <c r="G2424" s="3"/>
      <c r="H2424" s="3"/>
    </row>
    <row r="2425" spans="1:8">
      <c r="A2425" s="29">
        <v>40946</v>
      </c>
      <c r="B2425" s="56">
        <v>1816.01</v>
      </c>
      <c r="C2425" s="5">
        <f t="shared" si="39"/>
        <v>-2.096081169233761E-2</v>
      </c>
      <c r="E2425" s="3"/>
      <c r="F2425" s="3"/>
      <c r="G2425" s="3"/>
      <c r="H2425" s="3"/>
    </row>
    <row r="2426" spans="1:8">
      <c r="A2426" s="29">
        <v>40945</v>
      </c>
      <c r="B2426" s="56">
        <v>1854.89</v>
      </c>
      <c r="C2426" s="5">
        <f t="shared" si="39"/>
        <v>3.9637478491399376E-2</v>
      </c>
      <c r="E2426" s="3"/>
      <c r="F2426" s="3"/>
      <c r="G2426" s="3"/>
      <c r="H2426" s="3"/>
    </row>
    <row r="2427" spans="1:8">
      <c r="A2427" s="29">
        <v>40942</v>
      </c>
      <c r="B2427" s="56">
        <v>1784.17</v>
      </c>
      <c r="C2427" s="5">
        <f t="shared" si="39"/>
        <v>2.1457728618129158E-2</v>
      </c>
      <c r="E2427" s="3"/>
      <c r="F2427" s="3"/>
      <c r="G2427" s="3"/>
      <c r="H2427" s="3"/>
    </row>
    <row r="2428" spans="1:8">
      <c r="A2428" s="29">
        <v>40941</v>
      </c>
      <c r="B2428" s="56">
        <v>1746.69</v>
      </c>
      <c r="C2428" s="5">
        <f t="shared" si="39"/>
        <v>1.2509347230031798E-2</v>
      </c>
      <c r="E2428" s="3"/>
      <c r="F2428" s="3"/>
      <c r="G2428" s="3"/>
      <c r="H2428" s="3"/>
    </row>
    <row r="2429" spans="1:8">
      <c r="A2429" s="29">
        <v>40940</v>
      </c>
      <c r="B2429" s="56">
        <v>1725.11</v>
      </c>
      <c r="C2429" s="5">
        <f t="shared" si="39"/>
        <v>9.9879980094259215E-3</v>
      </c>
      <c r="E2429" s="3"/>
      <c r="F2429" s="3"/>
      <c r="G2429" s="3"/>
      <c r="H2429" s="3"/>
    </row>
    <row r="2430" spans="1:8">
      <c r="A2430" s="29">
        <v>40939</v>
      </c>
      <c r="B2430" s="56">
        <v>1708.05</v>
      </c>
      <c r="C2430" s="5">
        <f t="shared" si="39"/>
        <v>3.5050084534695533E-2</v>
      </c>
      <c r="E2430" s="3"/>
      <c r="F2430" s="3"/>
      <c r="G2430" s="3"/>
      <c r="H2430" s="3"/>
    </row>
    <row r="2431" spans="1:8">
      <c r="A2431" s="29">
        <v>40938</v>
      </c>
      <c r="B2431" s="56">
        <v>1650.21</v>
      </c>
      <c r="C2431" s="5">
        <f t="shared" si="39"/>
        <v>-3.0986858330690894E-2</v>
      </c>
      <c r="E2431" s="3"/>
      <c r="F2431" s="3"/>
      <c r="G2431" s="3"/>
      <c r="H2431" s="3"/>
    </row>
    <row r="2432" spans="1:8">
      <c r="A2432" s="29">
        <v>40935</v>
      </c>
      <c r="B2432" s="56">
        <v>1702.98</v>
      </c>
      <c r="C2432" s="5">
        <f t="shared" si="39"/>
        <v>-2.2186240396871806E-2</v>
      </c>
      <c r="E2432" s="3"/>
      <c r="F2432" s="3"/>
      <c r="G2432" s="3"/>
      <c r="H2432" s="3"/>
    </row>
    <row r="2433" spans="1:8">
      <c r="A2433" s="29">
        <v>40933</v>
      </c>
      <c r="B2433" s="56">
        <v>1741.62</v>
      </c>
      <c r="C2433" s="5">
        <f t="shared" si="39"/>
        <v>1.2059193412223945E-4</v>
      </c>
      <c r="E2433" s="3"/>
      <c r="F2433" s="3"/>
      <c r="G2433" s="3"/>
      <c r="H2433" s="3"/>
    </row>
    <row r="2434" spans="1:8">
      <c r="A2434" s="29">
        <v>40932</v>
      </c>
      <c r="B2434" s="56">
        <v>1741.41</v>
      </c>
      <c r="C2434" s="5">
        <f t="shared" si="39"/>
        <v>1.1412740451630942E-2</v>
      </c>
      <c r="E2434" s="3"/>
      <c r="F2434" s="3"/>
      <c r="G2434" s="3"/>
      <c r="H2434" s="3"/>
    </row>
    <row r="2435" spans="1:8">
      <c r="A2435" s="29">
        <v>40931</v>
      </c>
      <c r="B2435" s="56">
        <v>1721.76</v>
      </c>
      <c r="C2435" s="5">
        <f t="shared" ref="C2435:C2498" si="40">(B2435-B2436)/(B2436)</f>
        <v>8.1801626663700038E-3</v>
      </c>
      <c r="E2435" s="3"/>
      <c r="F2435" s="3"/>
      <c r="G2435" s="3"/>
      <c r="H2435" s="3"/>
    </row>
    <row r="2436" spans="1:8">
      <c r="A2436" s="29">
        <v>40928</v>
      </c>
      <c r="B2436" s="56">
        <v>1707.79</v>
      </c>
      <c r="C2436" s="5">
        <f t="shared" si="40"/>
        <v>7.0169645436908429E-3</v>
      </c>
      <c r="E2436" s="3"/>
      <c r="F2436" s="3"/>
      <c r="G2436" s="3"/>
      <c r="H2436" s="3"/>
    </row>
    <row r="2437" spans="1:8">
      <c r="A2437" s="29">
        <v>40927</v>
      </c>
      <c r="B2437" s="56">
        <v>1695.89</v>
      </c>
      <c r="C2437" s="5">
        <f t="shared" si="40"/>
        <v>3.5367164033309764E-2</v>
      </c>
      <c r="E2437" s="3"/>
      <c r="F2437" s="3"/>
      <c r="G2437" s="3"/>
      <c r="H2437" s="3"/>
    </row>
    <row r="2438" spans="1:8">
      <c r="A2438" s="29">
        <v>40926</v>
      </c>
      <c r="B2438" s="56">
        <v>1637.96</v>
      </c>
      <c r="C2438" s="5">
        <f t="shared" si="40"/>
        <v>6.1364767164014131E-3</v>
      </c>
      <c r="E2438" s="3"/>
      <c r="F2438" s="3"/>
      <c r="G2438" s="3"/>
      <c r="H2438" s="3"/>
    </row>
    <row r="2439" spans="1:8">
      <c r="A2439" s="29">
        <v>40925</v>
      </c>
      <c r="B2439" s="56">
        <v>1627.97</v>
      </c>
      <c r="C2439" s="5">
        <f t="shared" si="40"/>
        <v>3.456449624423296E-2</v>
      </c>
      <c r="E2439" s="3"/>
      <c r="F2439" s="3"/>
      <c r="G2439" s="3"/>
      <c r="H2439" s="3"/>
    </row>
    <row r="2440" spans="1:8">
      <c r="A2440" s="29">
        <v>40924</v>
      </c>
      <c r="B2440" s="56">
        <v>1573.58</v>
      </c>
      <c r="C2440" s="5">
        <f t="shared" si="40"/>
        <v>-5.1840331778123666E-3</v>
      </c>
      <c r="E2440" s="3"/>
      <c r="F2440" s="3"/>
      <c r="G2440" s="3"/>
      <c r="H2440" s="3"/>
    </row>
    <row r="2441" spans="1:8">
      <c r="A2441" s="29">
        <v>40921</v>
      </c>
      <c r="B2441" s="56">
        <v>1581.78</v>
      </c>
      <c r="C2441" s="5">
        <f t="shared" si="40"/>
        <v>2.1234561524704706E-2</v>
      </c>
      <c r="E2441" s="3"/>
      <c r="F2441" s="3"/>
      <c r="G2441" s="3"/>
      <c r="H2441" s="3"/>
    </row>
    <row r="2442" spans="1:8">
      <c r="A2442" s="29">
        <v>40920</v>
      </c>
      <c r="B2442" s="56">
        <v>1548.89</v>
      </c>
      <c r="C2442" s="5">
        <f t="shared" si="40"/>
        <v>8.4001576644988788E-4</v>
      </c>
      <c r="E2442" s="3"/>
      <c r="F2442" s="3"/>
      <c r="G2442" s="3"/>
      <c r="H2442" s="3"/>
    </row>
    <row r="2443" spans="1:8">
      <c r="A2443" s="29">
        <v>40919</v>
      </c>
      <c r="B2443" s="56">
        <v>1547.59</v>
      </c>
      <c r="C2443" s="5">
        <f t="shared" si="40"/>
        <v>4.6390079649488096E-2</v>
      </c>
      <c r="E2443" s="3"/>
      <c r="F2443" s="3"/>
      <c r="G2443" s="3"/>
      <c r="H2443" s="3"/>
    </row>
    <row r="2444" spans="1:8">
      <c r="A2444" s="29">
        <v>40918</v>
      </c>
      <c r="B2444" s="56">
        <v>1478.98</v>
      </c>
      <c r="C2444" s="5">
        <f t="shared" si="40"/>
        <v>4.2019530204179478E-2</v>
      </c>
      <c r="E2444" s="3"/>
      <c r="F2444" s="3"/>
      <c r="G2444" s="3"/>
      <c r="H2444" s="3"/>
    </row>
    <row r="2445" spans="1:8">
      <c r="A2445" s="29">
        <v>40917</v>
      </c>
      <c r="B2445" s="56">
        <v>1419.34</v>
      </c>
      <c r="C2445" s="5">
        <f t="shared" si="40"/>
        <v>1.4829114829114837E-2</v>
      </c>
      <c r="E2445" s="3"/>
      <c r="F2445" s="3"/>
      <c r="G2445" s="3"/>
      <c r="H2445" s="3"/>
    </row>
    <row r="2446" spans="1:8">
      <c r="A2446" s="29">
        <v>40915</v>
      </c>
      <c r="B2446" s="56">
        <v>1398.6</v>
      </c>
      <c r="C2446" s="5">
        <f t="shared" si="40"/>
        <v>7.1942446043165541E-3</v>
      </c>
      <c r="E2446" s="3"/>
      <c r="F2446" s="3"/>
      <c r="G2446" s="3"/>
      <c r="H2446" s="3"/>
    </row>
    <row r="2447" spans="1:8">
      <c r="A2447" s="29">
        <v>40914</v>
      </c>
      <c r="B2447" s="56">
        <v>1388.61</v>
      </c>
      <c r="C2447" s="5">
        <f t="shared" si="40"/>
        <v>-8.7021701884637745E-3</v>
      </c>
      <c r="E2447" s="3"/>
      <c r="F2447" s="3"/>
      <c r="G2447" s="3"/>
      <c r="H2447" s="3"/>
    </row>
    <row r="2448" spans="1:8">
      <c r="A2448" s="29">
        <v>40913</v>
      </c>
      <c r="B2448" s="56">
        <v>1400.8</v>
      </c>
      <c r="C2448" s="5">
        <f t="shared" si="40"/>
        <v>-1.6464806038265785E-2</v>
      </c>
      <c r="E2448" s="3"/>
      <c r="F2448" s="3"/>
      <c r="G2448" s="3"/>
      <c r="H2448" s="3"/>
    </row>
    <row r="2449" spans="1:8">
      <c r="A2449" s="29">
        <v>40912</v>
      </c>
      <c r="B2449" s="56">
        <v>1424.25</v>
      </c>
      <c r="C2449" s="5">
        <f t="shared" si="40"/>
        <v>-3.2542515221499688E-3</v>
      </c>
      <c r="E2449" s="3"/>
      <c r="F2449" s="3"/>
      <c r="G2449" s="3"/>
      <c r="H2449" s="3"/>
    </row>
    <row r="2450" spans="1:8">
      <c r="A2450" s="29">
        <v>40911</v>
      </c>
      <c r="B2450" s="56">
        <v>1428.9</v>
      </c>
      <c r="C2450" s="5">
        <f t="shared" si="40"/>
        <v>4.2817629157148852E-2</v>
      </c>
      <c r="E2450" s="3"/>
      <c r="F2450" s="3"/>
      <c r="G2450" s="3"/>
      <c r="H2450" s="3"/>
    </row>
    <row r="2451" spans="1:8">
      <c r="A2451" s="29">
        <v>40910</v>
      </c>
      <c r="B2451" s="56">
        <v>1370.23</v>
      </c>
      <c r="C2451" s="5">
        <f t="shared" si="40"/>
        <v>-3.9399556573256802E-3</v>
      </c>
      <c r="E2451" s="3"/>
      <c r="F2451" s="3"/>
      <c r="G2451" s="3"/>
      <c r="H2451" s="3"/>
    </row>
    <row r="2452" spans="1:8">
      <c r="A2452" s="29">
        <v>40907</v>
      </c>
      <c r="B2452" s="56">
        <v>1375.65</v>
      </c>
      <c r="C2452" s="5">
        <f t="shared" si="40"/>
        <v>-1.1042336144240444E-2</v>
      </c>
      <c r="E2452" s="3"/>
      <c r="F2452" s="3"/>
      <c r="G2452" s="3"/>
      <c r="H2452" s="3"/>
    </row>
    <row r="2453" spans="1:8">
      <c r="A2453" s="29">
        <v>40906</v>
      </c>
      <c r="B2453" s="56">
        <v>1391.01</v>
      </c>
      <c r="C2453" s="5">
        <f t="shared" si="40"/>
        <v>-1.6564859591074958E-2</v>
      </c>
      <c r="E2453" s="3"/>
      <c r="F2453" s="3"/>
      <c r="G2453" s="3"/>
      <c r="H2453" s="3"/>
    </row>
    <row r="2454" spans="1:8">
      <c r="A2454" s="29">
        <v>40905</v>
      </c>
      <c r="B2454" s="56">
        <v>1414.44</v>
      </c>
      <c r="C2454" s="5">
        <f t="shared" si="40"/>
        <v>-7.7238766705250905E-3</v>
      </c>
      <c r="E2454" s="3"/>
      <c r="F2454" s="3"/>
      <c r="G2454" s="3"/>
      <c r="H2454" s="3"/>
    </row>
    <row r="2455" spans="1:8">
      <c r="A2455" s="29">
        <v>40904</v>
      </c>
      <c r="B2455" s="56">
        <v>1425.45</v>
      </c>
      <c r="C2455" s="5">
        <f t="shared" si="40"/>
        <v>-1.7236030197524906E-2</v>
      </c>
      <c r="E2455" s="3"/>
      <c r="F2455" s="3"/>
      <c r="G2455" s="3"/>
      <c r="H2455" s="3"/>
    </row>
    <row r="2456" spans="1:8">
      <c r="A2456" s="29">
        <v>40903</v>
      </c>
      <c r="B2456" s="56">
        <v>1450.45</v>
      </c>
      <c r="C2456" s="5">
        <f t="shared" si="40"/>
        <v>1.5948952146139176E-2</v>
      </c>
      <c r="E2456" s="3"/>
      <c r="F2456" s="3"/>
      <c r="G2456" s="3"/>
      <c r="H2456" s="3"/>
    </row>
    <row r="2457" spans="1:8">
      <c r="A2457" s="29">
        <v>40900</v>
      </c>
      <c r="B2457" s="56">
        <v>1427.68</v>
      </c>
      <c r="C2457" s="5">
        <f t="shared" si="40"/>
        <v>1.1781206171108441E-3</v>
      </c>
      <c r="E2457" s="3"/>
      <c r="F2457" s="3"/>
      <c r="G2457" s="3"/>
      <c r="H2457" s="3"/>
    </row>
    <row r="2458" spans="1:8">
      <c r="A2458" s="29">
        <v>40899</v>
      </c>
      <c r="B2458" s="56">
        <v>1426</v>
      </c>
      <c r="C2458" s="5">
        <f t="shared" si="40"/>
        <v>2.90976271577853E-2</v>
      </c>
      <c r="E2458" s="3"/>
      <c r="F2458" s="3"/>
      <c r="G2458" s="3"/>
      <c r="H2458" s="3"/>
    </row>
    <row r="2459" spans="1:8">
      <c r="A2459" s="29">
        <v>40898</v>
      </c>
      <c r="B2459" s="56">
        <v>1385.68</v>
      </c>
      <c r="C2459" s="5">
        <f t="shared" si="40"/>
        <v>1.3375847417342501E-2</v>
      </c>
      <c r="E2459" s="3"/>
      <c r="F2459" s="3"/>
      <c r="G2459" s="3"/>
      <c r="H2459" s="3"/>
    </row>
    <row r="2460" spans="1:8">
      <c r="A2460" s="29">
        <v>40897</v>
      </c>
      <c r="B2460" s="56">
        <v>1367.39</v>
      </c>
      <c r="C2460" s="5">
        <f t="shared" si="40"/>
        <v>-2.7135671241453312E-2</v>
      </c>
      <c r="E2460" s="3"/>
      <c r="F2460" s="3"/>
      <c r="G2460" s="3"/>
      <c r="H2460" s="3"/>
    </row>
    <row r="2461" spans="1:8">
      <c r="A2461" s="29">
        <v>40896</v>
      </c>
      <c r="B2461" s="56">
        <v>1405.53</v>
      </c>
      <c r="C2461" s="5">
        <f t="shared" si="40"/>
        <v>-2.8947859309258542E-2</v>
      </c>
      <c r="E2461" s="3"/>
      <c r="F2461" s="3"/>
      <c r="G2461" s="3"/>
      <c r="H2461" s="3"/>
    </row>
    <row r="2462" spans="1:8">
      <c r="A2462" s="29">
        <v>40893</v>
      </c>
      <c r="B2462" s="56">
        <v>1447.43</v>
      </c>
      <c r="C2462" s="5">
        <f t="shared" si="40"/>
        <v>-3.335826577087983E-2</v>
      </c>
      <c r="E2462" s="3"/>
      <c r="F2462" s="3"/>
      <c r="G2462" s="3"/>
      <c r="H2462" s="3"/>
    </row>
    <row r="2463" spans="1:8">
      <c r="A2463" s="29">
        <v>40892</v>
      </c>
      <c r="B2463" s="56">
        <v>1497.38</v>
      </c>
      <c r="C2463" s="5">
        <f t="shared" si="40"/>
        <v>-5.1490568920956993E-3</v>
      </c>
      <c r="E2463" s="3"/>
      <c r="F2463" s="3"/>
      <c r="G2463" s="3"/>
      <c r="H2463" s="3"/>
    </row>
    <row r="2464" spans="1:8">
      <c r="A2464" s="29">
        <v>40891</v>
      </c>
      <c r="B2464" s="56">
        <v>1505.13</v>
      </c>
      <c r="C2464" s="5">
        <f t="shared" si="40"/>
        <v>-2.418894738206993E-2</v>
      </c>
      <c r="E2464" s="3"/>
      <c r="F2464" s="3"/>
      <c r="G2464" s="3"/>
      <c r="H2464" s="3"/>
    </row>
    <row r="2465" spans="1:8">
      <c r="A2465" s="29">
        <v>40890</v>
      </c>
      <c r="B2465" s="56">
        <v>1542.44</v>
      </c>
      <c r="C2465" s="5">
        <f t="shared" si="40"/>
        <v>4.8010839896552721E-3</v>
      </c>
      <c r="E2465" s="3"/>
      <c r="F2465" s="3"/>
      <c r="G2465" s="3"/>
      <c r="H2465" s="3"/>
    </row>
    <row r="2466" spans="1:8">
      <c r="A2466" s="29">
        <v>40889</v>
      </c>
      <c r="B2466" s="56">
        <v>1535.07</v>
      </c>
      <c r="C2466" s="5">
        <f t="shared" si="40"/>
        <v>-2.6668695668714798E-2</v>
      </c>
      <c r="E2466" s="3"/>
      <c r="F2466" s="3"/>
      <c r="G2466" s="3"/>
      <c r="H2466" s="3"/>
    </row>
    <row r="2467" spans="1:8">
      <c r="A2467" s="29">
        <v>40886</v>
      </c>
      <c r="B2467" s="56">
        <v>1577.13</v>
      </c>
      <c r="C2467" s="5">
        <f t="shared" si="40"/>
        <v>-1.3084778854096177E-2</v>
      </c>
      <c r="E2467" s="3"/>
      <c r="F2467" s="3"/>
      <c r="G2467" s="3"/>
      <c r="H2467" s="3"/>
    </row>
    <row r="2468" spans="1:8">
      <c r="A2468" s="29">
        <v>40885</v>
      </c>
      <c r="B2468" s="56">
        <v>1598.04</v>
      </c>
      <c r="C2468" s="5">
        <f t="shared" si="40"/>
        <v>-3.8009126042933397E-2</v>
      </c>
      <c r="E2468" s="3"/>
      <c r="F2468" s="3"/>
      <c r="G2468" s="3"/>
      <c r="H2468" s="3"/>
    </row>
    <row r="2469" spans="1:8">
      <c r="A2469" s="29">
        <v>40884</v>
      </c>
      <c r="B2469" s="56">
        <v>1661.18</v>
      </c>
      <c r="C2469" s="5">
        <f t="shared" si="40"/>
        <v>7.6551657203863489E-3</v>
      </c>
      <c r="E2469" s="3"/>
      <c r="F2469" s="3"/>
      <c r="G2469" s="3"/>
      <c r="H2469" s="3"/>
    </row>
    <row r="2470" spans="1:8">
      <c r="A2470" s="29">
        <v>40882</v>
      </c>
      <c r="B2470" s="56">
        <v>1648.56</v>
      </c>
      <c r="C2470" s="5">
        <f t="shared" si="40"/>
        <v>-5.0395012402605667E-3</v>
      </c>
      <c r="E2470" s="3"/>
      <c r="F2470" s="3"/>
      <c r="G2470" s="3"/>
      <c r="H2470" s="3"/>
    </row>
    <row r="2471" spans="1:8">
      <c r="A2471" s="29">
        <v>40879</v>
      </c>
      <c r="B2471" s="56">
        <v>1656.91</v>
      </c>
      <c r="C2471" s="5">
        <f t="shared" si="40"/>
        <v>1.8546295044075928E-2</v>
      </c>
      <c r="E2471" s="3"/>
      <c r="F2471" s="3"/>
      <c r="G2471" s="3"/>
      <c r="H2471" s="3"/>
    </row>
    <row r="2472" spans="1:8">
      <c r="A2472" s="29">
        <v>40878</v>
      </c>
      <c r="B2472" s="56">
        <v>1626.74</v>
      </c>
      <c r="C2472" s="5">
        <f t="shared" si="40"/>
        <v>3.5375136841569239E-2</v>
      </c>
      <c r="E2472" s="3"/>
      <c r="F2472" s="3"/>
      <c r="G2472" s="3"/>
      <c r="H2472" s="3"/>
    </row>
    <row r="2473" spans="1:8">
      <c r="A2473" s="29">
        <v>40877</v>
      </c>
      <c r="B2473" s="56">
        <v>1571.16</v>
      </c>
      <c r="C2473" s="5">
        <f t="shared" si="40"/>
        <v>-9.1382083057421296E-3</v>
      </c>
      <c r="E2473" s="3"/>
      <c r="F2473" s="3"/>
      <c r="G2473" s="3"/>
      <c r="H2473" s="3"/>
    </row>
    <row r="2474" spans="1:8">
      <c r="A2474" s="29">
        <v>40876</v>
      </c>
      <c r="B2474" s="56">
        <v>1585.65</v>
      </c>
      <c r="C2474" s="5">
        <f t="shared" si="40"/>
        <v>-2.3223580866726105E-2</v>
      </c>
      <c r="E2474" s="3"/>
      <c r="F2474" s="3"/>
      <c r="G2474" s="3"/>
      <c r="H2474" s="3"/>
    </row>
    <row r="2475" spans="1:8">
      <c r="A2475" s="29">
        <v>40875</v>
      </c>
      <c r="B2475" s="56">
        <v>1623.35</v>
      </c>
      <c r="C2475" s="5">
        <f t="shared" si="40"/>
        <v>2.7892104096751698E-2</v>
      </c>
      <c r="E2475" s="3"/>
      <c r="F2475" s="3"/>
      <c r="G2475" s="3"/>
      <c r="H2475" s="3"/>
    </row>
    <row r="2476" spans="1:8">
      <c r="A2476" s="29">
        <v>40872</v>
      </c>
      <c r="B2476" s="56">
        <v>1579.3</v>
      </c>
      <c r="C2476" s="5">
        <f t="shared" si="40"/>
        <v>1.3190140754712105E-2</v>
      </c>
      <c r="E2476" s="3"/>
      <c r="F2476" s="3"/>
      <c r="G2476" s="3"/>
      <c r="H2476" s="3"/>
    </row>
    <row r="2477" spans="1:8">
      <c r="A2477" s="29">
        <v>40871</v>
      </c>
      <c r="B2477" s="56">
        <v>1558.74</v>
      </c>
      <c r="C2477" s="5">
        <f t="shared" si="40"/>
        <v>1.3353270055909481E-2</v>
      </c>
      <c r="E2477" s="3"/>
      <c r="F2477" s="3"/>
      <c r="G2477" s="3"/>
      <c r="H2477" s="3"/>
    </row>
    <row r="2478" spans="1:8">
      <c r="A2478" s="29">
        <v>40870</v>
      </c>
      <c r="B2478" s="56">
        <v>1538.2</v>
      </c>
      <c r="C2478" s="5">
        <f t="shared" si="40"/>
        <v>-1.6194228407695417E-2</v>
      </c>
      <c r="E2478" s="3"/>
      <c r="F2478" s="3"/>
      <c r="G2478" s="3"/>
      <c r="H2478" s="3"/>
    </row>
    <row r="2479" spans="1:8">
      <c r="A2479" s="29">
        <v>40869</v>
      </c>
      <c r="B2479" s="56">
        <v>1563.52</v>
      </c>
      <c r="C2479" s="5">
        <f t="shared" si="40"/>
        <v>3.3948775212901583E-3</v>
      </c>
      <c r="E2479" s="3"/>
      <c r="F2479" s="3"/>
      <c r="G2479" s="3"/>
      <c r="H2479" s="3"/>
    </row>
    <row r="2480" spans="1:8">
      <c r="A2480" s="29">
        <v>40868</v>
      </c>
      <c r="B2480" s="56">
        <v>1558.23</v>
      </c>
      <c r="C2480" s="5">
        <f t="shared" si="40"/>
        <v>-3.0390711045567349E-2</v>
      </c>
      <c r="E2480" s="3"/>
      <c r="F2480" s="3"/>
      <c r="G2480" s="3"/>
      <c r="H2480" s="3"/>
    </row>
    <row r="2481" spans="1:8">
      <c r="A2481" s="29">
        <v>40865</v>
      </c>
      <c r="B2481" s="56">
        <v>1607.07</v>
      </c>
      <c r="C2481" s="5">
        <f t="shared" si="40"/>
        <v>-1.5939011695548327E-2</v>
      </c>
      <c r="E2481" s="3"/>
      <c r="F2481" s="3"/>
      <c r="G2481" s="3"/>
      <c r="H2481" s="3"/>
    </row>
    <row r="2482" spans="1:8">
      <c r="A2482" s="29">
        <v>40864</v>
      </c>
      <c r="B2482" s="56">
        <v>1633.1</v>
      </c>
      <c r="C2482" s="5">
        <f t="shared" si="40"/>
        <v>-2.3977719606507283E-2</v>
      </c>
      <c r="E2482" s="3"/>
      <c r="F2482" s="3"/>
      <c r="G2482" s="3"/>
      <c r="H2482" s="3"/>
    </row>
    <row r="2483" spans="1:8">
      <c r="A2483" s="29">
        <v>40863</v>
      </c>
      <c r="B2483" s="56">
        <v>1673.22</v>
      </c>
      <c r="C2483" s="5">
        <f t="shared" si="40"/>
        <v>1.1607869417452818E-3</v>
      </c>
      <c r="E2483" s="3"/>
      <c r="F2483" s="3"/>
      <c r="G2483" s="3"/>
      <c r="H2483" s="3"/>
    </row>
    <row r="2484" spans="1:8">
      <c r="A2484" s="29">
        <v>40862</v>
      </c>
      <c r="B2484" s="56">
        <v>1671.28</v>
      </c>
      <c r="C2484" s="5">
        <f t="shared" si="40"/>
        <v>-5.218086644851385E-2</v>
      </c>
      <c r="E2484" s="3"/>
      <c r="F2484" s="3"/>
      <c r="G2484" s="3"/>
      <c r="H2484" s="3"/>
    </row>
    <row r="2485" spans="1:8">
      <c r="A2485" s="29">
        <v>40861</v>
      </c>
      <c r="B2485" s="56">
        <v>1763.29</v>
      </c>
      <c r="C2485" s="5">
        <f t="shared" si="40"/>
        <v>-2.5553596790326774E-2</v>
      </c>
      <c r="E2485" s="3"/>
      <c r="F2485" s="3"/>
      <c r="G2485" s="3"/>
      <c r="H2485" s="3"/>
    </row>
    <row r="2486" spans="1:8">
      <c r="A2486" s="29">
        <v>40858</v>
      </c>
      <c r="B2486" s="56">
        <v>1809.53</v>
      </c>
      <c r="C2486" s="5">
        <f t="shared" si="40"/>
        <v>-2.2430512411874333E-2</v>
      </c>
      <c r="E2486" s="3"/>
      <c r="F2486" s="3"/>
      <c r="G2486" s="3"/>
      <c r="H2486" s="3"/>
    </row>
    <row r="2487" spans="1:8">
      <c r="A2487" s="29">
        <v>40856</v>
      </c>
      <c r="B2487" s="56">
        <v>1851.05</v>
      </c>
      <c r="C2487" s="5">
        <f t="shared" si="40"/>
        <v>-2.4751979684198889E-2</v>
      </c>
      <c r="E2487" s="3"/>
      <c r="F2487" s="3"/>
      <c r="G2487" s="3"/>
      <c r="H2487" s="3"/>
    </row>
    <row r="2488" spans="1:8">
      <c r="A2488" s="29">
        <v>40855</v>
      </c>
      <c r="B2488" s="56">
        <v>1898.03</v>
      </c>
      <c r="C2488" s="5">
        <f t="shared" si="40"/>
        <v>-1.381059019749452E-2</v>
      </c>
      <c r="E2488" s="3"/>
      <c r="F2488" s="3"/>
      <c r="G2488" s="3"/>
      <c r="H2488" s="3"/>
    </row>
    <row r="2489" spans="1:8">
      <c r="A2489" s="29">
        <v>40851</v>
      </c>
      <c r="B2489" s="56">
        <v>1924.61</v>
      </c>
      <c r="C2489" s="5">
        <f t="shared" si="40"/>
        <v>8.0080866486497617E-3</v>
      </c>
      <c r="E2489" s="3"/>
      <c r="F2489" s="3"/>
      <c r="G2489" s="3"/>
      <c r="H2489" s="3"/>
    </row>
    <row r="2490" spans="1:8">
      <c r="A2490" s="29">
        <v>40850</v>
      </c>
      <c r="B2490" s="56">
        <v>1909.32</v>
      </c>
      <c r="C2490" s="5">
        <f t="shared" si="40"/>
        <v>1.5530923558070786E-2</v>
      </c>
      <c r="E2490" s="3"/>
      <c r="F2490" s="3"/>
      <c r="G2490" s="3"/>
      <c r="H2490" s="3"/>
    </row>
    <row r="2491" spans="1:8">
      <c r="A2491" s="29">
        <v>40849</v>
      </c>
      <c r="B2491" s="56">
        <v>1880.12</v>
      </c>
      <c r="C2491" s="5">
        <f t="shared" si="40"/>
        <v>-1.9534982482217133E-3</v>
      </c>
      <c r="E2491" s="3"/>
      <c r="F2491" s="3"/>
      <c r="G2491" s="3"/>
      <c r="H2491" s="3"/>
    </row>
    <row r="2492" spans="1:8">
      <c r="A2492" s="29">
        <v>40848</v>
      </c>
      <c r="B2492" s="56">
        <v>1883.8</v>
      </c>
      <c r="C2492" s="5">
        <f t="shared" si="40"/>
        <v>-1.8690615102517141E-2</v>
      </c>
      <c r="E2492" s="3"/>
      <c r="F2492" s="3"/>
      <c r="G2492" s="3"/>
      <c r="H2492" s="3"/>
    </row>
    <row r="2493" spans="1:8">
      <c r="A2493" s="29">
        <v>40847</v>
      </c>
      <c r="B2493" s="56">
        <v>1919.68</v>
      </c>
      <c r="C2493" s="5">
        <f t="shared" si="40"/>
        <v>-1.6174413222452271E-3</v>
      </c>
      <c r="E2493" s="3"/>
      <c r="F2493" s="3"/>
      <c r="G2493" s="3"/>
      <c r="H2493" s="3"/>
    </row>
    <row r="2494" spans="1:8">
      <c r="A2494" s="29">
        <v>40844</v>
      </c>
      <c r="B2494" s="56">
        <v>1922.79</v>
      </c>
      <c r="C2494" s="5">
        <f t="shared" si="40"/>
        <v>5.3421940743338003E-2</v>
      </c>
      <c r="E2494" s="3"/>
      <c r="F2494" s="3"/>
      <c r="G2494" s="3"/>
      <c r="H2494" s="3"/>
    </row>
    <row r="2495" spans="1:8">
      <c r="A2495" s="29">
        <v>40842</v>
      </c>
      <c r="B2495" s="56">
        <v>1825.28</v>
      </c>
      <c r="C2495" s="5">
        <f t="shared" si="40"/>
        <v>5.4367883838911816E-3</v>
      </c>
      <c r="E2495" s="3"/>
      <c r="F2495" s="3"/>
      <c r="G2495" s="3"/>
      <c r="H2495" s="3"/>
    </row>
    <row r="2496" spans="1:8">
      <c r="A2496" s="29">
        <v>40841</v>
      </c>
      <c r="B2496" s="56">
        <v>1815.41</v>
      </c>
      <c r="C2496" s="5">
        <f t="shared" si="40"/>
        <v>1.3408582162454842E-2</v>
      </c>
      <c r="E2496" s="3"/>
      <c r="F2496" s="3"/>
      <c r="G2496" s="3"/>
      <c r="H2496" s="3"/>
    </row>
    <row r="2497" spans="1:8">
      <c r="A2497" s="29">
        <v>40840</v>
      </c>
      <c r="B2497" s="56">
        <v>1791.39</v>
      </c>
      <c r="C2497" s="5">
        <f t="shared" si="40"/>
        <v>1.0634456768253545E-2</v>
      </c>
      <c r="E2497" s="3"/>
      <c r="F2497" s="3"/>
      <c r="G2497" s="3"/>
      <c r="H2497" s="3"/>
    </row>
    <row r="2498" spans="1:8">
      <c r="A2498" s="29">
        <v>40837</v>
      </c>
      <c r="B2498" s="56">
        <v>1772.54</v>
      </c>
      <c r="C2498" s="5">
        <f t="shared" si="40"/>
        <v>-1.9894720544976013E-2</v>
      </c>
      <c r="E2498" s="3"/>
      <c r="F2498" s="3"/>
      <c r="G2498" s="3"/>
      <c r="H2498" s="3"/>
    </row>
    <row r="2499" spans="1:8">
      <c r="A2499" s="29">
        <v>40836</v>
      </c>
      <c r="B2499" s="56">
        <v>1808.52</v>
      </c>
      <c r="C2499" s="5">
        <f t="shared" ref="C2499:C2562" si="41">(B2499-B2500)/(B2500)</f>
        <v>-2.0382959131164915E-2</v>
      </c>
      <c r="E2499" s="3"/>
      <c r="F2499" s="3"/>
      <c r="G2499" s="3"/>
      <c r="H2499" s="3"/>
    </row>
    <row r="2500" spans="1:8">
      <c r="A2500" s="29">
        <v>40835</v>
      </c>
      <c r="B2500" s="56">
        <v>1846.15</v>
      </c>
      <c r="C2500" s="5">
        <f t="shared" si="41"/>
        <v>2.9964740800249957E-2</v>
      </c>
      <c r="E2500" s="3"/>
      <c r="F2500" s="3"/>
      <c r="G2500" s="3"/>
      <c r="H2500" s="3"/>
    </row>
    <row r="2501" spans="1:8">
      <c r="A2501" s="29">
        <v>40834</v>
      </c>
      <c r="B2501" s="56">
        <v>1792.44</v>
      </c>
      <c r="C2501" s="5">
        <f t="shared" si="41"/>
        <v>-2.381587761481781E-2</v>
      </c>
      <c r="E2501" s="3"/>
      <c r="F2501" s="3"/>
      <c r="G2501" s="3"/>
      <c r="H2501" s="3"/>
    </row>
    <row r="2502" spans="1:8">
      <c r="A2502" s="29">
        <v>40833</v>
      </c>
      <c r="B2502" s="56">
        <v>1836.17</v>
      </c>
      <c r="C2502" s="5">
        <f t="shared" si="41"/>
        <v>5.1952175531565512E-3</v>
      </c>
      <c r="E2502" s="3"/>
      <c r="F2502" s="3"/>
      <c r="G2502" s="3"/>
      <c r="H2502" s="3"/>
    </row>
    <row r="2503" spans="1:8">
      <c r="A2503" s="29">
        <v>40830</v>
      </c>
      <c r="B2503" s="56">
        <v>1826.68</v>
      </c>
      <c r="C2503" s="5">
        <f t="shared" si="41"/>
        <v>-1.3559852899086776E-2</v>
      </c>
      <c r="E2503" s="3"/>
      <c r="F2503" s="3"/>
      <c r="G2503" s="3"/>
      <c r="H2503" s="3"/>
    </row>
    <row r="2504" spans="1:8">
      <c r="A2504" s="29">
        <v>40829</v>
      </c>
      <c r="B2504" s="56">
        <v>1851.79</v>
      </c>
      <c r="C2504" s="5">
        <f t="shared" si="41"/>
        <v>4.0611614162554951E-3</v>
      </c>
      <c r="E2504" s="3"/>
      <c r="F2504" s="3"/>
      <c r="G2504" s="3"/>
      <c r="H2504" s="3"/>
    </row>
    <row r="2505" spans="1:8">
      <c r="A2505" s="29">
        <v>40828</v>
      </c>
      <c r="B2505" s="56">
        <v>1844.3</v>
      </c>
      <c r="C2505" s="5">
        <f t="shared" si="41"/>
        <v>2.969666854632047E-2</v>
      </c>
      <c r="E2505" s="3"/>
      <c r="F2505" s="3"/>
      <c r="G2505" s="3"/>
      <c r="H2505" s="3"/>
    </row>
    <row r="2506" spans="1:8">
      <c r="A2506" s="29">
        <v>40827</v>
      </c>
      <c r="B2506" s="56">
        <v>1791.11</v>
      </c>
      <c r="C2506" s="5">
        <f t="shared" si="41"/>
        <v>-4.074024466470322E-4</v>
      </c>
      <c r="E2506" s="3"/>
      <c r="F2506" s="3"/>
      <c r="G2506" s="3"/>
      <c r="H2506" s="3"/>
    </row>
    <row r="2507" spans="1:8">
      <c r="A2507" s="29">
        <v>40826</v>
      </c>
      <c r="B2507" s="56">
        <v>1791.84</v>
      </c>
      <c r="C2507" s="5">
        <f t="shared" si="41"/>
        <v>3.2183735894053406E-2</v>
      </c>
      <c r="E2507" s="3"/>
      <c r="F2507" s="3"/>
      <c r="G2507" s="3"/>
      <c r="H2507" s="3"/>
    </row>
    <row r="2508" spans="1:8">
      <c r="A2508" s="29">
        <v>40823</v>
      </c>
      <c r="B2508" s="56">
        <v>1735.97</v>
      </c>
      <c r="C2508" s="5">
        <f t="shared" si="41"/>
        <v>3.4405296055963729E-2</v>
      </c>
      <c r="E2508" s="3"/>
      <c r="F2508" s="3"/>
      <c r="G2508" s="3"/>
      <c r="H2508" s="3"/>
    </row>
    <row r="2509" spans="1:8">
      <c r="A2509" s="29">
        <v>40821</v>
      </c>
      <c r="B2509" s="56">
        <v>1678.23</v>
      </c>
      <c r="C2509" s="5">
        <f t="shared" si="41"/>
        <v>5.5483322048928323E-3</v>
      </c>
      <c r="E2509" s="3"/>
      <c r="F2509" s="3"/>
      <c r="G2509" s="3"/>
      <c r="H2509" s="3"/>
    </row>
    <row r="2510" spans="1:8">
      <c r="A2510" s="29">
        <v>40820</v>
      </c>
      <c r="B2510" s="56">
        <v>1668.97</v>
      </c>
      <c r="C2510" s="5">
        <f t="shared" si="41"/>
        <v>-7.7821242999654696E-3</v>
      </c>
      <c r="E2510" s="3"/>
      <c r="F2510" s="3"/>
      <c r="G2510" s="3"/>
      <c r="H2510" s="3"/>
    </row>
    <row r="2511" spans="1:8">
      <c r="A2511" s="29">
        <v>40819</v>
      </c>
      <c r="B2511" s="56">
        <v>1682.06</v>
      </c>
      <c r="C2511" s="5">
        <f t="shared" si="41"/>
        <v>-4.5888732586105235E-2</v>
      </c>
      <c r="E2511" s="3"/>
      <c r="F2511" s="3"/>
      <c r="G2511" s="3"/>
      <c r="H2511" s="3"/>
    </row>
    <row r="2512" spans="1:8">
      <c r="A2512" s="29">
        <v>40816</v>
      </c>
      <c r="B2512" s="56">
        <v>1762.96</v>
      </c>
      <c r="C2512" s="5">
        <f t="shared" si="41"/>
        <v>-2.0828010619508348E-2</v>
      </c>
      <c r="E2512" s="3"/>
      <c r="F2512" s="3"/>
      <c r="G2512" s="3"/>
      <c r="H2512" s="3"/>
    </row>
    <row r="2513" spans="1:8">
      <c r="A2513" s="29">
        <v>40815</v>
      </c>
      <c r="B2513" s="56">
        <v>1800.46</v>
      </c>
      <c r="C2513" s="5">
        <f t="shared" si="41"/>
        <v>3.6008918617614471E-3</v>
      </c>
      <c r="E2513" s="3"/>
      <c r="F2513" s="3"/>
      <c r="G2513" s="3"/>
      <c r="H2513" s="3"/>
    </row>
    <row r="2514" spans="1:8">
      <c r="A2514" s="29">
        <v>40814</v>
      </c>
      <c r="B2514" s="56">
        <v>1794</v>
      </c>
      <c r="C2514" s="5">
        <f t="shared" si="41"/>
        <v>3.2715376226826096E-3</v>
      </c>
      <c r="E2514" s="3"/>
      <c r="F2514" s="3"/>
      <c r="G2514" s="3"/>
      <c r="H2514" s="3"/>
    </row>
    <row r="2515" spans="1:8">
      <c r="A2515" s="29">
        <v>40813</v>
      </c>
      <c r="B2515" s="56">
        <v>1788.15</v>
      </c>
      <c r="C2515" s="5">
        <f t="shared" si="41"/>
        <v>4.663822016189928E-2</v>
      </c>
      <c r="E2515" s="3"/>
      <c r="F2515" s="3"/>
      <c r="G2515" s="3"/>
      <c r="H2515" s="3"/>
    </row>
    <row r="2516" spans="1:8">
      <c r="A2516" s="29">
        <v>40812</v>
      </c>
      <c r="B2516" s="56">
        <v>1708.47</v>
      </c>
      <c r="C2516" s="5">
        <f t="shared" si="41"/>
        <v>-8.6803641575230999E-3</v>
      </c>
      <c r="E2516" s="3"/>
      <c r="F2516" s="3"/>
      <c r="G2516" s="3"/>
      <c r="H2516" s="3"/>
    </row>
    <row r="2517" spans="1:8">
      <c r="A2517" s="29">
        <v>40809</v>
      </c>
      <c r="B2517" s="56">
        <v>1723.43</v>
      </c>
      <c r="C2517" s="5">
        <f t="shared" si="41"/>
        <v>-5.7631733797925541E-3</v>
      </c>
      <c r="E2517" s="3"/>
      <c r="F2517" s="3"/>
      <c r="G2517" s="3"/>
      <c r="H2517" s="3"/>
    </row>
    <row r="2518" spans="1:8">
      <c r="A2518" s="29">
        <v>40808</v>
      </c>
      <c r="B2518" s="56">
        <v>1733.42</v>
      </c>
      <c r="C2518" s="5">
        <f t="shared" si="41"/>
        <v>-5.6749976873391318E-2</v>
      </c>
      <c r="E2518" s="3"/>
      <c r="F2518" s="3"/>
      <c r="G2518" s="3"/>
      <c r="H2518" s="3"/>
    </row>
    <row r="2519" spans="1:8">
      <c r="A2519" s="29">
        <v>40807</v>
      </c>
      <c r="B2519" s="56">
        <v>1837.71</v>
      </c>
      <c r="C2519" s="5">
        <f t="shared" si="41"/>
        <v>8.2516308492486101E-3</v>
      </c>
      <c r="E2519" s="3"/>
      <c r="F2519" s="3"/>
      <c r="G2519" s="3"/>
      <c r="H2519" s="3"/>
    </row>
    <row r="2520" spans="1:8">
      <c r="A2520" s="29">
        <v>40806</v>
      </c>
      <c r="B2520" s="56">
        <v>1822.67</v>
      </c>
      <c r="C2520" s="5">
        <f t="shared" si="41"/>
        <v>1.7887459232453187E-2</v>
      </c>
      <c r="E2520" s="3"/>
      <c r="F2520" s="3"/>
      <c r="G2520" s="3"/>
      <c r="H2520" s="3"/>
    </row>
    <row r="2521" spans="1:8">
      <c r="A2521" s="29">
        <v>40805</v>
      </c>
      <c r="B2521" s="56">
        <v>1790.64</v>
      </c>
      <c r="C2521" s="5">
        <f t="shared" si="41"/>
        <v>-6.1882905333029174E-3</v>
      </c>
      <c r="E2521" s="3"/>
      <c r="F2521" s="3"/>
      <c r="G2521" s="3"/>
      <c r="H2521" s="3"/>
    </row>
    <row r="2522" spans="1:8">
      <c r="A2522" s="29">
        <v>40802</v>
      </c>
      <c r="B2522" s="56">
        <v>1801.79</v>
      </c>
      <c r="C2522" s="5">
        <f t="shared" si="41"/>
        <v>1.2594274410187735E-2</v>
      </c>
      <c r="E2522" s="3"/>
      <c r="F2522" s="3"/>
      <c r="G2522" s="3"/>
      <c r="H2522" s="3"/>
    </row>
    <row r="2523" spans="1:8">
      <c r="A2523" s="29">
        <v>40801</v>
      </c>
      <c r="B2523" s="56">
        <v>1779.38</v>
      </c>
      <c r="C2523" s="5">
        <f t="shared" si="41"/>
        <v>3.2452348487046367E-2</v>
      </c>
      <c r="E2523" s="3"/>
      <c r="F2523" s="3"/>
      <c r="G2523" s="3"/>
      <c r="H2523" s="3"/>
    </row>
    <row r="2524" spans="1:8">
      <c r="A2524" s="29">
        <v>40800</v>
      </c>
      <c r="B2524" s="56">
        <v>1723.45</v>
      </c>
      <c r="C2524" s="5">
        <f t="shared" si="41"/>
        <v>1.1618112637602021E-3</v>
      </c>
      <c r="E2524" s="3"/>
      <c r="F2524" s="3"/>
      <c r="G2524" s="3"/>
      <c r="H2524" s="3"/>
    </row>
    <row r="2525" spans="1:8">
      <c r="A2525" s="29">
        <v>40799</v>
      </c>
      <c r="B2525" s="56">
        <v>1721.45</v>
      </c>
      <c r="C2525" s="5">
        <f t="shared" si="41"/>
        <v>5.2890371627517052E-4</v>
      </c>
      <c r="E2525" s="3"/>
      <c r="F2525" s="3"/>
      <c r="G2525" s="3"/>
      <c r="H2525" s="3"/>
    </row>
    <row r="2526" spans="1:8">
      <c r="A2526" s="29">
        <v>40798</v>
      </c>
      <c r="B2526" s="56">
        <v>1720.54</v>
      </c>
      <c r="C2526" s="5">
        <f t="shared" si="41"/>
        <v>-3.1325653931470965E-2</v>
      </c>
      <c r="E2526" s="3"/>
      <c r="F2526" s="3"/>
      <c r="G2526" s="3"/>
      <c r="H2526" s="3"/>
    </row>
    <row r="2527" spans="1:8">
      <c r="A2527" s="29">
        <v>40795</v>
      </c>
      <c r="B2527" s="56">
        <v>1776.18</v>
      </c>
      <c r="C2527" s="5">
        <f t="shared" si="41"/>
        <v>-2.0514177943949996E-2</v>
      </c>
      <c r="E2527" s="3"/>
      <c r="F2527" s="3"/>
      <c r="G2527" s="3"/>
      <c r="H2527" s="3"/>
    </row>
    <row r="2528" spans="1:8">
      <c r="A2528" s="29">
        <v>40794</v>
      </c>
      <c r="B2528" s="56">
        <v>1813.38</v>
      </c>
      <c r="C2528" s="5">
        <f t="shared" si="41"/>
        <v>3.4252070894593566E-3</v>
      </c>
      <c r="E2528" s="3"/>
      <c r="F2528" s="3"/>
      <c r="G2528" s="3"/>
      <c r="H2528" s="3"/>
    </row>
    <row r="2529" spans="1:8">
      <c r="A2529" s="29">
        <v>40793</v>
      </c>
      <c r="B2529" s="56">
        <v>1807.19</v>
      </c>
      <c r="C2529" s="5">
        <f t="shared" si="41"/>
        <v>3.4198794801508496E-2</v>
      </c>
      <c r="E2529" s="3"/>
      <c r="F2529" s="3"/>
      <c r="G2529" s="3"/>
      <c r="H2529" s="3"/>
    </row>
    <row r="2530" spans="1:8">
      <c r="A2530" s="29">
        <v>40792</v>
      </c>
      <c r="B2530" s="56">
        <v>1747.43</v>
      </c>
      <c r="C2530" s="5">
        <f t="shared" si="41"/>
        <v>-2.0449462136542772E-2</v>
      </c>
      <c r="E2530" s="3"/>
      <c r="F2530" s="3"/>
      <c r="G2530" s="3"/>
      <c r="H2530" s="3"/>
    </row>
    <row r="2531" spans="1:8">
      <c r="A2531" s="29">
        <v>40791</v>
      </c>
      <c r="B2531" s="56">
        <v>1783.91</v>
      </c>
      <c r="C2531" s="5">
        <f t="shared" si="41"/>
        <v>8.063786984923476E-3</v>
      </c>
      <c r="E2531" s="3"/>
      <c r="F2531" s="3"/>
      <c r="G2531" s="3"/>
      <c r="H2531" s="3"/>
    </row>
    <row r="2532" spans="1:8">
      <c r="A2532" s="29">
        <v>40788</v>
      </c>
      <c r="B2532" s="56">
        <v>1769.64</v>
      </c>
      <c r="C2532" s="5">
        <f t="shared" si="41"/>
        <v>1.7280033111440794E-2</v>
      </c>
      <c r="E2532" s="3"/>
      <c r="F2532" s="3"/>
      <c r="G2532" s="3"/>
      <c r="H2532" s="3"/>
    </row>
    <row r="2533" spans="1:8">
      <c r="A2533" s="29">
        <v>40785</v>
      </c>
      <c r="B2533" s="56">
        <v>1739.58</v>
      </c>
      <c r="C2533" s="5">
        <f t="shared" si="41"/>
        <v>3.624146681439646E-2</v>
      </c>
      <c r="E2533" s="3"/>
      <c r="F2533" s="3"/>
      <c r="G2533" s="3"/>
      <c r="H2533" s="3"/>
    </row>
    <row r="2534" spans="1:8">
      <c r="A2534" s="29">
        <v>40784</v>
      </c>
      <c r="B2534" s="56">
        <v>1678.74</v>
      </c>
      <c r="C2534" s="5">
        <f t="shared" si="41"/>
        <v>4.4317262830482124E-2</v>
      </c>
      <c r="E2534" s="3"/>
      <c r="F2534" s="3"/>
      <c r="G2534" s="3"/>
      <c r="H2534" s="3"/>
    </row>
    <row r="2535" spans="1:8">
      <c r="A2535" s="29">
        <v>40781</v>
      </c>
      <c r="B2535" s="56">
        <v>1607.5</v>
      </c>
      <c r="C2535" s="5">
        <f t="shared" si="41"/>
        <v>-4.0945511386348374E-2</v>
      </c>
      <c r="E2535" s="3"/>
      <c r="F2535" s="3"/>
      <c r="G2535" s="3"/>
      <c r="H2535" s="3"/>
    </row>
    <row r="2536" spans="1:8">
      <c r="A2536" s="29">
        <v>40780</v>
      </c>
      <c r="B2536" s="56">
        <v>1676.13</v>
      </c>
      <c r="C2536" s="5">
        <f t="shared" si="41"/>
        <v>4.4224719101124245E-3</v>
      </c>
      <c r="E2536" s="3"/>
      <c r="F2536" s="3"/>
      <c r="G2536" s="3"/>
      <c r="H2536" s="3"/>
    </row>
    <row r="2537" spans="1:8">
      <c r="A2537" s="29">
        <v>40779</v>
      </c>
      <c r="B2537" s="56">
        <v>1668.75</v>
      </c>
      <c r="C2537" s="5">
        <f t="shared" si="41"/>
        <v>-1.0125636188916929E-2</v>
      </c>
      <c r="E2537" s="3"/>
      <c r="F2537" s="3"/>
      <c r="G2537" s="3"/>
      <c r="H2537" s="3"/>
    </row>
    <row r="2538" spans="1:8">
      <c r="A2538" s="29">
        <v>40778</v>
      </c>
      <c r="B2538" s="56">
        <v>1685.82</v>
      </c>
      <c r="C2538" s="5">
        <f t="shared" si="41"/>
        <v>1.5506086584561047E-3</v>
      </c>
      <c r="E2538" s="3"/>
      <c r="F2538" s="3"/>
      <c r="G2538" s="3"/>
      <c r="H2538" s="3"/>
    </row>
    <row r="2539" spans="1:8">
      <c r="A2539" s="29">
        <v>40777</v>
      </c>
      <c r="B2539" s="56">
        <v>1683.21</v>
      </c>
      <c r="C2539" s="5">
        <f t="shared" si="41"/>
        <v>5.057501462913663E-3</v>
      </c>
      <c r="E2539" s="3"/>
      <c r="F2539" s="3"/>
      <c r="G2539" s="3"/>
      <c r="H2539" s="3"/>
    </row>
    <row r="2540" spans="1:8">
      <c r="A2540" s="29">
        <v>40774</v>
      </c>
      <c r="B2540" s="56">
        <v>1674.74</v>
      </c>
      <c r="C2540" s="5">
        <f t="shared" si="41"/>
        <v>7.7139693848078941E-3</v>
      </c>
      <c r="E2540" s="3"/>
      <c r="F2540" s="3"/>
      <c r="G2540" s="3"/>
      <c r="H2540" s="3"/>
    </row>
    <row r="2541" spans="1:8">
      <c r="A2541" s="29">
        <v>40773</v>
      </c>
      <c r="B2541" s="56">
        <v>1661.92</v>
      </c>
      <c r="C2541" s="5">
        <f t="shared" si="41"/>
        <v>-2.2859892919441845E-4</v>
      </c>
      <c r="E2541" s="3"/>
      <c r="F2541" s="3"/>
      <c r="G2541" s="3"/>
      <c r="H2541" s="3"/>
    </row>
    <row r="2542" spans="1:8">
      <c r="A2542" s="29">
        <v>40772</v>
      </c>
      <c r="B2542" s="56">
        <v>1662.3</v>
      </c>
      <c r="C2542" s="5">
        <f t="shared" si="41"/>
        <v>-2.8201620540881833E-2</v>
      </c>
      <c r="E2542" s="3"/>
      <c r="F2542" s="3"/>
      <c r="G2542" s="3"/>
      <c r="H2542" s="3"/>
    </row>
    <row r="2543" spans="1:8">
      <c r="A2543" s="29">
        <v>40771</v>
      </c>
      <c r="B2543" s="56">
        <v>1710.54</v>
      </c>
      <c r="C2543" s="5">
        <f t="shared" si="41"/>
        <v>-5.3789731051344748E-2</v>
      </c>
      <c r="E2543" s="3"/>
      <c r="F2543" s="3"/>
      <c r="G2543" s="3"/>
      <c r="H2543" s="3"/>
    </row>
    <row r="2544" spans="1:8">
      <c r="A2544" s="29">
        <v>40767</v>
      </c>
      <c r="B2544" s="56">
        <v>1807.78</v>
      </c>
      <c r="C2544" s="5">
        <f t="shared" si="41"/>
        <v>-1.4855262010637365E-2</v>
      </c>
      <c r="E2544" s="3"/>
      <c r="F2544" s="3"/>
      <c r="G2544" s="3"/>
      <c r="H2544" s="3"/>
    </row>
    <row r="2545" spans="1:8">
      <c r="A2545" s="29">
        <v>40766</v>
      </c>
      <c r="B2545" s="56">
        <v>1835.04</v>
      </c>
      <c r="C2545" s="5">
        <f t="shared" si="41"/>
        <v>-8.5527346599166484E-3</v>
      </c>
      <c r="E2545" s="3"/>
      <c r="F2545" s="3"/>
      <c r="G2545" s="3"/>
      <c r="H2545" s="3"/>
    </row>
    <row r="2546" spans="1:8">
      <c r="A2546" s="29">
        <v>40765</v>
      </c>
      <c r="B2546" s="56">
        <v>1850.87</v>
      </c>
      <c r="C2546" s="5">
        <f t="shared" si="41"/>
        <v>2.9811549610802891E-2</v>
      </c>
      <c r="E2546" s="3"/>
      <c r="F2546" s="3"/>
      <c r="G2546" s="3"/>
      <c r="H2546" s="3"/>
    </row>
    <row r="2547" spans="1:8">
      <c r="A2547" s="29">
        <v>40764</v>
      </c>
      <c r="B2547" s="56">
        <v>1797.29</v>
      </c>
      <c r="C2547" s="5">
        <f t="shared" si="41"/>
        <v>-4.1390545003213873E-3</v>
      </c>
      <c r="E2547" s="3"/>
      <c r="F2547" s="3"/>
      <c r="G2547" s="3"/>
      <c r="H2547" s="3"/>
    </row>
    <row r="2548" spans="1:8">
      <c r="A2548" s="29">
        <v>40763</v>
      </c>
      <c r="B2548" s="56">
        <v>1804.76</v>
      </c>
      <c r="C2548" s="5">
        <f t="shared" si="41"/>
        <v>-4.4579850394659545E-2</v>
      </c>
      <c r="E2548" s="3"/>
      <c r="F2548" s="3"/>
      <c r="G2548" s="3"/>
      <c r="H2548" s="3"/>
    </row>
    <row r="2549" spans="1:8">
      <c r="A2549" s="29">
        <v>40760</v>
      </c>
      <c r="B2549" s="56">
        <v>1888.97</v>
      </c>
      <c r="C2549" s="5">
        <f t="shared" si="41"/>
        <v>-3.1322273787851559E-2</v>
      </c>
      <c r="E2549" s="3"/>
      <c r="F2549" s="3"/>
      <c r="G2549" s="3"/>
      <c r="H2549" s="3"/>
    </row>
    <row r="2550" spans="1:8">
      <c r="A2550" s="29">
        <v>40759</v>
      </c>
      <c r="B2550" s="56">
        <v>1950.05</v>
      </c>
      <c r="C2550" s="5">
        <f t="shared" si="41"/>
        <v>-2.1619153697181405E-2</v>
      </c>
      <c r="E2550" s="3"/>
      <c r="F2550" s="3"/>
      <c r="G2550" s="3"/>
      <c r="H2550" s="3"/>
    </row>
    <row r="2551" spans="1:8">
      <c r="A2551" s="29">
        <v>40758</v>
      </c>
      <c r="B2551" s="56">
        <v>1993.14</v>
      </c>
      <c r="C2551" s="5">
        <f t="shared" si="41"/>
        <v>-7.3657946243145742E-3</v>
      </c>
      <c r="E2551" s="3"/>
      <c r="F2551" s="3"/>
      <c r="G2551" s="3"/>
      <c r="H2551" s="3"/>
    </row>
    <row r="2552" spans="1:8">
      <c r="A2552" s="29">
        <v>40757</v>
      </c>
      <c r="B2552" s="56">
        <v>2007.93</v>
      </c>
      <c r="C2552" s="5">
        <f t="shared" si="41"/>
        <v>-2.0875391322156746E-2</v>
      </c>
      <c r="E2552" s="3"/>
      <c r="F2552" s="3"/>
      <c r="G2552" s="3"/>
      <c r="H2552" s="3"/>
    </row>
    <row r="2553" spans="1:8">
      <c r="A2553" s="29">
        <v>40756</v>
      </c>
      <c r="B2553" s="56">
        <v>2050.7399999999998</v>
      </c>
      <c r="C2553" s="5">
        <f t="shared" si="41"/>
        <v>4.5752914666403891E-3</v>
      </c>
      <c r="E2553" s="3"/>
      <c r="F2553" s="3"/>
      <c r="G2553" s="3"/>
      <c r="H2553" s="3"/>
    </row>
    <row r="2554" spans="1:8">
      <c r="A2554" s="29">
        <v>40753</v>
      </c>
      <c r="B2554" s="56">
        <v>2041.4</v>
      </c>
      <c r="C2554" s="5">
        <f t="shared" si="41"/>
        <v>-2.0897183172899233E-2</v>
      </c>
      <c r="E2554" s="3"/>
      <c r="F2554" s="3"/>
      <c r="G2554" s="3"/>
      <c r="H2554" s="3"/>
    </row>
    <row r="2555" spans="1:8">
      <c r="A2555" s="29">
        <v>40752</v>
      </c>
      <c r="B2555" s="56">
        <v>2084.9699999999998</v>
      </c>
      <c r="C2555" s="5">
        <f t="shared" si="41"/>
        <v>-1.7987339625840756E-2</v>
      </c>
      <c r="E2555" s="3"/>
      <c r="F2555" s="3"/>
      <c r="G2555" s="3"/>
      <c r="H2555" s="3"/>
    </row>
    <row r="2556" spans="1:8">
      <c r="A2556" s="29">
        <v>40751</v>
      </c>
      <c r="B2556" s="56">
        <v>2123.16</v>
      </c>
      <c r="C2556" s="5">
        <f t="shared" si="41"/>
        <v>-9.8032814409237945E-3</v>
      </c>
      <c r="E2556" s="3"/>
      <c r="F2556" s="3"/>
      <c r="G2556" s="3"/>
      <c r="H2556" s="3"/>
    </row>
    <row r="2557" spans="1:8">
      <c r="A2557" s="29">
        <v>40750</v>
      </c>
      <c r="B2557" s="56">
        <v>2144.1799999999998</v>
      </c>
      <c r="C2557" s="5">
        <f t="shared" si="41"/>
        <v>-3.5547699047773357E-2</v>
      </c>
      <c r="E2557" s="3"/>
      <c r="F2557" s="3"/>
      <c r="G2557" s="3"/>
      <c r="H2557" s="3"/>
    </row>
    <row r="2558" spans="1:8">
      <c r="A2558" s="29">
        <v>40749</v>
      </c>
      <c r="B2558" s="56">
        <v>2223.21</v>
      </c>
      <c r="C2558" s="5">
        <f t="shared" si="41"/>
        <v>8.5375092429198843E-3</v>
      </c>
      <c r="E2558" s="3"/>
      <c r="F2558" s="3"/>
      <c r="G2558" s="3"/>
      <c r="H2558" s="3"/>
    </row>
    <row r="2559" spans="1:8">
      <c r="A2559" s="29">
        <v>40746</v>
      </c>
      <c r="B2559" s="56">
        <v>2204.39</v>
      </c>
      <c r="C2559" s="5">
        <f t="shared" si="41"/>
        <v>2.6973426853342049E-3</v>
      </c>
      <c r="E2559" s="3"/>
      <c r="F2559" s="3"/>
      <c r="G2559" s="3"/>
      <c r="H2559" s="3"/>
    </row>
    <row r="2560" spans="1:8">
      <c r="A2560" s="29">
        <v>40745</v>
      </c>
      <c r="B2560" s="56">
        <v>2198.46</v>
      </c>
      <c r="C2560" s="5">
        <f t="shared" si="41"/>
        <v>-1.4302623791674926E-2</v>
      </c>
      <c r="E2560" s="3"/>
      <c r="F2560" s="3"/>
      <c r="G2560" s="3"/>
      <c r="H2560" s="3"/>
    </row>
    <row r="2561" spans="1:8">
      <c r="A2561" s="29">
        <v>40744</v>
      </c>
      <c r="B2561" s="56">
        <v>2230.36</v>
      </c>
      <c r="C2561" s="5">
        <f t="shared" si="41"/>
        <v>-2.4653616685555547E-4</v>
      </c>
      <c r="E2561" s="3"/>
      <c r="F2561" s="3"/>
      <c r="G2561" s="3"/>
      <c r="H2561" s="3"/>
    </row>
    <row r="2562" spans="1:8">
      <c r="A2562" s="29">
        <v>40743</v>
      </c>
      <c r="B2562" s="56">
        <v>2230.91</v>
      </c>
      <c r="C2562" s="5">
        <f t="shared" si="41"/>
        <v>1.1241506543191285E-2</v>
      </c>
      <c r="E2562" s="3"/>
      <c r="F2562" s="3"/>
      <c r="G2562" s="3"/>
      <c r="H2562" s="3"/>
    </row>
    <row r="2563" spans="1:8">
      <c r="A2563" s="29">
        <v>40742</v>
      </c>
      <c r="B2563" s="56">
        <v>2206.11</v>
      </c>
      <c r="C2563" s="5">
        <f t="shared" ref="C2563:C2626" si="42">(B2563-B2564)/(B2564)</f>
        <v>8.8994580751377839E-3</v>
      </c>
      <c r="E2563" s="3"/>
      <c r="F2563" s="3"/>
      <c r="G2563" s="3"/>
      <c r="H2563" s="3"/>
    </row>
    <row r="2564" spans="1:8">
      <c r="A2564" s="29">
        <v>40739</v>
      </c>
      <c r="B2564" s="56">
        <v>2186.65</v>
      </c>
      <c r="C2564" s="5">
        <f t="shared" si="42"/>
        <v>-5.3719421777061876E-3</v>
      </c>
      <c r="E2564" s="3"/>
      <c r="F2564" s="3"/>
      <c r="G2564" s="3"/>
      <c r="H2564" s="3"/>
    </row>
    <row r="2565" spans="1:8">
      <c r="A2565" s="29">
        <v>40738</v>
      </c>
      <c r="B2565" s="56">
        <v>2198.46</v>
      </c>
      <c r="C2565" s="5">
        <f t="shared" si="42"/>
        <v>2.2620393240395803E-2</v>
      </c>
      <c r="E2565" s="3"/>
      <c r="F2565" s="3"/>
      <c r="G2565" s="3"/>
      <c r="H2565" s="3"/>
    </row>
    <row r="2566" spans="1:8">
      <c r="A2566" s="29">
        <v>40737</v>
      </c>
      <c r="B2566" s="56">
        <v>2149.83</v>
      </c>
      <c r="C2566" s="5">
        <f t="shared" si="42"/>
        <v>1.6886378794113803E-2</v>
      </c>
      <c r="E2566" s="3"/>
      <c r="F2566" s="3"/>
      <c r="G2566" s="3"/>
      <c r="H2566" s="3"/>
    </row>
    <row r="2567" spans="1:8">
      <c r="A2567" s="29">
        <v>40736</v>
      </c>
      <c r="B2567" s="56">
        <v>2114.13</v>
      </c>
      <c r="C2567" s="5">
        <f t="shared" si="42"/>
        <v>-2.6773589161668034E-2</v>
      </c>
      <c r="E2567" s="3"/>
      <c r="F2567" s="3"/>
      <c r="G2567" s="3"/>
      <c r="H2567" s="3"/>
    </row>
    <row r="2568" spans="1:8">
      <c r="A2568" s="29">
        <v>40735</v>
      </c>
      <c r="B2568" s="56">
        <v>2172.29</v>
      </c>
      <c r="C2568" s="5">
        <f t="shared" si="42"/>
        <v>-2.5385060591241269E-2</v>
      </c>
      <c r="E2568" s="3"/>
      <c r="F2568" s="3"/>
      <c r="G2568" s="3"/>
      <c r="H2568" s="3"/>
    </row>
    <row r="2569" spans="1:8">
      <c r="A2569" s="29">
        <v>40732</v>
      </c>
      <c r="B2569" s="56">
        <v>2228.87</v>
      </c>
      <c r="C2569" s="5">
        <f t="shared" si="42"/>
        <v>2.0825318310891176E-2</v>
      </c>
      <c r="E2569" s="3"/>
      <c r="F2569" s="3"/>
      <c r="G2569" s="3"/>
      <c r="H2569" s="3"/>
    </row>
    <row r="2570" spans="1:8">
      <c r="A2570" s="29">
        <v>40731</v>
      </c>
      <c r="B2570" s="56">
        <v>2183.4</v>
      </c>
      <c r="C2570" s="5">
        <f t="shared" si="42"/>
        <v>2.2478224220286596E-2</v>
      </c>
      <c r="E2570" s="3"/>
      <c r="F2570" s="3"/>
      <c r="G2570" s="3"/>
      <c r="H2570" s="3"/>
    </row>
    <row r="2571" spans="1:8">
      <c r="A2571" s="29">
        <v>40730</v>
      </c>
      <c r="B2571" s="56">
        <v>2135.4</v>
      </c>
      <c r="C2571" s="5">
        <f t="shared" si="42"/>
        <v>2.9589967591941114E-3</v>
      </c>
      <c r="E2571" s="3"/>
      <c r="F2571" s="3"/>
      <c r="G2571" s="3"/>
      <c r="H2571" s="3"/>
    </row>
    <row r="2572" spans="1:8">
      <c r="A2572" s="29">
        <v>40729</v>
      </c>
      <c r="B2572" s="56">
        <v>2129.1</v>
      </c>
      <c r="C2572" s="5">
        <f t="shared" si="42"/>
        <v>-1.2856831553715415E-2</v>
      </c>
      <c r="E2572" s="3"/>
      <c r="F2572" s="3"/>
      <c r="G2572" s="3"/>
      <c r="H2572" s="3"/>
    </row>
    <row r="2573" spans="1:8">
      <c r="A2573" s="29">
        <v>40728</v>
      </c>
      <c r="B2573" s="56">
        <v>2156.83</v>
      </c>
      <c r="C2573" s="5">
        <f t="shared" si="42"/>
        <v>3.6588648051136693E-2</v>
      </c>
      <c r="E2573" s="3"/>
      <c r="F2573" s="3"/>
      <c r="G2573" s="3"/>
      <c r="H2573" s="3"/>
    </row>
    <row r="2574" spans="1:8">
      <c r="A2574" s="29">
        <v>40725</v>
      </c>
      <c r="B2574" s="56">
        <v>2080.6999999999998</v>
      </c>
      <c r="C2574" s="5">
        <f t="shared" si="42"/>
        <v>3.0131099493029102E-2</v>
      </c>
      <c r="E2574" s="3"/>
      <c r="F2574" s="3"/>
      <c r="G2574" s="3"/>
      <c r="H2574" s="3"/>
    </row>
    <row r="2575" spans="1:8">
      <c r="A2575" s="29">
        <v>40724</v>
      </c>
      <c r="B2575" s="56">
        <v>2019.84</v>
      </c>
      <c r="C2575" s="5">
        <f t="shared" si="42"/>
        <v>1.1948957660108473E-2</v>
      </c>
      <c r="E2575" s="3"/>
      <c r="F2575" s="3"/>
      <c r="G2575" s="3"/>
      <c r="H2575" s="3"/>
    </row>
    <row r="2576" spans="1:8">
      <c r="A2576" s="29">
        <v>40723</v>
      </c>
      <c r="B2576" s="56">
        <v>1995.99</v>
      </c>
      <c r="C2576" s="5">
        <f t="shared" si="42"/>
        <v>7.2109804713124913E-3</v>
      </c>
      <c r="E2576" s="3"/>
      <c r="F2576" s="3"/>
      <c r="G2576" s="3"/>
      <c r="H2576" s="3"/>
    </row>
    <row r="2577" spans="1:8">
      <c r="A2577" s="29">
        <v>40722</v>
      </c>
      <c r="B2577" s="56">
        <v>1981.7</v>
      </c>
      <c r="C2577" s="5">
        <f t="shared" si="42"/>
        <v>-3.3294439526836178E-3</v>
      </c>
      <c r="E2577" s="3"/>
      <c r="F2577" s="3"/>
      <c r="G2577" s="3"/>
      <c r="H2577" s="3"/>
    </row>
    <row r="2578" spans="1:8">
      <c r="A2578" s="29">
        <v>40721</v>
      </c>
      <c r="B2578" s="56">
        <v>1988.32</v>
      </c>
      <c r="C2578" s="5">
        <f t="shared" si="42"/>
        <v>-6.192801555447866E-3</v>
      </c>
      <c r="E2578" s="3"/>
      <c r="F2578" s="3"/>
      <c r="G2578" s="3"/>
      <c r="H2578" s="3"/>
    </row>
    <row r="2579" spans="1:8">
      <c r="A2579" s="29">
        <v>40718</v>
      </c>
      <c r="B2579" s="56">
        <v>2000.71</v>
      </c>
      <c r="C2579" s="5">
        <f t="shared" si="42"/>
        <v>3.7567353119635764E-2</v>
      </c>
      <c r="E2579" s="3"/>
      <c r="F2579" s="3"/>
      <c r="G2579" s="3"/>
      <c r="H2579" s="3"/>
    </row>
    <row r="2580" spans="1:8">
      <c r="A2580" s="29">
        <v>40717</v>
      </c>
      <c r="B2580" s="56">
        <v>1928.27</v>
      </c>
      <c r="C2580" s="5">
        <f t="shared" si="42"/>
        <v>-3.6479566792226368E-3</v>
      </c>
      <c r="E2580" s="3"/>
      <c r="F2580" s="3"/>
      <c r="G2580" s="3"/>
      <c r="H2580" s="3"/>
    </row>
    <row r="2581" spans="1:8">
      <c r="A2581" s="29">
        <v>40716</v>
      </c>
      <c r="B2581" s="56">
        <v>1935.33</v>
      </c>
      <c r="C2581" s="5">
        <f t="shared" si="42"/>
        <v>-2.2866577132413066E-2</v>
      </c>
      <c r="E2581" s="3"/>
      <c r="F2581" s="3"/>
      <c r="G2581" s="3"/>
      <c r="H2581" s="3"/>
    </row>
    <row r="2582" spans="1:8">
      <c r="A2582" s="29">
        <v>40715</v>
      </c>
      <c r="B2582" s="56">
        <v>1980.62</v>
      </c>
      <c r="C2582" s="5">
        <f t="shared" si="42"/>
        <v>-1.7788335176470063E-2</v>
      </c>
      <c r="E2582" s="3"/>
      <c r="F2582" s="3"/>
      <c r="G2582" s="3"/>
      <c r="H2582" s="3"/>
    </row>
    <row r="2583" spans="1:8">
      <c r="A2583" s="29">
        <v>40714</v>
      </c>
      <c r="B2583" s="56">
        <v>2016.49</v>
      </c>
      <c r="C2583" s="5">
        <f t="shared" si="42"/>
        <v>-4.1578539617960236E-2</v>
      </c>
      <c r="E2583" s="3"/>
      <c r="F2583" s="3"/>
      <c r="G2583" s="3"/>
      <c r="H2583" s="3"/>
    </row>
    <row r="2584" spans="1:8">
      <c r="A2584" s="29">
        <v>40711</v>
      </c>
      <c r="B2584" s="56">
        <v>2103.9699999999998</v>
      </c>
      <c r="C2584" s="5">
        <f t="shared" si="42"/>
        <v>-5.2433500704472434E-3</v>
      </c>
      <c r="E2584" s="3"/>
      <c r="F2584" s="3"/>
      <c r="G2584" s="3"/>
      <c r="H2584" s="3"/>
    </row>
    <row r="2585" spans="1:8">
      <c r="A2585" s="29">
        <v>40710</v>
      </c>
      <c r="B2585" s="56">
        <v>2115.06</v>
      </c>
      <c r="C2585" s="5">
        <f t="shared" si="42"/>
        <v>-3.6836750075370079E-3</v>
      </c>
      <c r="E2585" s="3"/>
      <c r="F2585" s="3"/>
      <c r="G2585" s="3"/>
      <c r="H2585" s="3"/>
    </row>
    <row r="2586" spans="1:8">
      <c r="A2586" s="29">
        <v>40709</v>
      </c>
      <c r="B2586" s="56">
        <v>2122.88</v>
      </c>
      <c r="C2586" s="5">
        <f t="shared" si="42"/>
        <v>-1.3430741060889165E-2</v>
      </c>
      <c r="E2586" s="3"/>
      <c r="F2586" s="3"/>
      <c r="G2586" s="3"/>
      <c r="H2586" s="3"/>
    </row>
    <row r="2587" spans="1:8">
      <c r="A2587" s="29">
        <v>40708</v>
      </c>
      <c r="B2587" s="56">
        <v>2151.7800000000002</v>
      </c>
      <c r="C2587" s="5">
        <f t="shared" si="42"/>
        <v>6.4688135831054904E-3</v>
      </c>
      <c r="E2587" s="3"/>
      <c r="F2587" s="3"/>
      <c r="G2587" s="3"/>
      <c r="H2587" s="3"/>
    </row>
    <row r="2588" spans="1:8">
      <c r="A2588" s="29">
        <v>40707</v>
      </c>
      <c r="B2588" s="56">
        <v>2137.9499999999998</v>
      </c>
      <c r="C2588" s="5">
        <f t="shared" si="42"/>
        <v>-2.9659890594177741E-3</v>
      </c>
      <c r="E2588" s="3"/>
      <c r="F2588" s="3"/>
      <c r="G2588" s="3"/>
      <c r="H2588" s="3"/>
    </row>
    <row r="2589" spans="1:8">
      <c r="A2589" s="29">
        <v>40704</v>
      </c>
      <c r="B2589" s="56">
        <v>2144.31</v>
      </c>
      <c r="C2589" s="5">
        <f t="shared" si="42"/>
        <v>-8.0032938411647714E-3</v>
      </c>
      <c r="E2589" s="3"/>
      <c r="F2589" s="3"/>
      <c r="G2589" s="3"/>
      <c r="H2589" s="3"/>
    </row>
    <row r="2590" spans="1:8">
      <c r="A2590" s="29">
        <v>40703</v>
      </c>
      <c r="B2590" s="56">
        <v>2161.61</v>
      </c>
      <c r="C2590" s="5">
        <f t="shared" si="42"/>
        <v>1.0234324349356471E-3</v>
      </c>
      <c r="E2590" s="3"/>
      <c r="F2590" s="3"/>
      <c r="G2590" s="3"/>
      <c r="H2590" s="3"/>
    </row>
    <row r="2591" spans="1:8">
      <c r="A2591" s="29">
        <v>40702</v>
      </c>
      <c r="B2591" s="56">
        <v>2159.4</v>
      </c>
      <c r="C2591" s="5">
        <f t="shared" si="42"/>
        <v>-5.9155253769132971E-3</v>
      </c>
      <c r="E2591" s="3"/>
      <c r="F2591" s="3"/>
      <c r="G2591" s="3"/>
      <c r="H2591" s="3"/>
    </row>
    <row r="2592" spans="1:8">
      <c r="A2592" s="29">
        <v>40701</v>
      </c>
      <c r="B2592" s="56">
        <v>2172.25</v>
      </c>
      <c r="C2592" s="5">
        <f t="shared" si="42"/>
        <v>1.6376184349046672E-2</v>
      </c>
      <c r="E2592" s="3"/>
      <c r="F2592" s="3"/>
      <c r="G2592" s="3"/>
      <c r="H2592" s="3"/>
    </row>
    <row r="2593" spans="1:8">
      <c r="A2593" s="29">
        <v>40700</v>
      </c>
      <c r="B2593" s="56">
        <v>2137.25</v>
      </c>
      <c r="C2593" s="5">
        <f t="shared" si="42"/>
        <v>3.4555775180878487E-3</v>
      </c>
      <c r="E2593" s="3"/>
      <c r="F2593" s="3"/>
      <c r="G2593" s="3"/>
      <c r="H2593" s="3"/>
    </row>
    <row r="2594" spans="1:8">
      <c r="A2594" s="29">
        <v>40697</v>
      </c>
      <c r="B2594" s="56">
        <v>2129.89</v>
      </c>
      <c r="C2594" s="5">
        <f t="shared" si="42"/>
        <v>-6.7757249046363115E-3</v>
      </c>
      <c r="E2594" s="3"/>
      <c r="F2594" s="3"/>
      <c r="G2594" s="3"/>
      <c r="H2594" s="3"/>
    </row>
    <row r="2595" spans="1:8">
      <c r="A2595" s="29">
        <v>40696</v>
      </c>
      <c r="B2595" s="56">
        <v>2144.42</v>
      </c>
      <c r="C2595" s="5">
        <f t="shared" si="42"/>
        <v>-1.2593414588100909E-2</v>
      </c>
      <c r="E2595" s="3"/>
      <c r="F2595" s="3"/>
      <c r="G2595" s="3"/>
      <c r="H2595" s="3"/>
    </row>
    <row r="2596" spans="1:8">
      <c r="A2596" s="29">
        <v>40695</v>
      </c>
      <c r="B2596" s="56">
        <v>2171.77</v>
      </c>
      <c r="C2596" s="5">
        <f t="shared" si="42"/>
        <v>-2.84668751176546E-3</v>
      </c>
      <c r="E2596" s="3"/>
      <c r="F2596" s="3"/>
      <c r="G2596" s="3"/>
      <c r="H2596" s="3"/>
    </row>
    <row r="2597" spans="1:8">
      <c r="A2597" s="29">
        <v>40694</v>
      </c>
      <c r="B2597" s="56">
        <v>2177.9699999999998</v>
      </c>
      <c r="C2597" s="5">
        <f t="shared" si="42"/>
        <v>2.5250314216717681E-2</v>
      </c>
      <c r="E2597" s="3"/>
      <c r="F2597" s="3"/>
      <c r="G2597" s="3"/>
      <c r="H2597" s="3"/>
    </row>
    <row r="2598" spans="1:8">
      <c r="A2598" s="29">
        <v>40693</v>
      </c>
      <c r="B2598" s="56">
        <v>2124.33</v>
      </c>
      <c r="C2598" s="5">
        <f t="shared" si="42"/>
        <v>1.7730870206772206E-2</v>
      </c>
      <c r="E2598" s="3"/>
      <c r="F2598" s="3"/>
      <c r="G2598" s="3"/>
      <c r="H2598" s="3"/>
    </row>
    <row r="2599" spans="1:8">
      <c r="A2599" s="29">
        <v>40690</v>
      </c>
      <c r="B2599" s="56">
        <v>2087.3200000000002</v>
      </c>
      <c r="C2599" s="5">
        <f t="shared" si="42"/>
        <v>3.5998788955672899E-2</v>
      </c>
      <c r="E2599" s="3"/>
      <c r="F2599" s="3"/>
      <c r="G2599" s="3"/>
      <c r="H2599" s="3"/>
    </row>
    <row r="2600" spans="1:8">
      <c r="A2600" s="29">
        <v>40689</v>
      </c>
      <c r="B2600" s="56">
        <v>2014.79</v>
      </c>
      <c r="C2600" s="5">
        <f t="shared" si="42"/>
        <v>1.2386063292029638E-2</v>
      </c>
      <c r="E2600" s="3"/>
      <c r="F2600" s="3"/>
      <c r="G2600" s="3"/>
      <c r="H2600" s="3"/>
    </row>
    <row r="2601" spans="1:8">
      <c r="A2601" s="29">
        <v>40688</v>
      </c>
      <c r="B2601" s="56">
        <v>1990.14</v>
      </c>
      <c r="C2601" s="5">
        <f t="shared" si="42"/>
        <v>-1.3072154723530821E-2</v>
      </c>
      <c r="E2601" s="3"/>
      <c r="F2601" s="3"/>
      <c r="G2601" s="3"/>
      <c r="H2601" s="3"/>
    </row>
    <row r="2602" spans="1:8">
      <c r="A2602" s="29">
        <v>40687</v>
      </c>
      <c r="B2602" s="56">
        <v>2016.5</v>
      </c>
      <c r="C2602" s="5">
        <f t="shared" si="42"/>
        <v>-5.8470882880750459E-3</v>
      </c>
      <c r="E2602" s="3"/>
      <c r="F2602" s="3"/>
      <c r="G2602" s="3"/>
      <c r="H2602" s="3"/>
    </row>
    <row r="2603" spans="1:8">
      <c r="A2603" s="29">
        <v>40686</v>
      </c>
      <c r="B2603" s="56">
        <v>2028.36</v>
      </c>
      <c r="C2603" s="5">
        <f t="shared" si="42"/>
        <v>-2.7892799631930091E-2</v>
      </c>
      <c r="E2603" s="3"/>
      <c r="F2603" s="3"/>
      <c r="G2603" s="3"/>
      <c r="H2603" s="3"/>
    </row>
    <row r="2604" spans="1:8">
      <c r="A2604" s="29">
        <v>40683</v>
      </c>
      <c r="B2604" s="56">
        <v>2086.56</v>
      </c>
      <c r="C2604" s="5">
        <f t="shared" si="42"/>
        <v>1.3085001529415673E-2</v>
      </c>
      <c r="E2604" s="3"/>
      <c r="F2604" s="3"/>
      <c r="G2604" s="3"/>
      <c r="H2604" s="3"/>
    </row>
    <row r="2605" spans="1:8">
      <c r="A2605" s="29">
        <v>40682</v>
      </c>
      <c r="B2605" s="56">
        <v>2059.61</v>
      </c>
      <c r="C2605" s="5">
        <f t="shared" si="42"/>
        <v>-2.8692022919663135E-2</v>
      </c>
      <c r="E2605" s="3"/>
      <c r="F2605" s="3"/>
      <c r="G2605" s="3"/>
      <c r="H2605" s="3"/>
    </row>
    <row r="2606" spans="1:8">
      <c r="A2606" s="29">
        <v>40681</v>
      </c>
      <c r="B2606" s="56">
        <v>2120.4499999999998</v>
      </c>
      <c r="C2606" s="5">
        <f t="shared" si="42"/>
        <v>-9.1818139339283639E-3</v>
      </c>
      <c r="E2606" s="3"/>
      <c r="F2606" s="3"/>
      <c r="G2606" s="3"/>
      <c r="H2606" s="3"/>
    </row>
    <row r="2607" spans="1:8">
      <c r="A2607" s="29">
        <v>40680</v>
      </c>
      <c r="B2607" s="56">
        <v>2140.1</v>
      </c>
      <c r="C2607" s="5">
        <f t="shared" si="42"/>
        <v>-2.5680342653139282E-3</v>
      </c>
      <c r="E2607" s="3"/>
      <c r="F2607" s="3"/>
      <c r="G2607" s="3"/>
      <c r="H2607" s="3"/>
    </row>
    <row r="2608" spans="1:8">
      <c r="A2608" s="29">
        <v>40679</v>
      </c>
      <c r="B2608" s="56">
        <v>2145.61</v>
      </c>
      <c r="C2608" s="5">
        <f t="shared" si="42"/>
        <v>-1.4672385605907447E-2</v>
      </c>
      <c r="E2608" s="3"/>
      <c r="F2608" s="3"/>
      <c r="G2608" s="3"/>
      <c r="H2608" s="3"/>
    </row>
    <row r="2609" spans="1:8">
      <c r="A2609" s="29">
        <v>40676</v>
      </c>
      <c r="B2609" s="56">
        <v>2177.56</v>
      </c>
      <c r="C2609" s="5">
        <f t="shared" si="42"/>
        <v>1.12523393999062E-2</v>
      </c>
      <c r="E2609" s="3"/>
      <c r="F2609" s="3"/>
      <c r="G2609" s="3"/>
      <c r="H2609" s="3"/>
    </row>
    <row r="2610" spans="1:8">
      <c r="A2610" s="29">
        <v>40675</v>
      </c>
      <c r="B2610" s="56">
        <v>2153.33</v>
      </c>
      <c r="C2610" s="5">
        <f t="shared" si="42"/>
        <v>4.7640822725745812E-3</v>
      </c>
      <c r="E2610" s="3"/>
      <c r="F2610" s="3"/>
      <c r="G2610" s="3"/>
      <c r="H2610" s="3"/>
    </row>
    <row r="2611" spans="1:8">
      <c r="A2611" s="29">
        <v>40674</v>
      </c>
      <c r="B2611" s="56">
        <v>2143.12</v>
      </c>
      <c r="C2611" s="5">
        <f t="shared" si="42"/>
        <v>1.3971489267076274E-2</v>
      </c>
      <c r="E2611" s="3"/>
      <c r="F2611" s="3"/>
      <c r="G2611" s="3"/>
      <c r="H2611" s="3"/>
    </row>
    <row r="2612" spans="1:8">
      <c r="A2612" s="29">
        <v>40673</v>
      </c>
      <c r="B2612" s="56">
        <v>2113.59</v>
      </c>
      <c r="C2612" s="5">
        <f t="shared" si="42"/>
        <v>1.1156453472517983E-2</v>
      </c>
      <c r="E2612" s="3"/>
      <c r="F2612" s="3"/>
      <c r="G2612" s="3"/>
      <c r="H2612" s="3"/>
    </row>
    <row r="2613" spans="1:8">
      <c r="A2613" s="29">
        <v>40672</v>
      </c>
      <c r="B2613" s="56">
        <v>2090.27</v>
      </c>
      <c r="C2613" s="5">
        <f t="shared" si="42"/>
        <v>-2.2482314866967877E-3</v>
      </c>
      <c r="E2613" s="3"/>
      <c r="F2613" s="3"/>
      <c r="G2613" s="3"/>
      <c r="H2613" s="3"/>
    </row>
    <row r="2614" spans="1:8">
      <c r="A2614" s="29">
        <v>40669</v>
      </c>
      <c r="B2614" s="56">
        <v>2094.98</v>
      </c>
      <c r="C2614" s="5">
        <f t="shared" si="42"/>
        <v>1.4483770525938517E-2</v>
      </c>
      <c r="E2614" s="3"/>
      <c r="F2614" s="3"/>
      <c r="G2614" s="3"/>
      <c r="H2614" s="3"/>
    </row>
    <row r="2615" spans="1:8">
      <c r="A2615" s="29">
        <v>40668</v>
      </c>
      <c r="B2615" s="56">
        <v>2065.0700000000002</v>
      </c>
      <c r="C2615" s="5">
        <f t="shared" si="42"/>
        <v>-2.8874143533649494E-2</v>
      </c>
      <c r="E2615" s="3"/>
      <c r="F2615" s="3"/>
      <c r="G2615" s="3"/>
      <c r="H2615" s="3"/>
    </row>
    <row r="2616" spans="1:8">
      <c r="A2616" s="29">
        <v>40667</v>
      </c>
      <c r="B2616" s="56">
        <v>2126.4699999999998</v>
      </c>
      <c r="C2616" s="5">
        <f t="shared" si="42"/>
        <v>-6.7401560091551642E-3</v>
      </c>
      <c r="E2616" s="3"/>
      <c r="F2616" s="3"/>
      <c r="G2616" s="3"/>
      <c r="H2616" s="3"/>
    </row>
    <row r="2617" spans="1:8">
      <c r="A2617" s="29">
        <v>40666</v>
      </c>
      <c r="B2617" s="56">
        <v>2140.9</v>
      </c>
      <c r="C2617" s="5">
        <f t="shared" si="42"/>
        <v>-2.906589145528991E-2</v>
      </c>
      <c r="E2617" s="3"/>
      <c r="F2617" s="3"/>
      <c r="G2617" s="3"/>
      <c r="H2617" s="3"/>
    </row>
    <row r="2618" spans="1:8">
      <c r="A2618" s="29">
        <v>40665</v>
      </c>
      <c r="B2618" s="56">
        <v>2204.9899999999998</v>
      </c>
      <c r="C2618" s="5">
        <f t="shared" si="42"/>
        <v>1.141690748130814E-2</v>
      </c>
      <c r="E2618" s="3"/>
      <c r="F2618" s="3"/>
      <c r="G2618" s="3"/>
      <c r="H2618" s="3"/>
    </row>
    <row r="2619" spans="1:8">
      <c r="A2619" s="29">
        <v>40662</v>
      </c>
      <c r="B2619" s="56">
        <v>2180.1</v>
      </c>
      <c r="C2619" s="5">
        <f t="shared" si="42"/>
        <v>-2.6602014573510472E-2</v>
      </c>
      <c r="E2619" s="3"/>
      <c r="F2619" s="3"/>
      <c r="G2619" s="3"/>
      <c r="H2619" s="3"/>
    </row>
    <row r="2620" spans="1:8">
      <c r="A2620" s="29">
        <v>40661</v>
      </c>
      <c r="B2620" s="56">
        <v>2239.6799999999998</v>
      </c>
      <c r="C2620" s="5">
        <f t="shared" si="42"/>
        <v>-3.0273640457222063E-2</v>
      </c>
      <c r="E2620" s="3"/>
      <c r="F2620" s="3"/>
      <c r="G2620" s="3"/>
      <c r="H2620" s="3"/>
    </row>
    <row r="2621" spans="1:8">
      <c r="A2621" s="29">
        <v>40660</v>
      </c>
      <c r="B2621" s="56">
        <v>2309.6</v>
      </c>
      <c r="C2621" s="5">
        <f t="shared" si="42"/>
        <v>-1.5528360677399815E-2</v>
      </c>
      <c r="E2621" s="3"/>
      <c r="F2621" s="3"/>
      <c r="G2621" s="3"/>
      <c r="H2621" s="3"/>
    </row>
    <row r="2622" spans="1:8">
      <c r="A2622" s="29">
        <v>40659</v>
      </c>
      <c r="B2622" s="56">
        <v>2346.0300000000002</v>
      </c>
      <c r="C2622" s="5">
        <f t="shared" si="42"/>
        <v>-3.0596244311010051E-3</v>
      </c>
      <c r="E2622" s="3"/>
      <c r="F2622" s="3"/>
      <c r="G2622" s="3"/>
      <c r="H2622" s="3"/>
    </row>
    <row r="2623" spans="1:8">
      <c r="A2623" s="29">
        <v>40658</v>
      </c>
      <c r="B2623" s="56">
        <v>2353.23</v>
      </c>
      <c r="C2623" s="5">
        <f t="shared" si="42"/>
        <v>-1.1775229184426783E-2</v>
      </c>
      <c r="E2623" s="3"/>
      <c r="F2623" s="3"/>
      <c r="G2623" s="3"/>
      <c r="H2623" s="3"/>
    </row>
    <row r="2624" spans="1:8">
      <c r="A2624" s="29">
        <v>40654</v>
      </c>
      <c r="B2624" s="56">
        <v>2381.27</v>
      </c>
      <c r="C2624" s="5">
        <f t="shared" si="42"/>
        <v>7.5781937580393392E-3</v>
      </c>
      <c r="E2624" s="3"/>
      <c r="F2624" s="3"/>
      <c r="G2624" s="3"/>
      <c r="H2624" s="3"/>
    </row>
    <row r="2625" spans="1:8">
      <c r="A2625" s="29">
        <v>40653</v>
      </c>
      <c r="B2625" s="56">
        <v>2363.36</v>
      </c>
      <c r="C2625" s="5">
        <f t="shared" si="42"/>
        <v>9.098866377745967E-3</v>
      </c>
      <c r="E2625" s="3"/>
      <c r="F2625" s="3"/>
      <c r="G2625" s="3"/>
      <c r="H2625" s="3"/>
    </row>
    <row r="2626" spans="1:8">
      <c r="A2626" s="29">
        <v>40652</v>
      </c>
      <c r="B2626" s="56">
        <v>2342.0500000000002</v>
      </c>
      <c r="C2626" s="5">
        <f t="shared" si="42"/>
        <v>3.5866099893731556E-3</v>
      </c>
      <c r="E2626" s="3"/>
      <c r="F2626" s="3"/>
      <c r="G2626" s="3"/>
      <c r="H2626" s="3"/>
    </row>
    <row r="2627" spans="1:8">
      <c r="A2627" s="29">
        <v>40651</v>
      </c>
      <c r="B2627" s="56">
        <v>2333.6799999999998</v>
      </c>
      <c r="C2627" s="5">
        <f t="shared" ref="C2627:C2690" si="43">(B2627-B2628)/(B2628)</f>
        <v>-3.1728315665000208E-2</v>
      </c>
      <c r="E2627" s="3"/>
      <c r="F2627" s="3"/>
      <c r="G2627" s="3"/>
      <c r="H2627" s="3"/>
    </row>
    <row r="2628" spans="1:8">
      <c r="A2628" s="29">
        <v>40648</v>
      </c>
      <c r="B2628" s="56">
        <v>2410.15</v>
      </c>
      <c r="C2628" s="5">
        <f t="shared" si="43"/>
        <v>-1.2193122668961841E-2</v>
      </c>
      <c r="E2628" s="3"/>
      <c r="F2628" s="3"/>
      <c r="G2628" s="3"/>
      <c r="H2628" s="3"/>
    </row>
    <row r="2629" spans="1:8">
      <c r="A2629" s="29">
        <v>40646</v>
      </c>
      <c r="B2629" s="56">
        <v>2439.9</v>
      </c>
      <c r="C2629" s="5">
        <f t="shared" si="43"/>
        <v>1.5715088566492518E-2</v>
      </c>
      <c r="E2629" s="3"/>
      <c r="F2629" s="3"/>
      <c r="G2629" s="3"/>
      <c r="H2629" s="3"/>
    </row>
    <row r="2630" spans="1:8">
      <c r="A2630" s="29">
        <v>40644</v>
      </c>
      <c r="B2630" s="56">
        <v>2402.15</v>
      </c>
      <c r="C2630" s="5">
        <f t="shared" si="43"/>
        <v>-2.516080595742954E-2</v>
      </c>
      <c r="E2630" s="3"/>
      <c r="F2630" s="3"/>
      <c r="G2630" s="3"/>
      <c r="H2630" s="3"/>
    </row>
    <row r="2631" spans="1:8">
      <c r="A2631" s="29">
        <v>40641</v>
      </c>
      <c r="B2631" s="56">
        <v>2464.15</v>
      </c>
      <c r="C2631" s="5">
        <f t="shared" si="43"/>
        <v>-2.517228556282592E-2</v>
      </c>
      <c r="E2631" s="3"/>
      <c r="F2631" s="3"/>
      <c r="G2631" s="3"/>
      <c r="H2631" s="3"/>
    </row>
    <row r="2632" spans="1:8">
      <c r="A2632" s="29">
        <v>40640</v>
      </c>
      <c r="B2632" s="56">
        <v>2527.7800000000002</v>
      </c>
      <c r="C2632" s="5">
        <f t="shared" si="43"/>
        <v>1.1217166585325043E-2</v>
      </c>
      <c r="E2632" s="3"/>
      <c r="F2632" s="3"/>
      <c r="G2632" s="3"/>
      <c r="H2632" s="3"/>
    </row>
    <row r="2633" spans="1:8">
      <c r="A2633" s="29">
        <v>40639</v>
      </c>
      <c r="B2633" s="56">
        <v>2499.7399999999998</v>
      </c>
      <c r="C2633" s="5">
        <f t="shared" si="43"/>
        <v>3.1812009064379261E-2</v>
      </c>
      <c r="E2633" s="3"/>
      <c r="F2633" s="3"/>
      <c r="G2633" s="3"/>
      <c r="H2633" s="3"/>
    </row>
    <row r="2634" spans="1:8">
      <c r="A2634" s="29">
        <v>40638</v>
      </c>
      <c r="B2634" s="56">
        <v>2422.67</v>
      </c>
      <c r="C2634" s="5">
        <f t="shared" si="43"/>
        <v>7.4100255733206494E-3</v>
      </c>
      <c r="E2634" s="3"/>
      <c r="F2634" s="3"/>
      <c r="G2634" s="3"/>
      <c r="H2634" s="3"/>
    </row>
    <row r="2635" spans="1:8">
      <c r="A2635" s="29">
        <v>40637</v>
      </c>
      <c r="B2635" s="56">
        <v>2404.85</v>
      </c>
      <c r="C2635" s="5">
        <f t="shared" si="43"/>
        <v>2.9318297453519216E-3</v>
      </c>
      <c r="E2635" s="3"/>
      <c r="F2635" s="3"/>
      <c r="G2635" s="3"/>
      <c r="H2635" s="3"/>
    </row>
    <row r="2636" spans="1:8">
      <c r="A2636" s="29">
        <v>40634</v>
      </c>
      <c r="B2636" s="56">
        <v>2397.8200000000002</v>
      </c>
      <c r="C2636" s="5">
        <f t="shared" si="43"/>
        <v>2.6020427811605403E-2</v>
      </c>
      <c r="E2636" s="3"/>
      <c r="F2636" s="3"/>
      <c r="G2636" s="3"/>
      <c r="H2636" s="3"/>
    </row>
    <row r="2637" spans="1:8">
      <c r="A2637" s="29">
        <v>40633</v>
      </c>
      <c r="B2637" s="56">
        <v>2337.0100000000002</v>
      </c>
      <c r="C2637" s="5">
        <f t="shared" si="43"/>
        <v>9.4508731691093414E-3</v>
      </c>
      <c r="E2637" s="3"/>
      <c r="F2637" s="3"/>
      <c r="G2637" s="3"/>
      <c r="H2637" s="3"/>
    </row>
    <row r="2638" spans="1:8">
      <c r="A2638" s="29">
        <v>40632</v>
      </c>
      <c r="B2638" s="56">
        <v>2315.13</v>
      </c>
      <c r="C2638" s="5">
        <f t="shared" si="43"/>
        <v>3.1445055801831066E-2</v>
      </c>
      <c r="E2638" s="3"/>
      <c r="F2638" s="3"/>
      <c r="G2638" s="3"/>
      <c r="H2638" s="3"/>
    </row>
    <row r="2639" spans="1:8">
      <c r="A2639" s="29">
        <v>40631</v>
      </c>
      <c r="B2639" s="56">
        <v>2244.5500000000002</v>
      </c>
      <c r="C2639" s="5">
        <f t="shared" si="43"/>
        <v>8.6278562922687541E-3</v>
      </c>
      <c r="E2639" s="3"/>
      <c r="F2639" s="3"/>
      <c r="G2639" s="3"/>
      <c r="H2639" s="3"/>
    </row>
    <row r="2640" spans="1:8">
      <c r="A2640" s="29">
        <v>40630</v>
      </c>
      <c r="B2640" s="56">
        <v>2225.35</v>
      </c>
      <c r="C2640" s="5">
        <f t="shared" si="43"/>
        <v>-5.5946055847748005E-3</v>
      </c>
      <c r="E2640" s="3"/>
      <c r="F2640" s="3"/>
      <c r="G2640" s="3"/>
      <c r="H2640" s="3"/>
    </row>
    <row r="2641" spans="1:8">
      <c r="A2641" s="29">
        <v>40627</v>
      </c>
      <c r="B2641" s="56">
        <v>2237.87</v>
      </c>
      <c r="C2641" s="5">
        <f t="shared" si="43"/>
        <v>2.7158397209345059E-2</v>
      </c>
      <c r="E2641" s="3"/>
      <c r="F2641" s="3"/>
      <c r="G2641" s="3"/>
      <c r="H2641" s="3"/>
    </row>
    <row r="2642" spans="1:8">
      <c r="A2642" s="29">
        <v>40626</v>
      </c>
      <c r="B2642" s="56">
        <v>2178.6999999999998</v>
      </c>
      <c r="C2642" s="5">
        <f t="shared" si="43"/>
        <v>2.8285278723032627E-2</v>
      </c>
      <c r="E2642" s="3"/>
      <c r="F2642" s="3"/>
      <c r="G2642" s="3"/>
      <c r="H2642" s="3"/>
    </row>
    <row r="2643" spans="1:8">
      <c r="A2643" s="29">
        <v>40625</v>
      </c>
      <c r="B2643" s="56">
        <v>2118.77</v>
      </c>
      <c r="C2643" s="5">
        <f t="shared" si="43"/>
        <v>1.9207827442227317E-2</v>
      </c>
      <c r="E2643" s="3"/>
      <c r="F2643" s="3"/>
      <c r="G2643" s="3"/>
      <c r="H2643" s="3"/>
    </row>
    <row r="2644" spans="1:8">
      <c r="A2644" s="29">
        <v>40624</v>
      </c>
      <c r="B2644" s="56">
        <v>2078.84</v>
      </c>
      <c r="C2644" s="5">
        <f t="shared" si="43"/>
        <v>2.1879439422316054E-2</v>
      </c>
      <c r="E2644" s="3"/>
      <c r="F2644" s="3"/>
      <c r="G2644" s="3"/>
      <c r="H2644" s="3"/>
    </row>
    <row r="2645" spans="1:8">
      <c r="A2645" s="29">
        <v>40623</v>
      </c>
      <c r="B2645" s="56">
        <v>2034.33</v>
      </c>
      <c r="C2645" s="5">
        <f t="shared" si="43"/>
        <v>-9.2050086936193657E-3</v>
      </c>
      <c r="E2645" s="3"/>
      <c r="F2645" s="3"/>
      <c r="G2645" s="3"/>
      <c r="H2645" s="3"/>
    </row>
    <row r="2646" spans="1:8">
      <c r="A2646" s="29">
        <v>40620</v>
      </c>
      <c r="B2646" s="56">
        <v>2053.23</v>
      </c>
      <c r="C2646" s="5">
        <f t="shared" si="43"/>
        <v>-1.6515703809437142E-2</v>
      </c>
      <c r="E2646" s="3"/>
      <c r="F2646" s="3"/>
      <c r="G2646" s="3"/>
      <c r="H2646" s="3"/>
    </row>
    <row r="2647" spans="1:8">
      <c r="A2647" s="29">
        <v>40619</v>
      </c>
      <c r="B2647" s="56">
        <v>2087.71</v>
      </c>
      <c r="C2647" s="5">
        <f t="shared" si="43"/>
        <v>-7.9828558666863933E-3</v>
      </c>
      <c r="E2647" s="3"/>
      <c r="F2647" s="3"/>
      <c r="G2647" s="3"/>
      <c r="H2647" s="3"/>
    </row>
    <row r="2648" spans="1:8">
      <c r="A2648" s="29">
        <v>40618</v>
      </c>
      <c r="B2648" s="56">
        <v>2104.5100000000002</v>
      </c>
      <c r="C2648" s="5">
        <f t="shared" si="43"/>
        <v>2.4745701639488023E-2</v>
      </c>
      <c r="E2648" s="3"/>
      <c r="F2648" s="3"/>
      <c r="G2648" s="3"/>
      <c r="H2648" s="3"/>
    </row>
    <row r="2649" spans="1:8">
      <c r="A2649" s="29">
        <v>40617</v>
      </c>
      <c r="B2649" s="56">
        <v>2053.69</v>
      </c>
      <c r="C2649" s="5">
        <f t="shared" si="43"/>
        <v>-3.1365113503978415E-2</v>
      </c>
      <c r="E2649" s="3"/>
      <c r="F2649" s="3"/>
      <c r="G2649" s="3"/>
      <c r="H2649" s="3"/>
    </row>
    <row r="2650" spans="1:8">
      <c r="A2650" s="29">
        <v>40616</v>
      </c>
      <c r="B2650" s="56">
        <v>2120.19</v>
      </c>
      <c r="C2650" s="5">
        <f t="shared" si="43"/>
        <v>7.8481518101613454E-3</v>
      </c>
      <c r="E2650" s="3"/>
      <c r="F2650" s="3"/>
      <c r="G2650" s="3"/>
      <c r="H2650" s="3"/>
    </row>
    <row r="2651" spans="1:8">
      <c r="A2651" s="29">
        <v>40613</v>
      </c>
      <c r="B2651" s="56">
        <v>2103.6799999999998</v>
      </c>
      <c r="C2651" s="5">
        <f t="shared" si="43"/>
        <v>-7.9180559027007998E-3</v>
      </c>
      <c r="E2651" s="3"/>
      <c r="F2651" s="3"/>
      <c r="G2651" s="3"/>
      <c r="H2651" s="3"/>
    </row>
    <row r="2652" spans="1:8">
      <c r="A2652" s="29">
        <v>40612</v>
      </c>
      <c r="B2652" s="56">
        <v>2120.4699999999998</v>
      </c>
      <c r="C2652" s="5">
        <f t="shared" si="43"/>
        <v>6.6605267655379429E-3</v>
      </c>
      <c r="E2652" s="3"/>
      <c r="F2652" s="3"/>
      <c r="G2652" s="3"/>
      <c r="H2652" s="3"/>
    </row>
    <row r="2653" spans="1:8">
      <c r="A2653" s="29">
        <v>40611</v>
      </c>
      <c r="B2653" s="56">
        <v>2106.44</v>
      </c>
      <c r="C2653" s="5">
        <f t="shared" si="43"/>
        <v>1.7367953324832906E-2</v>
      </c>
      <c r="E2653" s="3"/>
      <c r="F2653" s="3"/>
      <c r="G2653" s="3"/>
      <c r="H2653" s="3"/>
    </row>
    <row r="2654" spans="1:8">
      <c r="A2654" s="29">
        <v>40610</v>
      </c>
      <c r="B2654" s="56">
        <v>2070.48</v>
      </c>
      <c r="C2654" s="5">
        <f t="shared" si="43"/>
        <v>1.346568965770422E-2</v>
      </c>
      <c r="E2654" s="3"/>
      <c r="F2654" s="3"/>
      <c r="G2654" s="3"/>
      <c r="H2654" s="3"/>
    </row>
    <row r="2655" spans="1:8">
      <c r="A2655" s="29">
        <v>40609</v>
      </c>
      <c r="B2655" s="56">
        <v>2042.97</v>
      </c>
      <c r="C2655" s="5">
        <f t="shared" si="43"/>
        <v>-1.6602004370721943E-2</v>
      </c>
      <c r="E2655" s="3"/>
      <c r="F2655" s="3"/>
      <c r="G2655" s="3"/>
      <c r="H2655" s="3"/>
    </row>
    <row r="2656" spans="1:8">
      <c r="A2656" s="29">
        <v>40606</v>
      </c>
      <c r="B2656" s="56">
        <v>2077.46</v>
      </c>
      <c r="C2656" s="5">
        <f t="shared" si="43"/>
        <v>2.272343505005445E-3</v>
      </c>
      <c r="E2656" s="3"/>
      <c r="F2656" s="3"/>
      <c r="G2656" s="3"/>
      <c r="H2656" s="3"/>
    </row>
    <row r="2657" spans="1:8">
      <c r="A2657" s="29">
        <v>40605</v>
      </c>
      <c r="B2657" s="56">
        <v>2072.75</v>
      </c>
      <c r="C2657" s="5">
        <f t="shared" si="43"/>
        <v>3.8453901327483182E-3</v>
      </c>
      <c r="E2657" s="3"/>
      <c r="F2657" s="3"/>
      <c r="G2657" s="3"/>
      <c r="H2657" s="3"/>
    </row>
    <row r="2658" spans="1:8">
      <c r="A2658" s="29">
        <v>40603</v>
      </c>
      <c r="B2658" s="56">
        <v>2064.81</v>
      </c>
      <c r="C2658" s="5">
        <f t="shared" si="43"/>
        <v>4.1965029142381274E-2</v>
      </c>
      <c r="E2658" s="3"/>
      <c r="F2658" s="3"/>
      <c r="G2658" s="3"/>
      <c r="H2658" s="3"/>
    </row>
    <row r="2659" spans="1:8">
      <c r="A2659" s="29">
        <v>40602</v>
      </c>
      <c r="B2659" s="56">
        <v>1981.65</v>
      </c>
      <c r="C2659" s="5">
        <f t="shared" si="43"/>
        <v>1.296849121802611E-2</v>
      </c>
      <c r="E2659" s="3"/>
      <c r="F2659" s="3"/>
      <c r="G2659" s="3"/>
      <c r="H2659" s="3"/>
    </row>
    <row r="2660" spans="1:8">
      <c r="A2660" s="29">
        <v>40599</v>
      </c>
      <c r="B2660" s="56">
        <v>1956.28</v>
      </c>
      <c r="C2660" s="5">
        <f t="shared" si="43"/>
        <v>7.9294838673369446E-4</v>
      </c>
      <c r="E2660" s="3"/>
      <c r="F2660" s="3"/>
      <c r="G2660" s="3"/>
      <c r="H2660" s="3"/>
    </row>
    <row r="2661" spans="1:8">
      <c r="A2661" s="29">
        <v>40598</v>
      </c>
      <c r="B2661" s="56">
        <v>1954.73</v>
      </c>
      <c r="C2661" s="5">
        <f t="shared" si="43"/>
        <v>-3.4820392544130344E-2</v>
      </c>
      <c r="E2661" s="3"/>
      <c r="F2661" s="3"/>
      <c r="G2661" s="3"/>
      <c r="H2661" s="3"/>
    </row>
    <row r="2662" spans="1:8">
      <c r="A2662" s="29">
        <v>40597</v>
      </c>
      <c r="B2662" s="56">
        <v>2025.25</v>
      </c>
      <c r="C2662" s="5">
        <f t="shared" si="43"/>
        <v>-1.2732954074593999E-2</v>
      </c>
      <c r="E2662" s="3"/>
      <c r="F2662" s="3"/>
      <c r="G2662" s="3"/>
      <c r="H2662" s="3"/>
    </row>
    <row r="2663" spans="1:8">
      <c r="A2663" s="29">
        <v>40596</v>
      </c>
      <c r="B2663" s="56">
        <v>2051.37</v>
      </c>
      <c r="C2663" s="5">
        <f t="shared" si="43"/>
        <v>-6.4417073914960652E-3</v>
      </c>
      <c r="E2663" s="3"/>
      <c r="F2663" s="3"/>
      <c r="G2663" s="3"/>
      <c r="H2663" s="3"/>
    </row>
    <row r="2664" spans="1:8">
      <c r="A2664" s="29">
        <v>40595</v>
      </c>
      <c r="B2664" s="56">
        <v>2064.67</v>
      </c>
      <c r="C2664" s="5">
        <f t="shared" si="43"/>
        <v>6.1205296012396731E-3</v>
      </c>
      <c r="E2664" s="3"/>
      <c r="F2664" s="3"/>
      <c r="G2664" s="3"/>
      <c r="H2664" s="3"/>
    </row>
    <row r="2665" spans="1:8">
      <c r="A2665" s="29">
        <v>40592</v>
      </c>
      <c r="B2665" s="56">
        <v>2052.11</v>
      </c>
      <c r="C2665" s="5">
        <f t="shared" si="43"/>
        <v>-4.0401962113808254E-2</v>
      </c>
      <c r="E2665" s="3"/>
      <c r="F2665" s="3"/>
      <c r="G2665" s="3"/>
      <c r="H2665" s="3"/>
    </row>
    <row r="2666" spans="1:8">
      <c r="A2666" s="29">
        <v>40591</v>
      </c>
      <c r="B2666" s="56">
        <v>2138.5100000000002</v>
      </c>
      <c r="C2666" s="5">
        <f t="shared" si="43"/>
        <v>-8.9212887438825435E-3</v>
      </c>
      <c r="E2666" s="3"/>
      <c r="F2666" s="3"/>
      <c r="G2666" s="3"/>
      <c r="H2666" s="3"/>
    </row>
    <row r="2667" spans="1:8">
      <c r="A2667" s="29">
        <v>40590</v>
      </c>
      <c r="B2667" s="56">
        <v>2157.7600000000002</v>
      </c>
      <c r="C2667" s="5">
        <f t="shared" si="43"/>
        <v>2.1231482796157001E-2</v>
      </c>
      <c r="E2667" s="3"/>
      <c r="F2667" s="3"/>
      <c r="G2667" s="3"/>
      <c r="H2667" s="3"/>
    </row>
    <row r="2668" spans="1:8">
      <c r="A2668" s="29">
        <v>40589</v>
      </c>
      <c r="B2668" s="56">
        <v>2112.9</v>
      </c>
      <c r="C2668" s="5">
        <f t="shared" si="43"/>
        <v>-1.3322873033440154E-2</v>
      </c>
      <c r="E2668" s="3"/>
      <c r="F2668" s="3"/>
      <c r="G2668" s="3"/>
      <c r="H2668" s="3"/>
    </row>
    <row r="2669" spans="1:8">
      <c r="A2669" s="29">
        <v>40588</v>
      </c>
      <c r="B2669" s="56">
        <v>2141.4299999999998</v>
      </c>
      <c r="C2669" s="5">
        <f t="shared" si="43"/>
        <v>2.0107468488295671E-2</v>
      </c>
      <c r="E2669" s="3"/>
      <c r="F2669" s="3"/>
      <c r="G2669" s="3"/>
      <c r="H2669" s="3"/>
    </row>
    <row r="2670" spans="1:8">
      <c r="A2670" s="29">
        <v>40585</v>
      </c>
      <c r="B2670" s="56">
        <v>2099.2199999999998</v>
      </c>
      <c r="C2670" s="5">
        <f t="shared" si="43"/>
        <v>1.7478043389751619E-2</v>
      </c>
      <c r="E2670" s="3"/>
      <c r="F2670" s="3"/>
      <c r="G2670" s="3"/>
      <c r="H2670" s="3"/>
    </row>
    <row r="2671" spans="1:8">
      <c r="A2671" s="29">
        <v>40584</v>
      </c>
      <c r="B2671" s="56">
        <v>2063.16</v>
      </c>
      <c r="C2671" s="5">
        <f t="shared" si="43"/>
        <v>-1.026595540545731E-2</v>
      </c>
      <c r="E2671" s="3"/>
      <c r="F2671" s="3"/>
      <c r="G2671" s="3"/>
      <c r="H2671" s="3"/>
    </row>
    <row r="2672" spans="1:8">
      <c r="A2672" s="29">
        <v>40583</v>
      </c>
      <c r="B2672" s="56">
        <v>2084.56</v>
      </c>
      <c r="C2672" s="5">
        <f t="shared" si="43"/>
        <v>-3.8101082999174099E-2</v>
      </c>
      <c r="E2672" s="3"/>
      <c r="F2672" s="3"/>
      <c r="G2672" s="3"/>
      <c r="H2672" s="3"/>
    </row>
    <row r="2673" spans="1:8">
      <c r="A2673" s="29">
        <v>40582</v>
      </c>
      <c r="B2673" s="56">
        <v>2167.13</v>
      </c>
      <c r="C2673" s="5">
        <f t="shared" si="43"/>
        <v>-3.0778863570294378E-2</v>
      </c>
      <c r="E2673" s="3"/>
      <c r="F2673" s="3"/>
      <c r="G2673" s="3"/>
      <c r="H2673" s="3"/>
    </row>
    <row r="2674" spans="1:8">
      <c r="A2674" s="29">
        <v>40581</v>
      </c>
      <c r="B2674" s="56">
        <v>2235.9499999999998</v>
      </c>
      <c r="C2674" s="5">
        <f t="shared" si="43"/>
        <v>1.6692130008548425E-2</v>
      </c>
      <c r="E2674" s="3"/>
      <c r="F2674" s="3"/>
      <c r="G2674" s="3"/>
      <c r="H2674" s="3"/>
    </row>
    <row r="2675" spans="1:8">
      <c r="A2675" s="29">
        <v>40578</v>
      </c>
      <c r="B2675" s="56">
        <v>2199.2399999999998</v>
      </c>
      <c r="C2675" s="5">
        <f t="shared" si="43"/>
        <v>-3.3725834797891131E-2</v>
      </c>
      <c r="E2675" s="3"/>
      <c r="F2675" s="3"/>
      <c r="G2675" s="3"/>
      <c r="H2675" s="3"/>
    </row>
    <row r="2676" spans="1:8">
      <c r="A2676" s="29">
        <v>40577</v>
      </c>
      <c r="B2676" s="56">
        <v>2276</v>
      </c>
      <c r="C2676" s="5">
        <f t="shared" si="43"/>
        <v>3.928364315492916E-2</v>
      </c>
      <c r="E2676" s="3"/>
      <c r="F2676" s="3"/>
      <c r="G2676" s="3"/>
      <c r="H2676" s="3"/>
    </row>
    <row r="2677" spans="1:8">
      <c r="A2677" s="29">
        <v>40576</v>
      </c>
      <c r="B2677" s="56">
        <v>2189.9699999999998</v>
      </c>
      <c r="C2677" s="5">
        <f t="shared" si="43"/>
        <v>2.3958143384157787E-2</v>
      </c>
      <c r="E2677" s="3"/>
      <c r="F2677" s="3"/>
      <c r="G2677" s="3"/>
      <c r="H2677" s="3"/>
    </row>
    <row r="2678" spans="1:8">
      <c r="A2678" s="29">
        <v>40575</v>
      </c>
      <c r="B2678" s="56">
        <v>2138.73</v>
      </c>
      <c r="C2678" s="5">
        <f t="shared" si="43"/>
        <v>-4.0377436376036378E-2</v>
      </c>
      <c r="E2678" s="3"/>
      <c r="F2678" s="3"/>
      <c r="G2678" s="3"/>
      <c r="H2678" s="3"/>
    </row>
    <row r="2679" spans="1:8">
      <c r="A2679" s="29">
        <v>40574</v>
      </c>
      <c r="B2679" s="56">
        <v>2228.7199999999998</v>
      </c>
      <c r="C2679" s="5">
        <f t="shared" si="43"/>
        <v>-2.2328282783972808E-2</v>
      </c>
      <c r="E2679" s="3"/>
      <c r="F2679" s="3"/>
      <c r="G2679" s="3"/>
      <c r="H2679" s="3"/>
    </row>
    <row r="2680" spans="1:8">
      <c r="A2680" s="29">
        <v>40571</v>
      </c>
      <c r="B2680" s="56">
        <v>2279.62</v>
      </c>
      <c r="C2680" s="5">
        <f t="shared" si="43"/>
        <v>-4.9588086185044386E-2</v>
      </c>
      <c r="E2680" s="3"/>
      <c r="F2680" s="3"/>
      <c r="G2680" s="3"/>
      <c r="H2680" s="3"/>
    </row>
    <row r="2681" spans="1:8">
      <c r="A2681" s="29">
        <v>40570</v>
      </c>
      <c r="B2681" s="56">
        <v>2398.56</v>
      </c>
      <c r="C2681" s="5">
        <f t="shared" si="43"/>
        <v>-3.5669486346531248E-2</v>
      </c>
      <c r="E2681" s="3"/>
      <c r="F2681" s="3"/>
      <c r="G2681" s="3"/>
      <c r="H2681" s="3"/>
    </row>
    <row r="2682" spans="1:8">
      <c r="A2682" s="29">
        <v>40568</v>
      </c>
      <c r="B2682" s="56">
        <v>2487.2800000000002</v>
      </c>
      <c r="C2682" s="5">
        <f t="shared" si="43"/>
        <v>-1.2039291544691529E-2</v>
      </c>
      <c r="E2682" s="3"/>
      <c r="F2682" s="3"/>
      <c r="G2682" s="3"/>
      <c r="H2682" s="3"/>
    </row>
    <row r="2683" spans="1:8">
      <c r="A2683" s="29">
        <v>40567</v>
      </c>
      <c r="B2683" s="56">
        <v>2517.59</v>
      </c>
      <c r="C2683" s="5">
        <f t="shared" si="43"/>
        <v>9.1471358081106329E-3</v>
      </c>
      <c r="E2683" s="3"/>
      <c r="F2683" s="3"/>
      <c r="G2683" s="3"/>
      <c r="H2683" s="3"/>
    </row>
    <row r="2684" spans="1:8">
      <c r="A2684" s="29">
        <v>40564</v>
      </c>
      <c r="B2684" s="56">
        <v>2494.77</v>
      </c>
      <c r="C2684" s="5">
        <f t="shared" si="43"/>
        <v>-5.0013759766442773E-3</v>
      </c>
      <c r="E2684" s="3"/>
      <c r="F2684" s="3"/>
      <c r="G2684" s="3"/>
      <c r="H2684" s="3"/>
    </row>
    <row r="2685" spans="1:8">
      <c r="A2685" s="29">
        <v>40563</v>
      </c>
      <c r="B2685" s="56">
        <v>2507.31</v>
      </c>
      <c r="C2685" s="5">
        <f t="shared" si="43"/>
        <v>-2.4388885352346224E-3</v>
      </c>
      <c r="E2685" s="3"/>
      <c r="F2685" s="3"/>
      <c r="G2685" s="3"/>
      <c r="H2685" s="3"/>
    </row>
    <row r="2686" spans="1:8">
      <c r="A2686" s="29">
        <v>40562</v>
      </c>
      <c r="B2686" s="56">
        <v>2513.44</v>
      </c>
      <c r="C2686" s="5">
        <f t="shared" si="43"/>
        <v>1.6619815155621231E-2</v>
      </c>
      <c r="E2686" s="3"/>
      <c r="F2686" s="3"/>
      <c r="G2686" s="3"/>
      <c r="H2686" s="3"/>
    </row>
    <row r="2687" spans="1:8">
      <c r="A2687" s="29">
        <v>40561</v>
      </c>
      <c r="B2687" s="56">
        <v>2472.35</v>
      </c>
      <c r="C2687" s="5">
        <f t="shared" si="43"/>
        <v>3.1445264951716306E-3</v>
      </c>
      <c r="E2687" s="3"/>
      <c r="F2687" s="3"/>
      <c r="G2687" s="3"/>
      <c r="H2687" s="3"/>
    </row>
    <row r="2688" spans="1:8">
      <c r="A2688" s="29">
        <v>40560</v>
      </c>
      <c r="B2688" s="56">
        <v>2464.6</v>
      </c>
      <c r="C2688" s="5">
        <f t="shared" si="43"/>
        <v>-2.3653988614710568E-2</v>
      </c>
      <c r="E2688" s="3"/>
      <c r="F2688" s="3"/>
      <c r="G2688" s="3"/>
      <c r="H2688" s="3"/>
    </row>
    <row r="2689" spans="1:8">
      <c r="A2689" s="29">
        <v>40557</v>
      </c>
      <c r="B2689" s="56">
        <v>2524.31</v>
      </c>
      <c r="C2689" s="5">
        <f t="shared" si="43"/>
        <v>-2.7731665325018969E-2</v>
      </c>
      <c r="E2689" s="3"/>
      <c r="F2689" s="3"/>
      <c r="G2689" s="3"/>
      <c r="H2689" s="3"/>
    </row>
    <row r="2690" spans="1:8">
      <c r="A2690" s="29">
        <v>40556</v>
      </c>
      <c r="B2690" s="56">
        <v>2596.31</v>
      </c>
      <c r="C2690" s="5">
        <f t="shared" si="43"/>
        <v>5.4020353475115078E-3</v>
      </c>
      <c r="E2690" s="3"/>
      <c r="F2690" s="3"/>
      <c r="G2690" s="3"/>
      <c r="H2690" s="3"/>
    </row>
    <row r="2691" spans="1:8">
      <c r="A2691" s="29">
        <v>40555</v>
      </c>
      <c r="B2691" s="56">
        <v>2582.36</v>
      </c>
      <c r="C2691" s="5">
        <f t="shared" ref="C2691:C2697" si="44">(B2691-B2692)/(B2692)</f>
        <v>3.2692023146352285E-2</v>
      </c>
      <c r="E2691" s="3"/>
      <c r="F2691" s="3"/>
      <c r="G2691" s="3"/>
      <c r="H2691" s="3"/>
    </row>
    <row r="2692" spans="1:8">
      <c r="A2692" s="29">
        <v>40554</v>
      </c>
      <c r="B2692" s="56">
        <v>2500.61</v>
      </c>
      <c r="C2692" s="5">
        <f t="shared" si="44"/>
        <v>-2.735575314865377E-2</v>
      </c>
      <c r="E2692" s="3"/>
      <c r="F2692" s="3"/>
      <c r="G2692" s="3"/>
      <c r="H2692" s="3"/>
    </row>
    <row r="2693" spans="1:8">
      <c r="A2693" s="29">
        <v>40553</v>
      </c>
      <c r="B2693" s="56">
        <v>2570.94</v>
      </c>
      <c r="C2693" s="5">
        <f t="shared" si="44"/>
        <v>-3.5511704681872695E-2</v>
      </c>
      <c r="E2693" s="3"/>
      <c r="F2693" s="3"/>
      <c r="G2693" s="3"/>
      <c r="H2693" s="3"/>
    </row>
    <row r="2694" spans="1:8">
      <c r="A2694" s="29">
        <v>40550</v>
      </c>
      <c r="B2694" s="56">
        <v>2665.6</v>
      </c>
      <c r="C2694" s="5">
        <f t="shared" si="44"/>
        <v>-1.773935601789408E-2</v>
      </c>
      <c r="E2694" s="3"/>
      <c r="F2694" s="3"/>
      <c r="G2694" s="3"/>
      <c r="H2694" s="3"/>
    </row>
    <row r="2695" spans="1:8">
      <c r="A2695" s="29">
        <v>40549</v>
      </c>
      <c r="B2695" s="56">
        <v>2713.74</v>
      </c>
      <c r="C2695" s="5">
        <f t="shared" si="44"/>
        <v>-2.4146945761968325E-2</v>
      </c>
      <c r="F2695" s="3"/>
      <c r="G2695" s="3"/>
      <c r="H2695" s="3"/>
    </row>
    <row r="2696" spans="1:8">
      <c r="A2696" s="29">
        <v>40548</v>
      </c>
      <c r="B2696" s="56">
        <v>2780.89</v>
      </c>
      <c r="C2696" s="5">
        <f t="shared" si="44"/>
        <v>-2.0309736695625247E-2</v>
      </c>
      <c r="F2696" s="3"/>
      <c r="G2696" s="3"/>
      <c r="H2696" s="3"/>
    </row>
    <row r="2697" spans="1:8">
      <c r="A2697" s="29">
        <v>40547</v>
      </c>
      <c r="B2697" s="56">
        <v>2838.54</v>
      </c>
      <c r="C2697" s="5">
        <f t="shared" si="44"/>
        <v>-1.1164952152693412E-2</v>
      </c>
      <c r="F2697" s="3"/>
      <c r="G2697" s="3"/>
      <c r="H2697" s="3"/>
    </row>
    <row r="2698" spans="1:8">
      <c r="A2698" s="29">
        <v>40546</v>
      </c>
      <c r="B2698" s="56">
        <v>2870.59</v>
      </c>
      <c r="C2698" s="5" t="s">
        <v>23</v>
      </c>
      <c r="F2698" s="3"/>
      <c r="G2698" s="3"/>
      <c r="H2698" s="3"/>
    </row>
    <row r="2699" spans="1:8">
      <c r="E2699" s="3"/>
      <c r="F2699" s="3"/>
      <c r="G2699" s="3"/>
      <c r="H2699" s="3"/>
    </row>
    <row r="2700" spans="1:8">
      <c r="A2700" s="123" t="s">
        <v>60</v>
      </c>
      <c r="B2700" s="124"/>
      <c r="C2700" s="6">
        <f>(B2-B2698)/B2698</f>
        <v>0.37621534249056815</v>
      </c>
      <c r="E2700" s="3"/>
      <c r="F2700" s="3"/>
      <c r="G2700" s="3"/>
      <c r="H2700" s="3"/>
    </row>
    <row r="2701" spans="1:8">
      <c r="A2701" s="60"/>
      <c r="B2701" s="60"/>
      <c r="C2701" s="21"/>
    </row>
    <row r="2702" spans="1:8">
      <c r="A2702" s="60"/>
      <c r="B2702" s="60"/>
      <c r="C2702" s="21"/>
    </row>
    <row r="2703" spans="1:8">
      <c r="A2703" s="123" t="s">
        <v>61</v>
      </c>
      <c r="B2703" s="124"/>
      <c r="C2703" s="6">
        <f>(B2452-B2698)/B2698</f>
        <v>-0.52077795853814024</v>
      </c>
    </row>
    <row r="2704" spans="1:8">
      <c r="A2704" s="123" t="s">
        <v>62</v>
      </c>
      <c r="B2704" s="124"/>
      <c r="C2704" s="6">
        <f>(B2201-B2451)/B2451</f>
        <v>0.54047130773665741</v>
      </c>
    </row>
    <row r="2705" spans="1:3">
      <c r="A2705" s="123" t="s">
        <v>63</v>
      </c>
      <c r="B2705" s="124"/>
      <c r="C2705" s="6">
        <f>(B1951-B2200)/B2200</f>
        <v>-0.33905862390143576</v>
      </c>
    </row>
    <row r="2706" spans="1:3">
      <c r="A2706" s="123" t="s">
        <v>64</v>
      </c>
      <c r="B2706" s="124"/>
      <c r="C2706" s="6">
        <f>(B1707-B1950)/B1950</f>
        <v>5.4434868693169859E-2</v>
      </c>
    </row>
    <row r="2707" spans="1:3">
      <c r="A2707" s="123" t="s">
        <v>65</v>
      </c>
      <c r="B2707" s="124"/>
      <c r="C2707" s="6">
        <f>(B1459-B1949)/B1949</f>
        <v>-5.9632899173183734E-2</v>
      </c>
    </row>
    <row r="2708" spans="1:3">
      <c r="A2708" s="123" t="s">
        <v>66</v>
      </c>
      <c r="B2708" s="124"/>
      <c r="C2708" s="6">
        <f>(B1212-B1458)/B1458</f>
        <v>-7.8162948268191354E-2</v>
      </c>
    </row>
    <row r="2709" spans="1:3">
      <c r="A2709" s="123" t="s">
        <v>67</v>
      </c>
      <c r="B2709" s="124"/>
      <c r="C2709" s="6">
        <f>(B964-B1211)/B1211</f>
        <v>0.97814990936876678</v>
      </c>
    </row>
    <row r="2710" spans="1:3">
      <c r="A2710" s="123" t="s">
        <v>68</v>
      </c>
      <c r="B2710" s="124"/>
      <c r="C2710" s="6">
        <f>(B718-B966)/B966</f>
        <v>-0.28700828465257211</v>
      </c>
    </row>
    <row r="2711" spans="1:3">
      <c r="A2711" s="123" t="s">
        <v>69</v>
      </c>
      <c r="B2711" s="124"/>
      <c r="C2711" s="6">
        <f>(B473-B717)/B717</f>
        <v>0.24111695845963785</v>
      </c>
    </row>
    <row r="2712" spans="1:3">
      <c r="A2712" s="123" t="s">
        <v>70</v>
      </c>
      <c r="B2712" s="124"/>
      <c r="C2712" s="6">
        <f>(B221-B472)/B472</f>
        <v>8.8823276127206682E-2</v>
      </c>
    </row>
    <row r="2713" spans="1:3">
      <c r="A2713" s="123" t="s">
        <v>71</v>
      </c>
      <c r="B2713" s="124"/>
      <c r="C2713" s="6">
        <f>(B2-B220)/B220</f>
        <v>0.57953763973963257</v>
      </c>
    </row>
    <row r="2714" spans="1:3">
      <c r="A2714" s="23"/>
      <c r="B2714" s="3"/>
      <c r="C2714" s="61"/>
    </row>
    <row r="2715" spans="1:3">
      <c r="A2715" s="123" t="s">
        <v>72</v>
      </c>
      <c r="B2715" s="124"/>
      <c r="C2715" s="6">
        <f>AVERAGE(C2703:C2713)</f>
        <v>0.10889938596286801</v>
      </c>
    </row>
  </sheetData>
  <sortState xmlns:xlrd2="http://schemas.microsoft.com/office/spreadsheetml/2017/richdata2" ref="A2:C2698">
    <sortCondition descending="1" ref="A2:A2698"/>
  </sortState>
  <mergeCells count="13">
    <mergeCell ref="A2715:B2715"/>
    <mergeCell ref="A2708:B2708"/>
    <mergeCell ref="A2709:B2709"/>
    <mergeCell ref="A2710:B2710"/>
    <mergeCell ref="A2711:B2711"/>
    <mergeCell ref="A2712:B2712"/>
    <mergeCell ref="A2713:B2713"/>
    <mergeCell ref="A2707:B2707"/>
    <mergeCell ref="A2700:B2700"/>
    <mergeCell ref="A2703:B2703"/>
    <mergeCell ref="A2704:B2704"/>
    <mergeCell ref="A2705:B2705"/>
    <mergeCell ref="A2706:B2706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86BB-B221-3E4B-B471-FC868EF855C7}">
  <sheetPr>
    <tabColor theme="4"/>
  </sheetPr>
  <dimension ref="B2:H11"/>
  <sheetViews>
    <sheetView topLeftCell="A29" zoomScale="110" zoomScaleNormal="110" workbookViewId="0">
      <selection activeCell="H11" sqref="H11"/>
    </sheetView>
  </sheetViews>
  <sheetFormatPr defaultColWidth="10.796875" defaultRowHeight="17.399999999999999"/>
  <cols>
    <col min="1" max="1" width="10.796875" style="24"/>
    <col min="2" max="8" width="25.69921875" style="24" customWidth="1"/>
    <col min="9" max="16384" width="10.796875" style="24"/>
  </cols>
  <sheetData>
    <row r="2" spans="2:8">
      <c r="B2" s="28" t="s">
        <v>111</v>
      </c>
      <c r="C2" s="28" t="s">
        <v>112</v>
      </c>
      <c r="D2" s="28" t="s">
        <v>113</v>
      </c>
      <c r="E2" s="28" t="s">
        <v>114</v>
      </c>
      <c r="F2" s="28" t="s">
        <v>115</v>
      </c>
      <c r="G2" s="28" t="s">
        <v>116</v>
      </c>
      <c r="H2" s="28" t="s">
        <v>117</v>
      </c>
    </row>
    <row r="3" spans="2:8">
      <c r="B3" s="118" t="s">
        <v>118</v>
      </c>
      <c r="C3" s="119">
        <v>3.2875389061354021E-4</v>
      </c>
      <c r="D3" s="119">
        <v>3.1514356915931179E-4</v>
      </c>
      <c r="E3" s="119">
        <v>1.2389138702573486E-4</v>
      </c>
      <c r="F3" s="119">
        <v>2.2699472982189048E-4</v>
      </c>
      <c r="G3" s="119">
        <v>8.2496587856255527E-5</v>
      </c>
      <c r="H3" s="119">
        <v>5.1908996685004147E-5</v>
      </c>
    </row>
    <row r="4" spans="2:8">
      <c r="B4" s="118" t="s">
        <v>119</v>
      </c>
      <c r="C4" s="119">
        <v>9.9741011906707912E-5</v>
      </c>
      <c r="D4" s="119">
        <v>8.7810562042400496E-5</v>
      </c>
      <c r="E4" s="119">
        <v>1.6695145742179549E-6</v>
      </c>
      <c r="F4" s="119">
        <v>2.7220838592116711E-5</v>
      </c>
      <c r="G4" s="119">
        <v>2.1619059042054734E-5</v>
      </c>
      <c r="H4" s="119">
        <v>-3.1770522795355974E-6</v>
      </c>
    </row>
    <row r="5" spans="2:8">
      <c r="B5" s="118" t="s">
        <v>120</v>
      </c>
      <c r="C5" s="120">
        <v>0.19000716791071132</v>
      </c>
      <c r="D5" s="120">
        <v>0.19502542912429721</v>
      </c>
      <c r="E5" s="120">
        <v>4.0449879748906126E-3</v>
      </c>
      <c r="F5" s="120">
        <v>5.529489835880097E-2</v>
      </c>
      <c r="G5" s="120">
        <v>5.0697303659521957E-2</v>
      </c>
      <c r="H5" s="120">
        <v>-7.1805924960561341E-3</v>
      </c>
    </row>
    <row r="6" spans="2:8">
      <c r="B6" s="118" t="s">
        <v>5</v>
      </c>
      <c r="C6" s="5">
        <v>1.8131571653156275E-2</v>
      </c>
      <c r="D6" s="5">
        <v>1.9570358660378099E-2</v>
      </c>
      <c r="E6" s="5">
        <v>1.1130650790754999E-2</v>
      </c>
      <c r="F6" s="5">
        <v>1.5066344275300843E-2</v>
      </c>
      <c r="G6" s="5">
        <v>9.0827632280190765E-3</v>
      </c>
      <c r="H6" s="5">
        <v>1.5735289889693783E-2</v>
      </c>
    </row>
    <row r="7" spans="2:8">
      <c r="B7" s="118" t="s">
        <v>121</v>
      </c>
      <c r="C7" s="5">
        <v>9.9136366994962366E-2</v>
      </c>
      <c r="D7" s="5">
        <v>9.4542652025055879E-2</v>
      </c>
      <c r="E7" s="5">
        <v>4.4262517235797584E-2</v>
      </c>
      <c r="F7" s="5">
        <v>6.0045498927138757E-2</v>
      </c>
      <c r="G7" s="5">
        <v>5.8711366791909705E-2</v>
      </c>
      <c r="H7" s="5">
        <v>4.1916332381261148E-2</v>
      </c>
    </row>
    <row r="8" spans="2:8">
      <c r="B8" s="118" t="s">
        <v>122</v>
      </c>
      <c r="C8" s="5">
        <v>-9.0644858503453885E-2</v>
      </c>
      <c r="D8" s="5">
        <v>-4.0745290016816545E-2</v>
      </c>
      <c r="E8" s="5">
        <v>1.1137656150409035E-2</v>
      </c>
      <c r="F8" s="5">
        <v>-0.15029067147086211</v>
      </c>
      <c r="G8" s="5">
        <v>-2.3031899228089445E-2</v>
      </c>
      <c r="H8" s="5">
        <v>4.2686592440915258E-3</v>
      </c>
    </row>
    <row r="9" spans="2:8">
      <c r="B9" s="118" t="s">
        <v>123</v>
      </c>
      <c r="C9" s="120">
        <v>-3.5508491508491516E-2</v>
      </c>
      <c r="D9" s="120">
        <v>9.7973620082393367E-3</v>
      </c>
      <c r="E9" s="120">
        <v>1.1400173386206622E-2</v>
      </c>
      <c r="F9" s="120">
        <v>-0.13424517254372337</v>
      </c>
      <c r="G9" s="120">
        <v>-8.3205324361797367E-3</v>
      </c>
      <c r="H9" s="120">
        <v>2.1849916253526766E-3</v>
      </c>
    </row>
    <row r="10" spans="2:8">
      <c r="B10" s="118" t="s">
        <v>124</v>
      </c>
      <c r="C10" s="120">
        <v>-1.9583791293850874</v>
      </c>
      <c r="D10" s="120">
        <v>0.50062250663167207</v>
      </c>
      <c r="E10" s="120">
        <v>1.0242144507556994</v>
      </c>
      <c r="F10" s="120">
        <v>-8.9102684825674316</v>
      </c>
      <c r="G10" s="120">
        <v>-0.91607941628512757</v>
      </c>
      <c r="H10" s="120">
        <v>0.13885931817397218</v>
      </c>
    </row>
    <row r="11" spans="2:8">
      <c r="B11" s="118" t="s">
        <v>125</v>
      </c>
      <c r="C11" s="120">
        <v>-0.18687974721657744</v>
      </c>
      <c r="D11" s="120">
        <v>5.0236330986330513E-2</v>
      </c>
      <c r="E11" s="120">
        <v>2.818345433156674</v>
      </c>
      <c r="F11" s="120">
        <v>-2.4278039480717544</v>
      </c>
      <c r="G11" s="120">
        <v>-0.16412179416995437</v>
      </c>
      <c r="H11" s="120">
        <v>-0.30429127214122798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105DE-A36A-514B-80F6-D2262A598884}">
  <sheetPr>
    <tabColor theme="4"/>
  </sheetPr>
  <dimension ref="A1:O448"/>
  <sheetViews>
    <sheetView workbookViewId="0">
      <selection activeCell="A2" sqref="A2"/>
    </sheetView>
  </sheetViews>
  <sheetFormatPr defaultColWidth="11.19921875" defaultRowHeight="15.6"/>
  <cols>
    <col min="1" max="1" width="13.5" bestFit="1" customWidth="1"/>
    <col min="2" max="2" width="17.5" bestFit="1" customWidth="1"/>
    <col min="3" max="3" width="17.69921875" bestFit="1" customWidth="1"/>
    <col min="4" max="4" width="17" bestFit="1" customWidth="1"/>
    <col min="5" max="5" width="14.19921875" bestFit="1" customWidth="1"/>
    <col min="6" max="6" width="10.5" bestFit="1" customWidth="1"/>
    <col min="7" max="7" width="11.69921875" bestFit="1" customWidth="1"/>
  </cols>
  <sheetData>
    <row r="1" spans="1:15" ht="17.399999999999999">
      <c r="A1" s="10" t="s">
        <v>0</v>
      </c>
      <c r="B1" s="10" t="s">
        <v>126</v>
      </c>
      <c r="C1" s="10" t="s">
        <v>127</v>
      </c>
      <c r="D1" s="10" t="s">
        <v>128</v>
      </c>
      <c r="E1" s="7" t="s">
        <v>129</v>
      </c>
      <c r="F1" s="31" t="s">
        <v>130</v>
      </c>
      <c r="G1" s="63" t="s">
        <v>131</v>
      </c>
    </row>
    <row r="2" spans="1:15" ht="17.399999999999999">
      <c r="A2" s="29">
        <v>44498</v>
      </c>
      <c r="B2" s="56">
        <v>167.26719225004445</v>
      </c>
      <c r="C2" s="12">
        <v>99.310344827586206</v>
      </c>
      <c r="D2" s="12">
        <v>82.837924255702148</v>
      </c>
      <c r="E2" s="89">
        <v>88.681318681318686</v>
      </c>
      <c r="F2" s="12">
        <v>85.501858736059475</v>
      </c>
      <c r="G2" s="88">
        <v>109.76744186046513</v>
      </c>
      <c r="J2" s="92"/>
      <c r="K2" s="92"/>
      <c r="L2" s="92"/>
      <c r="M2" s="92"/>
      <c r="N2" s="92"/>
      <c r="O2" s="92"/>
    </row>
    <row r="3" spans="1:15" ht="17.399999999999999">
      <c r="A3" s="29">
        <v>44497</v>
      </c>
      <c r="B3" s="56">
        <v>175.05313698757735</v>
      </c>
      <c r="C3" s="12">
        <v>101.37931034482759</v>
      </c>
      <c r="D3" s="12">
        <v>83.268989365481644</v>
      </c>
      <c r="E3" s="89">
        <v>87.912087912087912</v>
      </c>
      <c r="F3" s="12">
        <v>86.12143742255266</v>
      </c>
      <c r="G3" s="88">
        <v>111.16279069767442</v>
      </c>
      <c r="J3" s="92"/>
      <c r="K3" s="92"/>
      <c r="L3" s="92"/>
      <c r="M3" s="92"/>
      <c r="N3" s="92"/>
      <c r="O3" s="92"/>
    </row>
    <row r="4" spans="1:15" ht="17.399999999999999">
      <c r="A4" s="29">
        <v>44496</v>
      </c>
      <c r="B4" s="56">
        <v>177.83997086992233</v>
      </c>
      <c r="C4" s="12">
        <v>101.37931034482759</v>
      </c>
      <c r="D4" s="12">
        <v>82.88292555837144</v>
      </c>
      <c r="E4" s="89">
        <v>87.80219780219781</v>
      </c>
      <c r="F4" s="12">
        <v>84.758364312267659</v>
      </c>
      <c r="G4" s="88">
        <v>110.23255813953487</v>
      </c>
      <c r="J4" s="92"/>
      <c r="K4" s="92"/>
      <c r="L4" s="92"/>
      <c r="M4" s="92"/>
      <c r="N4" s="92"/>
      <c r="O4" s="92"/>
    </row>
    <row r="5" spans="1:15" ht="17.399999999999999">
      <c r="A5" s="29">
        <v>44495</v>
      </c>
      <c r="B5" s="56">
        <v>181.08407922703677</v>
      </c>
      <c r="C5" s="12">
        <v>101.37931034482759</v>
      </c>
      <c r="D5" s="12">
        <v>81.511570071765235</v>
      </c>
      <c r="E5" s="89">
        <v>87.692307692307708</v>
      </c>
      <c r="F5" s="12">
        <v>84.448574969021067</v>
      </c>
      <c r="G5" s="88">
        <v>109.76744186046513</v>
      </c>
      <c r="J5" s="92"/>
      <c r="K5" s="92"/>
      <c r="L5" s="92"/>
      <c r="M5" s="92"/>
      <c r="N5" s="92"/>
      <c r="O5" s="92"/>
    </row>
    <row r="6" spans="1:15" ht="17.399999999999999">
      <c r="A6" s="29">
        <v>44494</v>
      </c>
      <c r="B6" s="56">
        <v>182.69300793455895</v>
      </c>
      <c r="C6" s="12">
        <v>103.44827586206897</v>
      </c>
      <c r="D6" s="12">
        <v>81.030766680088121</v>
      </c>
      <c r="E6" s="89">
        <v>89.560439560439562</v>
      </c>
      <c r="F6" s="12">
        <v>84.944237918215606</v>
      </c>
      <c r="G6" s="88">
        <v>110.69767441860465</v>
      </c>
      <c r="J6" s="92"/>
      <c r="K6" s="92"/>
      <c r="L6" s="92"/>
      <c r="M6" s="92"/>
      <c r="N6" s="92"/>
      <c r="O6" s="92"/>
    </row>
    <row r="7" spans="1:15" ht="17.399999999999999">
      <c r="A7" s="29">
        <v>44491</v>
      </c>
      <c r="B7" s="56">
        <v>182.51644917902294</v>
      </c>
      <c r="C7" s="12">
        <v>102.75862068965517</v>
      </c>
      <c r="D7" s="12">
        <v>81.625257573245548</v>
      </c>
      <c r="E7" s="89">
        <v>87.912087912087912</v>
      </c>
      <c r="F7" s="12">
        <v>84.758364312267659</v>
      </c>
      <c r="G7" s="88">
        <v>111.16279069767442</v>
      </c>
      <c r="J7" s="92"/>
      <c r="K7" s="92"/>
      <c r="L7" s="92"/>
      <c r="M7" s="92"/>
      <c r="N7" s="92"/>
      <c r="O7" s="92"/>
    </row>
    <row r="8" spans="1:15" ht="17.399999999999999">
      <c r="A8" s="29">
        <v>44490</v>
      </c>
      <c r="B8" s="56">
        <v>179.66652835525144</v>
      </c>
      <c r="C8" s="12">
        <v>102.75862068965517</v>
      </c>
      <c r="D8" s="12">
        <v>81.93789820231639</v>
      </c>
      <c r="E8" s="89">
        <v>87.362637362637358</v>
      </c>
      <c r="F8" s="12">
        <v>84.138785625774489</v>
      </c>
      <c r="G8" s="88">
        <v>110.69767441860465</v>
      </c>
      <c r="J8" s="92"/>
      <c r="K8" s="92"/>
      <c r="L8" s="92"/>
      <c r="M8" s="92"/>
      <c r="N8" s="92"/>
      <c r="O8" s="92"/>
    </row>
    <row r="9" spans="1:15" ht="17.399999999999999">
      <c r="A9" s="29">
        <v>44489</v>
      </c>
      <c r="B9" s="56">
        <v>184.29431540083493</v>
      </c>
      <c r="C9" s="12">
        <v>103.44827586206897</v>
      </c>
      <c r="D9" s="12">
        <v>82.203169039103756</v>
      </c>
      <c r="E9" s="89">
        <v>87.142857142857139</v>
      </c>
      <c r="F9" s="12">
        <v>84.386617100371737</v>
      </c>
      <c r="G9" s="88">
        <v>109.30232558139534</v>
      </c>
      <c r="J9" s="92"/>
      <c r="K9" s="92"/>
      <c r="L9" s="92"/>
      <c r="M9" s="92"/>
      <c r="N9" s="92"/>
      <c r="O9" s="92"/>
    </row>
    <row r="10" spans="1:15" ht="17.399999999999999">
      <c r="A10" s="29">
        <v>44488</v>
      </c>
      <c r="B10" s="56">
        <v>187.36059479553901</v>
      </c>
      <c r="C10" s="12">
        <v>104.13793103448276</v>
      </c>
      <c r="D10" s="12">
        <v>81.594467208261307</v>
      </c>
      <c r="E10" s="89">
        <v>87.912087912087912</v>
      </c>
      <c r="F10" s="12">
        <v>84.758364312267659</v>
      </c>
      <c r="G10" s="88">
        <v>107.44186046511628</v>
      </c>
      <c r="J10" s="92"/>
      <c r="K10" s="92"/>
      <c r="L10" s="92"/>
      <c r="M10" s="92"/>
      <c r="N10" s="92"/>
      <c r="O10" s="92"/>
    </row>
    <row r="11" spans="1:15" ht="17.399999999999999">
      <c r="A11" s="29">
        <v>44487</v>
      </c>
      <c r="B11" s="56">
        <v>187.31275033660481</v>
      </c>
      <c r="C11" s="12">
        <v>103.44827586206897</v>
      </c>
      <c r="D11" s="12">
        <v>81.634731531702244</v>
      </c>
      <c r="E11" s="89">
        <v>87.912087912087912</v>
      </c>
      <c r="F11" s="12">
        <v>84.510532837670382</v>
      </c>
      <c r="G11" s="88">
        <v>108.37209302325581</v>
      </c>
      <c r="J11" s="92"/>
      <c r="K11" s="92"/>
      <c r="L11" s="92"/>
      <c r="M11" s="92"/>
      <c r="N11" s="92"/>
      <c r="O11" s="92"/>
    </row>
    <row r="12" spans="1:15" ht="17.399999999999999">
      <c r="A12" s="29">
        <v>44483</v>
      </c>
      <c r="B12" s="56">
        <v>184.82145125369416</v>
      </c>
      <c r="C12" s="12">
        <v>103.44827586206897</v>
      </c>
      <c r="D12" s="12">
        <v>81.717628668198302</v>
      </c>
      <c r="E12" s="89">
        <v>87.912087912087912</v>
      </c>
      <c r="F12" s="12">
        <v>84.758364312267659</v>
      </c>
      <c r="G12" s="88">
        <v>108.83720930232559</v>
      </c>
      <c r="J12" s="92"/>
      <c r="K12" s="92"/>
      <c r="L12" s="92"/>
      <c r="M12" s="92"/>
      <c r="N12" s="92"/>
      <c r="O12" s="92"/>
    </row>
    <row r="13" spans="1:15" ht="17.399999999999999">
      <c r="A13" s="29">
        <v>44482</v>
      </c>
      <c r="B13" s="56">
        <v>184.25705599918706</v>
      </c>
      <c r="C13" s="12">
        <v>102.75862068965517</v>
      </c>
      <c r="D13" s="12">
        <v>80.642334383363732</v>
      </c>
      <c r="E13" s="89">
        <v>87.032967032967036</v>
      </c>
      <c r="F13" s="12">
        <v>83.333333333333329</v>
      </c>
      <c r="G13" s="88">
        <v>108.83720930232559</v>
      </c>
      <c r="J13" s="92"/>
      <c r="K13" s="92"/>
      <c r="L13" s="92"/>
      <c r="M13" s="92"/>
      <c r="N13" s="92"/>
      <c r="O13" s="92"/>
    </row>
    <row r="14" spans="1:15" ht="17.399999999999999">
      <c r="A14" s="29">
        <v>44481</v>
      </c>
      <c r="B14" s="56">
        <v>180.5599071902177</v>
      </c>
      <c r="C14" s="12">
        <v>100.68965517241379</v>
      </c>
      <c r="D14" s="12">
        <v>80.17574192937164</v>
      </c>
      <c r="E14" s="89">
        <v>87.032967032967036</v>
      </c>
      <c r="F14" s="12">
        <v>82.651796778190828</v>
      </c>
      <c r="G14" s="88">
        <v>108.83720930232559</v>
      </c>
      <c r="J14" s="92"/>
      <c r="K14" s="92"/>
      <c r="L14" s="92"/>
      <c r="M14" s="92"/>
      <c r="N14" s="92"/>
      <c r="O14" s="92"/>
    </row>
    <row r="15" spans="1:15" ht="17.399999999999999">
      <c r="A15" s="29">
        <v>44480</v>
      </c>
      <c r="B15" s="56">
        <v>174.74362991252508</v>
      </c>
      <c r="C15" s="12">
        <v>100.68965517241379</v>
      </c>
      <c r="D15" s="12">
        <v>79.297032282513442</v>
      </c>
      <c r="E15" s="89">
        <v>86.483516483516482</v>
      </c>
      <c r="F15" s="12">
        <v>82.403965303593552</v>
      </c>
      <c r="G15" s="88">
        <v>108.37209302325581</v>
      </c>
      <c r="J15" s="92"/>
      <c r="K15" s="92"/>
      <c r="L15" s="92"/>
      <c r="M15" s="92"/>
      <c r="N15" s="92"/>
      <c r="O15" s="92"/>
    </row>
    <row r="16" spans="1:15" ht="17.399999999999999">
      <c r="A16" s="29">
        <v>44477</v>
      </c>
      <c r="B16" s="56">
        <v>168.73766840826144</v>
      </c>
      <c r="C16" s="12">
        <v>100</v>
      </c>
      <c r="D16" s="12">
        <v>78.415954146041074</v>
      </c>
      <c r="E16" s="89">
        <v>86.813186813186817</v>
      </c>
      <c r="F16" s="12">
        <v>81.660470879801736</v>
      </c>
      <c r="G16" s="88">
        <v>108.37209302325581</v>
      </c>
      <c r="J16" s="92"/>
      <c r="K16" s="92"/>
      <c r="L16" s="92"/>
      <c r="M16" s="92"/>
      <c r="N16" s="92"/>
      <c r="O16" s="92"/>
    </row>
    <row r="17" spans="1:15" ht="17.399999999999999">
      <c r="A17" s="29">
        <v>44476</v>
      </c>
      <c r="B17" s="56">
        <v>167.85064060766695</v>
      </c>
      <c r="C17" s="12">
        <v>98.620689655172413</v>
      </c>
      <c r="D17" s="12">
        <v>78.240685914592262</v>
      </c>
      <c r="E17" s="89">
        <v>87.80219780219781</v>
      </c>
      <c r="F17" s="12">
        <v>80.731102850061959</v>
      </c>
      <c r="G17" s="88">
        <v>107.90697674418605</v>
      </c>
      <c r="J17" s="92"/>
      <c r="K17" s="92"/>
      <c r="L17" s="92"/>
      <c r="M17" s="92"/>
      <c r="N17" s="92"/>
      <c r="O17" s="92"/>
    </row>
    <row r="18" spans="1:15" ht="17.399999999999999">
      <c r="A18" s="29">
        <v>44475</v>
      </c>
      <c r="B18" s="56">
        <v>174.3985570449907</v>
      </c>
      <c r="C18" s="12">
        <v>98.620689655172413</v>
      </c>
      <c r="D18" s="12">
        <v>79.053077852253622</v>
      </c>
      <c r="E18" s="89">
        <v>85.494505494505503</v>
      </c>
      <c r="F18" s="12">
        <v>81.53655514250309</v>
      </c>
      <c r="G18" s="88">
        <v>107.90697674418605</v>
      </c>
      <c r="J18" s="92"/>
      <c r="K18" s="92"/>
      <c r="L18" s="92"/>
      <c r="M18" s="92"/>
      <c r="N18" s="92"/>
      <c r="O18" s="92"/>
    </row>
    <row r="19" spans="1:15" ht="17.399999999999999">
      <c r="A19" s="29">
        <v>44474</v>
      </c>
      <c r="B19" s="56">
        <v>174.10429245243074</v>
      </c>
      <c r="C19" s="12">
        <v>97.241379310344826</v>
      </c>
      <c r="D19" s="12">
        <v>79.863101300300798</v>
      </c>
      <c r="E19" s="89">
        <v>85.604395604395606</v>
      </c>
      <c r="F19" s="12">
        <v>81.474597273853774</v>
      </c>
      <c r="G19" s="88">
        <v>108.37209302325581</v>
      </c>
      <c r="J19" s="92"/>
      <c r="K19" s="92"/>
      <c r="L19" s="92"/>
      <c r="M19" s="92"/>
      <c r="N19" s="92"/>
      <c r="O19" s="92"/>
    </row>
    <row r="20" spans="1:15" ht="17.399999999999999">
      <c r="A20" s="29">
        <v>44473</v>
      </c>
      <c r="B20" s="56">
        <v>168.37481264448601</v>
      </c>
      <c r="C20" s="12">
        <v>98.620689655172413</v>
      </c>
      <c r="D20" s="12">
        <v>80.883920324009381</v>
      </c>
      <c r="E20" s="89">
        <v>86.373626373626379</v>
      </c>
      <c r="F20" s="12">
        <v>82.713754646840144</v>
      </c>
      <c r="G20" s="88">
        <v>108.83720930232559</v>
      </c>
      <c r="J20" s="92"/>
      <c r="K20" s="92"/>
      <c r="L20" s="92"/>
      <c r="M20" s="92"/>
      <c r="N20" s="92"/>
      <c r="O20" s="92"/>
    </row>
    <row r="21" spans="1:15" ht="17.399999999999999">
      <c r="A21" s="29">
        <v>44470</v>
      </c>
      <c r="B21" s="56">
        <v>172.77565606185058</v>
      </c>
      <c r="C21" s="12">
        <v>97.931034482758619</v>
      </c>
      <c r="D21" s="12">
        <v>79.581251036214212</v>
      </c>
      <c r="E21" s="89">
        <v>85.054945054945065</v>
      </c>
      <c r="F21" s="12">
        <v>80.85501858736059</v>
      </c>
      <c r="G21" s="88">
        <v>108.37209302325581</v>
      </c>
      <c r="J21" s="92"/>
      <c r="K21" s="92"/>
      <c r="L21" s="92"/>
      <c r="M21" s="92"/>
      <c r="N21" s="92"/>
      <c r="O21" s="92"/>
    </row>
    <row r="22" spans="1:15" ht="17.399999999999999">
      <c r="A22" s="29">
        <v>44469</v>
      </c>
      <c r="B22" s="56">
        <v>168.64875392705622</v>
      </c>
      <c r="C22" s="12">
        <v>99.310344827586206</v>
      </c>
      <c r="D22" s="12">
        <v>78.269107789962348</v>
      </c>
      <c r="E22" s="89">
        <v>84.505494505494511</v>
      </c>
      <c r="F22" s="12">
        <v>79.491945477075589</v>
      </c>
      <c r="G22" s="88">
        <v>108.37209302325581</v>
      </c>
      <c r="J22" s="92"/>
      <c r="K22" s="92"/>
      <c r="L22" s="92"/>
      <c r="M22" s="92"/>
      <c r="N22" s="92"/>
      <c r="O22" s="92"/>
    </row>
    <row r="23" spans="1:15" ht="17.399999999999999">
      <c r="A23" s="29">
        <v>44468</v>
      </c>
      <c r="B23" s="56">
        <v>170.92665825507447</v>
      </c>
      <c r="C23" s="12">
        <v>98.620689655172413</v>
      </c>
      <c r="D23" s="12">
        <v>83.472679472300513</v>
      </c>
      <c r="E23" s="89">
        <v>83.736263736263737</v>
      </c>
      <c r="F23" s="12">
        <v>79.987608426270128</v>
      </c>
      <c r="G23" s="88">
        <v>108.37209302325581</v>
      </c>
      <c r="J23" s="92"/>
      <c r="K23" s="92"/>
      <c r="L23" s="92"/>
      <c r="M23" s="92"/>
      <c r="N23" s="92"/>
      <c r="O23" s="92"/>
    </row>
    <row r="24" spans="1:15" ht="17.399999999999999">
      <c r="A24" s="29">
        <v>44467</v>
      </c>
      <c r="B24" s="56">
        <v>174.19871116342483</v>
      </c>
      <c r="C24" s="12">
        <v>97.931034482758619</v>
      </c>
      <c r="D24" s="12">
        <v>84.803770635465767</v>
      </c>
      <c r="E24" s="89">
        <v>82.747252747252759</v>
      </c>
      <c r="F24" s="12">
        <v>80.85501858736059</v>
      </c>
      <c r="G24" s="88">
        <v>111.62790697674419</v>
      </c>
      <c r="J24" s="92"/>
      <c r="K24" s="92"/>
      <c r="L24" s="92"/>
      <c r="M24" s="92"/>
      <c r="N24" s="92"/>
      <c r="O24" s="92"/>
    </row>
    <row r="25" spans="1:15" ht="17.399999999999999">
      <c r="A25" s="29">
        <v>44466</v>
      </c>
      <c r="B25" s="56">
        <v>182.52661083401782</v>
      </c>
      <c r="C25" s="12">
        <v>98.620689655172413</v>
      </c>
      <c r="D25" s="12">
        <v>84.280334430733518</v>
      </c>
      <c r="E25" s="89">
        <v>84.065934065934073</v>
      </c>
      <c r="F25" s="12">
        <v>81.908302354398998</v>
      </c>
      <c r="G25" s="88">
        <v>111.86046511627907</v>
      </c>
      <c r="J25" s="92"/>
      <c r="K25" s="92"/>
      <c r="L25" s="92"/>
      <c r="M25" s="92"/>
      <c r="N25" s="92"/>
      <c r="O25" s="92"/>
    </row>
    <row r="26" spans="1:15" ht="17.399999999999999">
      <c r="A26" s="29">
        <v>44463</v>
      </c>
      <c r="B26" s="56">
        <v>181.43973715185743</v>
      </c>
      <c r="C26" s="12">
        <v>98.620689655172413</v>
      </c>
      <c r="D26" s="12">
        <v>88.489140475119015</v>
      </c>
      <c r="E26" s="89">
        <v>86.593406593406598</v>
      </c>
      <c r="F26" s="12">
        <v>80.235439900867405</v>
      </c>
      <c r="G26" s="88">
        <v>112.09302325581396</v>
      </c>
      <c r="J26" s="92"/>
      <c r="K26" s="92"/>
      <c r="L26" s="92"/>
      <c r="M26" s="92"/>
      <c r="N26" s="92"/>
      <c r="O26" s="92"/>
    </row>
    <row r="27" spans="1:15" ht="17.399999999999999">
      <c r="A27" s="29">
        <v>44462</v>
      </c>
      <c r="B27" s="56">
        <v>179.29012371814957</v>
      </c>
      <c r="C27" s="12">
        <v>98.620689655172413</v>
      </c>
      <c r="D27" s="12">
        <v>88.48203500627649</v>
      </c>
      <c r="E27" s="89">
        <v>84.285714285714292</v>
      </c>
      <c r="F27" s="12">
        <v>80.111524163568788</v>
      </c>
      <c r="G27" s="88">
        <v>111.3953488372093</v>
      </c>
      <c r="J27" s="92"/>
      <c r="K27" s="92"/>
      <c r="L27" s="92"/>
      <c r="M27" s="92"/>
      <c r="N27" s="92"/>
      <c r="O27" s="92"/>
    </row>
    <row r="28" spans="1:15" ht="17.399999999999999">
      <c r="A28" s="29">
        <v>44461</v>
      </c>
      <c r="B28" s="56">
        <v>179.55856077093088</v>
      </c>
      <c r="C28" s="12">
        <v>97.931034482758619</v>
      </c>
      <c r="D28" s="12">
        <v>87.709907392056081</v>
      </c>
      <c r="E28" s="89">
        <v>81.538461538461533</v>
      </c>
      <c r="F28" s="12">
        <v>82.589838909541513</v>
      </c>
      <c r="G28" s="88">
        <v>111.3953488372093</v>
      </c>
      <c r="J28" s="92"/>
      <c r="K28" s="92"/>
      <c r="L28" s="92"/>
      <c r="M28" s="92"/>
      <c r="N28" s="92"/>
      <c r="O28" s="92"/>
    </row>
    <row r="29" spans="1:15" ht="17.399999999999999">
      <c r="A29" s="29">
        <v>44460</v>
      </c>
      <c r="B29" s="56">
        <v>178.25405831096356</v>
      </c>
      <c r="C29" s="12">
        <v>96.551724137931032</v>
      </c>
      <c r="D29" s="12">
        <v>88.721252457307969</v>
      </c>
      <c r="E29" s="89">
        <v>85.054945054945065</v>
      </c>
      <c r="F29" s="12">
        <v>82.961586121437421</v>
      </c>
      <c r="G29" s="88">
        <v>110.23255813953487</v>
      </c>
      <c r="J29" s="92"/>
      <c r="K29" s="92"/>
      <c r="L29" s="92"/>
      <c r="M29" s="92"/>
      <c r="N29" s="92"/>
      <c r="O29" s="92"/>
    </row>
    <row r="30" spans="1:15" ht="17.399999999999999">
      <c r="A30" s="29">
        <v>44459</v>
      </c>
      <c r="B30" s="56">
        <v>175.2745763860074</v>
      </c>
      <c r="C30" s="12">
        <v>96.551724137931032</v>
      </c>
      <c r="D30" s="12">
        <v>88.313872243670218</v>
      </c>
      <c r="E30" s="89">
        <v>86.703296703296701</v>
      </c>
      <c r="F30" s="12">
        <v>84.262701363073106</v>
      </c>
      <c r="G30" s="88">
        <v>108.83720930232559</v>
      </c>
      <c r="J30" s="92"/>
      <c r="K30" s="92"/>
      <c r="L30" s="92"/>
      <c r="M30" s="92"/>
      <c r="N30" s="92"/>
      <c r="O30" s="92"/>
    </row>
    <row r="31" spans="1:15" ht="17.399999999999999">
      <c r="A31" s="29">
        <v>44456</v>
      </c>
      <c r="B31" s="56">
        <v>179.83546586954128</v>
      </c>
      <c r="C31" s="12">
        <v>96.551724137931032</v>
      </c>
      <c r="D31" s="12">
        <v>88.020179531512753</v>
      </c>
      <c r="E31" s="89">
        <v>88.681318681318686</v>
      </c>
      <c r="F31" s="12">
        <v>85.625774473358106</v>
      </c>
      <c r="G31" s="88">
        <v>111.62790697674419</v>
      </c>
      <c r="J31" s="92"/>
      <c r="K31" s="92"/>
      <c r="L31" s="92"/>
      <c r="M31" s="92"/>
      <c r="N31" s="92"/>
      <c r="O31" s="92"/>
    </row>
    <row r="32" spans="1:15" ht="17.399999999999999">
      <c r="A32" s="29">
        <v>44455</v>
      </c>
      <c r="B32" s="56">
        <v>169.60564310574048</v>
      </c>
      <c r="C32" s="12">
        <v>97.241379310344826</v>
      </c>
      <c r="D32" s="12">
        <v>87.30252717841833</v>
      </c>
      <c r="E32" s="89">
        <v>89.12087912087911</v>
      </c>
      <c r="F32" s="12">
        <v>85.873605947955383</v>
      </c>
      <c r="G32" s="88">
        <v>112.55813953488372</v>
      </c>
      <c r="J32" s="92"/>
      <c r="K32" s="92"/>
      <c r="L32" s="92"/>
      <c r="M32" s="92"/>
      <c r="N32" s="92"/>
      <c r="O32" s="92"/>
    </row>
    <row r="33" spans="1:15" ht="17.399999999999999">
      <c r="A33" s="29">
        <v>44454</v>
      </c>
      <c r="B33" s="56">
        <v>172.04740412055108</v>
      </c>
      <c r="C33" s="12">
        <v>97.931034482758619</v>
      </c>
      <c r="D33" s="12">
        <v>86.610928211079795</v>
      </c>
      <c r="E33" s="89">
        <v>88.901098901098905</v>
      </c>
      <c r="F33" s="12">
        <v>86.80297397769516</v>
      </c>
      <c r="G33" s="88">
        <v>111.62790697674419</v>
      </c>
      <c r="J33" s="92"/>
      <c r="K33" s="92"/>
      <c r="L33" s="92"/>
      <c r="M33" s="92"/>
      <c r="N33" s="92"/>
      <c r="O33" s="92"/>
    </row>
    <row r="34" spans="1:15" ht="17.399999999999999">
      <c r="A34" s="29">
        <v>44453</v>
      </c>
      <c r="B34" s="56">
        <v>174.89393772599098</v>
      </c>
      <c r="C34" s="12">
        <v>97.241379310344826</v>
      </c>
      <c r="D34" s="12">
        <v>85.561687312001141</v>
      </c>
      <c r="E34" s="89">
        <v>89.560439560439562</v>
      </c>
      <c r="F34" s="12">
        <v>86.617100371747213</v>
      </c>
      <c r="G34" s="88">
        <v>111.16279069767442</v>
      </c>
      <c r="J34" s="92"/>
      <c r="K34" s="92"/>
      <c r="L34" s="92"/>
      <c r="M34" s="92"/>
      <c r="N34" s="92"/>
      <c r="O34" s="92"/>
    </row>
    <row r="35" spans="1:15" ht="17.399999999999999">
      <c r="A35" s="29">
        <v>44452</v>
      </c>
      <c r="B35" s="56">
        <v>171.03928326460101</v>
      </c>
      <c r="C35" s="12">
        <v>97.931034482758619</v>
      </c>
      <c r="D35" s="12">
        <v>84.375074015300441</v>
      </c>
      <c r="E35" s="89">
        <v>89.340659340659357</v>
      </c>
      <c r="F35" s="12">
        <v>86.741016109045844</v>
      </c>
      <c r="G35" s="88">
        <v>110.69767441860465</v>
      </c>
      <c r="J35" s="92"/>
      <c r="K35" s="92"/>
      <c r="L35" s="92"/>
      <c r="M35" s="92"/>
      <c r="N35" s="92"/>
      <c r="O35" s="92"/>
    </row>
    <row r="36" spans="1:15" ht="17.399999999999999">
      <c r="A36" s="29">
        <v>44448</v>
      </c>
      <c r="B36" s="56">
        <v>173.75456215969041</v>
      </c>
      <c r="C36" s="12">
        <v>100</v>
      </c>
      <c r="D36" s="12">
        <v>84.093223751213856</v>
      </c>
      <c r="E36" s="89">
        <v>89.45054945054946</v>
      </c>
      <c r="F36" s="12">
        <v>87.422552664188345</v>
      </c>
      <c r="G36" s="88">
        <v>110.46511627906976</v>
      </c>
      <c r="J36" s="92"/>
      <c r="K36" s="92"/>
      <c r="L36" s="92"/>
      <c r="M36" s="92"/>
      <c r="N36" s="92"/>
      <c r="O36" s="92"/>
    </row>
    <row r="37" spans="1:15" ht="17.399999999999999">
      <c r="A37" s="29">
        <v>44447</v>
      </c>
      <c r="B37" s="56">
        <v>171.1180360908113</v>
      </c>
      <c r="C37" s="12">
        <v>105.51724137931035</v>
      </c>
      <c r="D37" s="12">
        <v>82.913715923355682</v>
      </c>
      <c r="E37" s="89">
        <v>90.329670329670336</v>
      </c>
      <c r="F37" s="12">
        <v>87.918215613382898</v>
      </c>
      <c r="G37" s="88">
        <v>109.76744186046513</v>
      </c>
      <c r="J37" s="92"/>
      <c r="K37" s="92"/>
      <c r="L37" s="92"/>
      <c r="M37" s="92"/>
      <c r="N37" s="92"/>
      <c r="O37" s="92"/>
    </row>
    <row r="38" spans="1:15" ht="17.399999999999999">
      <c r="A38" s="29">
        <v>44446</v>
      </c>
      <c r="B38" s="56">
        <v>169.07554343684109</v>
      </c>
      <c r="C38" s="12">
        <v>109.65517241379312</v>
      </c>
      <c r="D38" s="12">
        <v>82.368963312095872</v>
      </c>
      <c r="E38" s="89">
        <v>91.208791208791212</v>
      </c>
      <c r="F38" s="12">
        <v>88.166047087980175</v>
      </c>
      <c r="G38" s="88">
        <v>109.30232558139534</v>
      </c>
      <c r="J38" s="92"/>
      <c r="K38" s="92"/>
      <c r="L38" s="92"/>
      <c r="M38" s="92"/>
      <c r="N38" s="92"/>
      <c r="O38" s="92"/>
    </row>
    <row r="39" spans="1:15" ht="17.399999999999999">
      <c r="A39" s="29">
        <v>44445</v>
      </c>
      <c r="B39" s="56">
        <v>174.34605516085051</v>
      </c>
      <c r="C39" s="12">
        <v>110.34482758620689</v>
      </c>
      <c r="D39" s="12">
        <v>82.579758887757279</v>
      </c>
      <c r="E39" s="89">
        <v>91.64835164835165</v>
      </c>
      <c r="F39" s="12">
        <v>88.909541511771991</v>
      </c>
      <c r="G39" s="88">
        <v>109.30232558139534</v>
      </c>
      <c r="J39" s="92"/>
      <c r="K39" s="92"/>
      <c r="L39" s="92"/>
      <c r="M39" s="92"/>
      <c r="N39" s="92"/>
      <c r="O39" s="92"/>
    </row>
    <row r="40" spans="1:15" ht="17.399999999999999">
      <c r="A40" s="29">
        <v>44442</v>
      </c>
      <c r="B40" s="56">
        <v>169.46507354497803</v>
      </c>
      <c r="C40" s="12">
        <v>109.65517241379312</v>
      </c>
      <c r="D40" s="12">
        <v>82.309751071741559</v>
      </c>
      <c r="E40" s="89">
        <v>91.758241758241752</v>
      </c>
      <c r="F40" s="12">
        <v>88.351920693928122</v>
      </c>
      <c r="G40" s="88">
        <v>109.53488372093022</v>
      </c>
      <c r="J40" s="92"/>
      <c r="K40" s="92"/>
      <c r="L40" s="92"/>
      <c r="M40" s="92"/>
      <c r="N40" s="92"/>
      <c r="O40" s="92"/>
    </row>
    <row r="41" spans="1:15" ht="17.399999999999999">
      <c r="A41" s="29">
        <v>44441</v>
      </c>
      <c r="B41" s="56">
        <v>166.65579934118603</v>
      </c>
      <c r="C41" s="12">
        <v>110.34482758620689</v>
      </c>
      <c r="D41" s="12">
        <v>81.741313564340018</v>
      </c>
      <c r="E41" s="89">
        <v>91.318681318681328</v>
      </c>
      <c r="F41" s="12">
        <v>88.661710037174714</v>
      </c>
      <c r="G41" s="88">
        <v>109.76744186046513</v>
      </c>
      <c r="J41" s="92"/>
      <c r="K41" s="92"/>
      <c r="L41" s="92"/>
      <c r="M41" s="92"/>
      <c r="N41" s="92"/>
      <c r="O41" s="92"/>
    </row>
    <row r="42" spans="1:15" ht="17.399999999999999">
      <c r="A42" s="29">
        <v>44440</v>
      </c>
      <c r="B42" s="56">
        <v>153.30804210312385</v>
      </c>
      <c r="C42" s="12">
        <v>106.20689655172416</v>
      </c>
      <c r="D42" s="12">
        <v>81.535254967906965</v>
      </c>
      <c r="E42" s="89">
        <v>92.307692307692307</v>
      </c>
      <c r="F42" s="12">
        <v>89.157372986369268</v>
      </c>
      <c r="G42" s="88">
        <v>110.23255813953487</v>
      </c>
      <c r="J42" s="92"/>
      <c r="K42" s="92"/>
      <c r="L42" s="92"/>
      <c r="M42" s="92"/>
      <c r="N42" s="92"/>
      <c r="O42" s="92"/>
    </row>
    <row r="43" spans="1:15" ht="17.399999999999999">
      <c r="A43" s="29">
        <v>44439</v>
      </c>
      <c r="B43" s="56">
        <v>141.44473329889661</v>
      </c>
      <c r="C43" s="12">
        <v>106.89655172413795</v>
      </c>
      <c r="D43" s="12">
        <v>82.250538831387217</v>
      </c>
      <c r="E43" s="89">
        <v>92.197802197802204</v>
      </c>
      <c r="F43" s="12">
        <v>88.599752168525399</v>
      </c>
      <c r="G43" s="88">
        <v>111.16279069767442</v>
      </c>
      <c r="J43" s="92"/>
      <c r="K43" s="92"/>
      <c r="L43" s="92"/>
      <c r="M43" s="92"/>
      <c r="N43" s="92"/>
      <c r="O43" s="92"/>
    </row>
    <row r="44" spans="1:15" ht="17.399999999999999">
      <c r="A44" s="29">
        <v>44438</v>
      </c>
      <c r="B44" s="56">
        <v>136.67807030171645</v>
      </c>
      <c r="C44" s="12">
        <v>107.58620689655174</v>
      </c>
      <c r="D44" s="12">
        <v>82.18422112219038</v>
      </c>
      <c r="E44" s="89">
        <v>91.428571428571431</v>
      </c>
      <c r="F44" s="12">
        <v>88.72366790582403</v>
      </c>
      <c r="G44" s="88">
        <v>111.16279069767442</v>
      </c>
      <c r="J44" s="92"/>
      <c r="K44" s="92"/>
      <c r="L44" s="92"/>
      <c r="M44" s="92"/>
      <c r="N44" s="92"/>
      <c r="O44" s="92"/>
    </row>
    <row r="45" spans="1:15" ht="17.399999999999999">
      <c r="A45" s="29">
        <v>44435</v>
      </c>
      <c r="B45" s="56">
        <v>139.69311801915472</v>
      </c>
      <c r="C45" s="12">
        <v>104.82758620689656</v>
      </c>
      <c r="D45" s="12">
        <v>82.885294047985596</v>
      </c>
      <c r="E45" s="89">
        <v>91.64835164835165</v>
      </c>
      <c r="F45" s="12">
        <v>89.157372986369268</v>
      </c>
      <c r="G45" s="88">
        <v>112.09302325581396</v>
      </c>
      <c r="J45" s="92"/>
      <c r="K45" s="92"/>
      <c r="L45" s="92"/>
      <c r="M45" s="92"/>
      <c r="N45" s="92"/>
      <c r="O45" s="92"/>
    </row>
    <row r="46" spans="1:15" ht="17.399999999999999">
      <c r="A46" s="29">
        <v>44434</v>
      </c>
      <c r="B46" s="56">
        <v>142.60146835914674</v>
      </c>
      <c r="C46" s="12">
        <v>105.51724137931035</v>
      </c>
      <c r="D46" s="12">
        <v>83.602946401080033</v>
      </c>
      <c r="E46" s="89">
        <v>91.64835164835165</v>
      </c>
      <c r="F46" s="12">
        <v>90.210656753407676</v>
      </c>
      <c r="G46" s="88">
        <v>112.55813953488372</v>
      </c>
      <c r="J46" s="92"/>
      <c r="K46" s="92"/>
      <c r="L46" s="92"/>
      <c r="M46" s="92"/>
      <c r="N46" s="92"/>
      <c r="O46" s="92"/>
    </row>
    <row r="47" spans="1:15" ht="17.399999999999999">
      <c r="A47" s="29">
        <v>44433</v>
      </c>
      <c r="B47" s="56">
        <v>142.4642860167159</v>
      </c>
      <c r="C47" s="12">
        <v>104.82758620689656</v>
      </c>
      <c r="D47" s="12">
        <v>82.845029724544659</v>
      </c>
      <c r="E47" s="89">
        <v>91.538461538461547</v>
      </c>
      <c r="F47" s="12">
        <v>90.830235439900861</v>
      </c>
      <c r="G47" s="88">
        <v>112.55813953488372</v>
      </c>
      <c r="J47" s="92"/>
      <c r="K47" s="92"/>
      <c r="L47" s="92"/>
      <c r="M47" s="92"/>
      <c r="N47" s="92"/>
      <c r="O47" s="92"/>
    </row>
    <row r="48" spans="1:15" ht="17.399999999999999">
      <c r="A48" s="29">
        <v>44432</v>
      </c>
      <c r="B48" s="56">
        <v>142.06163043754393</v>
      </c>
      <c r="C48" s="12">
        <v>104.13793103448276</v>
      </c>
      <c r="D48" s="12">
        <v>82.553705502001378</v>
      </c>
      <c r="E48" s="89">
        <v>92.637362637362642</v>
      </c>
      <c r="F48" s="12">
        <v>91.697645600991322</v>
      </c>
      <c r="G48" s="88">
        <v>112.55813953488372</v>
      </c>
      <c r="J48" s="92"/>
      <c r="K48" s="92"/>
      <c r="L48" s="92"/>
      <c r="M48" s="92"/>
      <c r="N48" s="92"/>
      <c r="O48" s="92"/>
    </row>
    <row r="49" spans="1:15" ht="17.399999999999999">
      <c r="A49" s="29">
        <v>44431</v>
      </c>
      <c r="B49" s="56">
        <v>141.53576479155905</v>
      </c>
      <c r="C49" s="12">
        <v>103.44827586206897</v>
      </c>
      <c r="D49" s="12">
        <v>83.448994576158782</v>
      </c>
      <c r="E49" s="89">
        <v>96.043956043956044</v>
      </c>
      <c r="F49" s="12">
        <v>90.334572490706321</v>
      </c>
      <c r="G49" s="88">
        <v>113.0232558139535</v>
      </c>
      <c r="J49" s="92"/>
      <c r="K49" s="92"/>
      <c r="L49" s="92"/>
      <c r="M49" s="92"/>
      <c r="N49" s="92"/>
      <c r="O49" s="92"/>
    </row>
    <row r="50" spans="1:15" ht="17.399999999999999">
      <c r="A50" s="29">
        <v>44428</v>
      </c>
      <c r="B50" s="56">
        <v>140.66186246199962</v>
      </c>
      <c r="C50" s="12">
        <v>104.13793103448276</v>
      </c>
      <c r="D50" s="12">
        <v>84.709031050898844</v>
      </c>
      <c r="E50" s="89">
        <v>96.703296703296715</v>
      </c>
      <c r="F50" s="12">
        <v>91.201982651796769</v>
      </c>
      <c r="G50" s="88">
        <v>113.48837209302324</v>
      </c>
      <c r="J50" s="92"/>
      <c r="K50" s="92"/>
      <c r="L50" s="92"/>
      <c r="M50" s="92"/>
      <c r="N50" s="92"/>
      <c r="O50" s="92"/>
    </row>
    <row r="51" spans="1:15" ht="17.399999999999999">
      <c r="A51" s="29">
        <v>44427</v>
      </c>
      <c r="B51" s="56">
        <v>141.4692906318009</v>
      </c>
      <c r="C51" s="12">
        <v>102.75862068965517</v>
      </c>
      <c r="D51" s="12">
        <v>85.02877714881221</v>
      </c>
      <c r="E51" s="89">
        <v>96.923076923076934</v>
      </c>
      <c r="F51" s="12">
        <v>90.768277571251545</v>
      </c>
      <c r="G51" s="88">
        <v>113.48837209302324</v>
      </c>
      <c r="J51" s="92"/>
      <c r="K51" s="92"/>
      <c r="L51" s="92"/>
      <c r="M51" s="92"/>
      <c r="N51" s="92"/>
      <c r="O51" s="92"/>
    </row>
    <row r="52" spans="1:15" ht="17.399999999999999">
      <c r="A52" s="29">
        <v>44426</v>
      </c>
      <c r="B52" s="56">
        <v>141.6953874554369</v>
      </c>
      <c r="C52" s="12">
        <v>103.44827586206897</v>
      </c>
      <c r="D52" s="12">
        <v>84.420075317969733</v>
      </c>
      <c r="E52" s="89">
        <v>95.714285714285722</v>
      </c>
      <c r="F52" s="12">
        <v>90.830235439900861</v>
      </c>
      <c r="G52" s="88">
        <v>113.48837209302324</v>
      </c>
      <c r="J52" s="92"/>
      <c r="K52" s="92"/>
      <c r="L52" s="92"/>
      <c r="M52" s="92"/>
      <c r="N52" s="92"/>
      <c r="O52" s="92"/>
    </row>
    <row r="53" spans="1:15" ht="17.399999999999999">
      <c r="A53" s="29">
        <v>44425</v>
      </c>
      <c r="B53" s="56">
        <v>144.93568519192826</v>
      </c>
      <c r="C53" s="12">
        <v>103.44827586206897</v>
      </c>
      <c r="D53" s="12">
        <v>85.417209445536585</v>
      </c>
      <c r="E53" s="89">
        <v>96.043956043956044</v>
      </c>
      <c r="F53" s="12">
        <v>90.396530359355637</v>
      </c>
      <c r="G53" s="88">
        <v>113.72093023255813</v>
      </c>
      <c r="J53" s="92"/>
      <c r="K53" s="92"/>
      <c r="L53" s="92"/>
      <c r="M53" s="92"/>
      <c r="N53" s="92"/>
      <c r="O53" s="92"/>
    </row>
    <row r="54" spans="1:15" ht="17.399999999999999">
      <c r="A54" s="29">
        <v>44424</v>
      </c>
      <c r="B54" s="56">
        <v>140.76136200049115</v>
      </c>
      <c r="C54" s="12">
        <v>105.51724137931035</v>
      </c>
      <c r="D54" s="12">
        <v>85.547476374316105</v>
      </c>
      <c r="E54" s="89">
        <v>96.593406593406584</v>
      </c>
      <c r="F54" s="12">
        <v>89.962825278810399</v>
      </c>
      <c r="G54" s="88">
        <v>113.48837209302324</v>
      </c>
      <c r="J54" s="92"/>
      <c r="K54" s="92"/>
      <c r="L54" s="92"/>
      <c r="M54" s="92"/>
      <c r="N54" s="92"/>
      <c r="O54" s="92"/>
    </row>
    <row r="55" spans="1:15" ht="17.399999999999999">
      <c r="A55" s="29">
        <v>44421</v>
      </c>
      <c r="B55" s="56">
        <v>139.45093190844347</v>
      </c>
      <c r="C55" s="12">
        <v>106.89655172413795</v>
      </c>
      <c r="D55" s="12">
        <v>85.893275857985358</v>
      </c>
      <c r="E55" s="89">
        <v>96.703296703296715</v>
      </c>
      <c r="F55" s="12">
        <v>89.838909541511768</v>
      </c>
      <c r="G55" s="88">
        <v>113.95348837209302</v>
      </c>
      <c r="J55" s="92"/>
      <c r="K55" s="92"/>
      <c r="L55" s="92"/>
      <c r="M55" s="92"/>
      <c r="N55" s="92"/>
      <c r="O55" s="92"/>
    </row>
    <row r="56" spans="1:15" ht="17.399999999999999">
      <c r="A56" s="29">
        <v>44420</v>
      </c>
      <c r="B56" s="56">
        <v>137.74546747846998</v>
      </c>
      <c r="C56" s="12">
        <v>106.20689655172416</v>
      </c>
      <c r="D56" s="12">
        <v>85.860117003386932</v>
      </c>
      <c r="E56" s="89">
        <v>96.373626373626379</v>
      </c>
      <c r="F56" s="12">
        <v>89.962825278810399</v>
      </c>
      <c r="G56" s="88">
        <v>113.95348837209302</v>
      </c>
      <c r="J56" s="92"/>
      <c r="K56" s="92"/>
      <c r="L56" s="92"/>
      <c r="M56" s="92"/>
      <c r="N56" s="92"/>
      <c r="O56" s="92"/>
    </row>
    <row r="57" spans="1:15" ht="17.399999999999999">
      <c r="A57" s="29">
        <v>44419</v>
      </c>
      <c r="B57" s="56">
        <v>130.6187601087297</v>
      </c>
      <c r="C57" s="12">
        <v>106.20689655172416</v>
      </c>
      <c r="D57" s="12">
        <v>85.507212050875154</v>
      </c>
      <c r="E57" s="89">
        <v>96.923076923076934</v>
      </c>
      <c r="F57" s="12">
        <v>90.954151177199506</v>
      </c>
      <c r="G57" s="88">
        <v>113.48837209302324</v>
      </c>
      <c r="J57" s="92"/>
      <c r="K57" s="92"/>
      <c r="L57" s="92"/>
      <c r="M57" s="92"/>
      <c r="N57" s="92"/>
      <c r="O57" s="92"/>
    </row>
    <row r="58" spans="1:15" ht="17.399999999999999">
      <c r="A58" s="29">
        <v>44418</v>
      </c>
      <c r="B58" s="56">
        <v>130.22838319600987</v>
      </c>
      <c r="C58" s="12">
        <v>106.89655172413795</v>
      </c>
      <c r="D58" s="12">
        <v>84.484024537552401</v>
      </c>
      <c r="E58" s="89">
        <v>96.923076923076934</v>
      </c>
      <c r="F58" s="12">
        <v>91.449814126394045</v>
      </c>
      <c r="G58" s="88">
        <v>113.95348837209302</v>
      </c>
      <c r="J58" s="92"/>
      <c r="K58" s="92"/>
      <c r="L58" s="92"/>
      <c r="M58" s="92"/>
      <c r="N58" s="92"/>
      <c r="O58" s="92"/>
    </row>
    <row r="59" spans="1:15" ht="17.399999999999999">
      <c r="A59" s="29">
        <v>44414</v>
      </c>
      <c r="B59" s="56">
        <v>127.75020958413425</v>
      </c>
      <c r="C59" s="12">
        <v>106.20689655172416</v>
      </c>
      <c r="D59" s="12">
        <v>84.448497193339804</v>
      </c>
      <c r="E59" s="89">
        <v>94.175824175824189</v>
      </c>
      <c r="F59" s="12">
        <v>91.635687732342006</v>
      </c>
      <c r="G59" s="88">
        <v>113.72093023255813</v>
      </c>
      <c r="J59" s="92"/>
      <c r="K59" s="92"/>
      <c r="L59" s="92"/>
      <c r="M59" s="92"/>
      <c r="N59" s="92"/>
      <c r="O59" s="92"/>
    </row>
    <row r="60" spans="1:15" ht="17.399999999999999">
      <c r="A60" s="29">
        <v>44413</v>
      </c>
      <c r="B60" s="56">
        <v>126.85259672625348</v>
      </c>
      <c r="C60" s="12">
        <v>106.89655172413795</v>
      </c>
      <c r="D60" s="12">
        <v>83.610051869922557</v>
      </c>
      <c r="E60" s="89">
        <v>93.84615384615384</v>
      </c>
      <c r="F60" s="12">
        <v>92.007434944237914</v>
      </c>
      <c r="G60" s="88">
        <v>116.27906976744187</v>
      </c>
      <c r="J60" s="92"/>
      <c r="K60" s="92"/>
      <c r="L60" s="92"/>
      <c r="M60" s="92"/>
      <c r="N60" s="92"/>
      <c r="O60" s="92"/>
    </row>
    <row r="61" spans="1:15" ht="17.399999999999999">
      <c r="A61" s="29">
        <v>44412</v>
      </c>
      <c r="B61" s="56">
        <v>126.33435232151476</v>
      </c>
      <c r="C61" s="12">
        <v>108.96551724137933</v>
      </c>
      <c r="D61" s="12">
        <v>83.448994576158782</v>
      </c>
      <c r="E61" s="89">
        <v>94.175824175824189</v>
      </c>
      <c r="F61" s="12">
        <v>92.441140024783138</v>
      </c>
      <c r="G61" s="88">
        <v>112.55813953488372</v>
      </c>
      <c r="J61" s="92"/>
      <c r="K61" s="92"/>
      <c r="L61" s="92"/>
      <c r="M61" s="92"/>
      <c r="N61" s="92"/>
      <c r="O61" s="92"/>
    </row>
    <row r="62" spans="1:15" ht="17.399999999999999">
      <c r="A62" s="29">
        <v>44411</v>
      </c>
      <c r="B62" s="56">
        <v>127.27811602916394</v>
      </c>
      <c r="C62" s="12">
        <v>109.65517241379312</v>
      </c>
      <c r="D62" s="12">
        <v>82.970559674095838</v>
      </c>
      <c r="E62" s="89">
        <v>94.175824175824189</v>
      </c>
      <c r="F62" s="12">
        <v>92.936802973977692</v>
      </c>
      <c r="G62" s="88">
        <v>113.0232558139535</v>
      </c>
      <c r="J62" s="92"/>
      <c r="K62" s="92"/>
      <c r="L62" s="92"/>
      <c r="M62" s="92"/>
      <c r="N62" s="92"/>
      <c r="O62" s="92"/>
    </row>
    <row r="63" spans="1:15" ht="17.399999999999999">
      <c r="A63" s="29">
        <v>44410</v>
      </c>
      <c r="B63" s="56">
        <v>125.15475353752612</v>
      </c>
      <c r="C63" s="12">
        <v>110.34482758620689</v>
      </c>
      <c r="D63" s="12">
        <v>84.720873498969709</v>
      </c>
      <c r="E63" s="89">
        <v>93.626373626373621</v>
      </c>
      <c r="F63" s="12">
        <v>92.06939281288723</v>
      </c>
      <c r="G63" s="88">
        <v>112.32558139534883</v>
      </c>
      <c r="J63" s="92"/>
      <c r="K63" s="92"/>
      <c r="L63" s="92"/>
      <c r="M63" s="92"/>
      <c r="N63" s="92"/>
      <c r="O63" s="92"/>
    </row>
    <row r="64" spans="1:15" ht="17.399999999999999">
      <c r="A64" s="29">
        <v>44407</v>
      </c>
      <c r="B64" s="56">
        <v>126.23188896698308</v>
      </c>
      <c r="C64" s="12">
        <v>108.96551724137933</v>
      </c>
      <c r="D64" s="12">
        <v>84.218753700765021</v>
      </c>
      <c r="E64" s="89">
        <v>92.747252747252745</v>
      </c>
      <c r="F64" s="12">
        <v>92.936802973977692</v>
      </c>
      <c r="G64" s="88">
        <v>112.55813953488372</v>
      </c>
      <c r="J64" s="92"/>
      <c r="K64" s="92"/>
      <c r="L64" s="92"/>
      <c r="M64" s="92"/>
      <c r="N64" s="92"/>
      <c r="O64" s="92"/>
    </row>
    <row r="65" spans="1:15" ht="17.399999999999999">
      <c r="A65" s="29">
        <v>44406</v>
      </c>
      <c r="B65" s="56">
        <v>130.81183155363237</v>
      </c>
      <c r="C65" s="12">
        <v>108.27586206896554</v>
      </c>
      <c r="D65" s="12">
        <v>84.673503706686247</v>
      </c>
      <c r="E65" s="89">
        <v>92.857142857142847</v>
      </c>
      <c r="F65" s="12">
        <v>93.928128872366784</v>
      </c>
      <c r="G65" s="88">
        <v>112.55813953488372</v>
      </c>
      <c r="J65" s="92"/>
      <c r="K65" s="92"/>
      <c r="L65" s="92"/>
      <c r="M65" s="92"/>
      <c r="N65" s="92"/>
      <c r="O65" s="92"/>
    </row>
    <row r="66" spans="1:15" ht="17.399999999999999">
      <c r="A66" s="29">
        <v>44405</v>
      </c>
      <c r="B66" s="56">
        <v>131.69716574506097</v>
      </c>
      <c r="C66" s="12">
        <v>106.89655172413795</v>
      </c>
      <c r="D66" s="12">
        <v>85.376945122095648</v>
      </c>
      <c r="E66" s="89">
        <v>92.857142857142847</v>
      </c>
      <c r="F66" s="12">
        <v>93.432465923172245</v>
      </c>
      <c r="G66" s="88">
        <v>111.62790697674419</v>
      </c>
      <c r="J66" s="92"/>
      <c r="K66" s="92"/>
      <c r="L66" s="92"/>
      <c r="M66" s="92"/>
      <c r="N66" s="92"/>
      <c r="O66" s="92"/>
    </row>
    <row r="67" spans="1:15" ht="17.399999999999999">
      <c r="A67" s="29">
        <v>44404</v>
      </c>
      <c r="B67" s="56">
        <v>132.77430117451794</v>
      </c>
      <c r="C67" s="12">
        <v>106.89655172413795</v>
      </c>
      <c r="D67" s="12">
        <v>85.097463347623233</v>
      </c>
      <c r="E67" s="89">
        <v>92.197802197802204</v>
      </c>
      <c r="F67" s="12">
        <v>92.998760842627007</v>
      </c>
      <c r="G67" s="88">
        <v>111.62790697674419</v>
      </c>
      <c r="J67" s="92"/>
      <c r="K67" s="92"/>
      <c r="L67" s="92"/>
      <c r="M67" s="92"/>
      <c r="N67" s="92"/>
      <c r="O67" s="92"/>
    </row>
    <row r="68" spans="1:15" ht="17.399999999999999">
      <c r="A68" s="29">
        <v>44403</v>
      </c>
      <c r="B68" s="56">
        <v>133.27814990134726</v>
      </c>
      <c r="C68" s="12">
        <v>106.89655172413795</v>
      </c>
      <c r="D68" s="12">
        <v>84.678240685914602</v>
      </c>
      <c r="E68" s="89">
        <v>92.197802197802204</v>
      </c>
      <c r="F68" s="12">
        <v>93.3085501858736</v>
      </c>
      <c r="G68" s="88">
        <v>112.09302325581396</v>
      </c>
      <c r="J68" s="92"/>
      <c r="K68" s="92"/>
      <c r="L68" s="92"/>
      <c r="M68" s="92"/>
      <c r="N68" s="92"/>
      <c r="O68" s="92"/>
    </row>
    <row r="69" spans="1:15" ht="17.399999999999999">
      <c r="A69" s="29">
        <v>44400</v>
      </c>
      <c r="B69" s="56">
        <v>134.3451236758093</v>
      </c>
      <c r="C69" s="12">
        <v>106.89655172413795</v>
      </c>
      <c r="D69" s="12">
        <v>85.047725065725587</v>
      </c>
      <c r="E69" s="89">
        <v>92.087912087912102</v>
      </c>
      <c r="F69" s="12">
        <v>93.928128872366784</v>
      </c>
      <c r="G69" s="88">
        <v>111.86046511627907</v>
      </c>
      <c r="J69" s="92"/>
      <c r="K69" s="92"/>
      <c r="L69" s="92"/>
      <c r="M69" s="92"/>
      <c r="N69" s="92"/>
      <c r="O69" s="92"/>
    </row>
    <row r="70" spans="1:15" ht="17.399999999999999">
      <c r="A70" s="29">
        <v>44399</v>
      </c>
      <c r="B70" s="56">
        <v>132.95043652776249</v>
      </c>
      <c r="C70" s="12">
        <v>106.89655172413795</v>
      </c>
      <c r="D70" s="12">
        <v>84.772980270481526</v>
      </c>
      <c r="E70" s="89">
        <v>92.417582417582423</v>
      </c>
      <c r="F70" s="12">
        <v>92.874845105328376</v>
      </c>
      <c r="G70" s="88">
        <v>112.09302325581396</v>
      </c>
      <c r="J70" s="92"/>
      <c r="K70" s="92"/>
      <c r="L70" s="92"/>
      <c r="M70" s="92"/>
      <c r="N70" s="92"/>
      <c r="O70" s="92"/>
    </row>
    <row r="71" spans="1:15" ht="17.399999999999999">
      <c r="A71" s="29">
        <v>44398</v>
      </c>
      <c r="B71" s="56">
        <v>132.73280774995553</v>
      </c>
      <c r="C71" s="12">
        <v>108.27586206896554</v>
      </c>
      <c r="D71" s="12">
        <v>84.005589635489457</v>
      </c>
      <c r="E71" s="89">
        <v>91.758241758241752</v>
      </c>
      <c r="F71" s="12">
        <v>92.441140024783138</v>
      </c>
      <c r="G71" s="88">
        <v>110.69767441860465</v>
      </c>
      <c r="J71" s="92"/>
      <c r="K71" s="92"/>
      <c r="L71" s="92"/>
      <c r="M71" s="92"/>
      <c r="N71" s="92"/>
      <c r="O71" s="92"/>
    </row>
    <row r="72" spans="1:15" ht="17.399999999999999">
      <c r="A72" s="29">
        <v>44396</v>
      </c>
      <c r="B72" s="56">
        <v>135.23680890160978</v>
      </c>
      <c r="C72" s="12">
        <v>106.89655172413795</v>
      </c>
      <c r="D72" s="12">
        <v>83.593472442623337</v>
      </c>
      <c r="E72" s="89">
        <v>91.318681318681328</v>
      </c>
      <c r="F72" s="12">
        <v>92.379182156133822</v>
      </c>
      <c r="G72" s="88">
        <v>109.53488372093022</v>
      </c>
      <c r="J72" s="92"/>
      <c r="K72" s="92"/>
      <c r="L72" s="92"/>
      <c r="M72" s="92"/>
      <c r="N72" s="92"/>
      <c r="O72" s="92"/>
    </row>
    <row r="73" spans="1:15" ht="17.399999999999999">
      <c r="A73" s="29">
        <v>44393</v>
      </c>
      <c r="B73" s="56">
        <v>136.30166566461457</v>
      </c>
      <c r="C73" s="12">
        <v>108.96551724137933</v>
      </c>
      <c r="D73" s="12">
        <v>83.110300561332039</v>
      </c>
      <c r="E73" s="89">
        <v>91.868131868131869</v>
      </c>
      <c r="F73" s="12">
        <v>93.680297397769507</v>
      </c>
      <c r="G73" s="88">
        <v>109.06976744186045</v>
      </c>
      <c r="J73" s="92"/>
      <c r="K73" s="92"/>
      <c r="L73" s="92"/>
      <c r="M73" s="92"/>
      <c r="N73" s="92"/>
      <c r="O73" s="92"/>
    </row>
    <row r="74" spans="1:15" ht="17.399999999999999">
      <c r="A74" s="29">
        <v>44392</v>
      </c>
      <c r="B74" s="56">
        <v>137.68703796224943</v>
      </c>
      <c r="C74" s="12">
        <v>108.27586206896554</v>
      </c>
      <c r="D74" s="12">
        <v>82.88292555837144</v>
      </c>
      <c r="E74" s="89">
        <v>92.307692307692307</v>
      </c>
      <c r="F74" s="12">
        <v>93.060718711276323</v>
      </c>
      <c r="G74" s="88">
        <v>109.06976744186045</v>
      </c>
      <c r="J74" s="92"/>
      <c r="K74" s="92"/>
      <c r="L74" s="92"/>
      <c r="M74" s="92"/>
      <c r="N74" s="92"/>
      <c r="O74" s="92"/>
    </row>
    <row r="75" spans="1:15" ht="17.399999999999999">
      <c r="A75" s="29">
        <v>44391</v>
      </c>
      <c r="B75" s="56">
        <v>139.16344175254676</v>
      </c>
      <c r="C75" s="12">
        <v>106.89655172413795</v>
      </c>
      <c r="D75" s="12">
        <v>82.686340920395068</v>
      </c>
      <c r="E75" s="89">
        <v>91.978021978021971</v>
      </c>
      <c r="F75" s="12">
        <v>92.193308550185876</v>
      </c>
      <c r="G75" s="88">
        <v>109.30232558139534</v>
      </c>
      <c r="J75" s="92"/>
      <c r="K75" s="92"/>
      <c r="L75" s="92"/>
      <c r="M75" s="92"/>
      <c r="N75" s="92"/>
      <c r="O75" s="92"/>
    </row>
    <row r="76" spans="1:15" ht="17.399999999999999">
      <c r="A76" s="29">
        <v>44390</v>
      </c>
      <c r="B76" s="56">
        <v>141.55397109009152</v>
      </c>
      <c r="C76" s="12">
        <v>109.65517241379312</v>
      </c>
      <c r="D76" s="12">
        <v>82.072902110324236</v>
      </c>
      <c r="E76" s="89">
        <v>91.868131868131869</v>
      </c>
      <c r="F76" s="12">
        <v>93.370508054522915</v>
      </c>
      <c r="G76" s="88">
        <v>108.37209302325581</v>
      </c>
      <c r="J76" s="92"/>
      <c r="K76" s="92"/>
      <c r="L76" s="92"/>
      <c r="M76" s="92"/>
      <c r="N76" s="92"/>
      <c r="O76" s="92"/>
    </row>
    <row r="77" spans="1:15" ht="17.399999999999999">
      <c r="A77" s="29">
        <v>44389</v>
      </c>
      <c r="B77" s="56">
        <v>141.33041468020423</v>
      </c>
      <c r="C77" s="12">
        <v>108.96551724137933</v>
      </c>
      <c r="D77" s="12">
        <v>82.918452902584022</v>
      </c>
      <c r="E77" s="89">
        <v>92.747252747252745</v>
      </c>
      <c r="F77" s="12">
        <v>92.936802973977692</v>
      </c>
      <c r="G77" s="88">
        <v>108.37209302325581</v>
      </c>
      <c r="J77" s="92"/>
      <c r="K77" s="92"/>
      <c r="L77" s="92"/>
      <c r="M77" s="92"/>
      <c r="N77" s="92"/>
      <c r="O77" s="92"/>
    </row>
    <row r="78" spans="1:15" ht="17.399999999999999">
      <c r="A78" s="29">
        <v>44386</v>
      </c>
      <c r="B78" s="56">
        <v>134.7482026572728</v>
      </c>
      <c r="C78" s="12">
        <v>108.27586206896554</v>
      </c>
      <c r="D78" s="12">
        <v>82.764501077662771</v>
      </c>
      <c r="E78" s="89">
        <v>92.307692307692307</v>
      </c>
      <c r="F78" s="12">
        <v>91.883519206939297</v>
      </c>
      <c r="G78" s="88">
        <v>108.83720930232559</v>
      </c>
      <c r="J78" s="92"/>
      <c r="K78" s="92"/>
      <c r="L78" s="92"/>
      <c r="M78" s="92"/>
      <c r="N78" s="92"/>
      <c r="O78" s="92"/>
    </row>
    <row r="79" spans="1:15" ht="17.399999999999999">
      <c r="A79" s="29">
        <v>44385</v>
      </c>
      <c r="B79" s="56">
        <v>134.19735627609214</v>
      </c>
      <c r="C79" s="12">
        <v>105.51724137931035</v>
      </c>
      <c r="D79" s="12">
        <v>80.519172923426723</v>
      </c>
      <c r="E79" s="89">
        <v>92.417582417582423</v>
      </c>
      <c r="F79" s="12">
        <v>92.627013630731099</v>
      </c>
      <c r="G79" s="88">
        <v>110.23255813953487</v>
      </c>
      <c r="J79" s="92"/>
      <c r="K79" s="92"/>
      <c r="L79" s="92"/>
      <c r="M79" s="92"/>
      <c r="N79" s="92"/>
      <c r="O79" s="92"/>
    </row>
    <row r="80" spans="1:15" ht="17.399999999999999">
      <c r="A80" s="29">
        <v>44384</v>
      </c>
      <c r="B80" s="56">
        <v>132.11506380672532</v>
      </c>
      <c r="C80" s="12">
        <v>107.58620689655174</v>
      </c>
      <c r="D80" s="12">
        <v>81.5234125198361</v>
      </c>
      <c r="E80" s="89">
        <v>92.967032967032978</v>
      </c>
      <c r="F80" s="12">
        <v>93.618339529120192</v>
      </c>
      <c r="G80" s="88">
        <v>110.23255813953487</v>
      </c>
      <c r="J80" s="92"/>
      <c r="K80" s="92"/>
      <c r="L80" s="92"/>
      <c r="M80" s="92"/>
      <c r="N80" s="92"/>
      <c r="O80" s="92"/>
    </row>
    <row r="81" spans="1:15" ht="17.399999999999999">
      <c r="A81" s="29">
        <v>44383</v>
      </c>
      <c r="B81" s="56">
        <v>133.08804227248478</v>
      </c>
      <c r="C81" s="12">
        <v>106.89655172413795</v>
      </c>
      <c r="D81" s="12">
        <v>80.211269273584236</v>
      </c>
      <c r="E81" s="89">
        <v>93.626373626373621</v>
      </c>
      <c r="F81" s="12">
        <v>94.485749690210653</v>
      </c>
      <c r="G81" s="88">
        <v>110.23255813953487</v>
      </c>
      <c r="J81" s="92"/>
      <c r="K81" s="92"/>
      <c r="L81" s="92"/>
      <c r="M81" s="92"/>
      <c r="N81" s="92"/>
      <c r="O81" s="92"/>
    </row>
    <row r="82" spans="1:15" ht="17.399999999999999">
      <c r="A82" s="29">
        <v>44382</v>
      </c>
      <c r="B82" s="56">
        <v>134.0034380266066</v>
      </c>
      <c r="C82" s="12">
        <v>105.51724137931035</v>
      </c>
      <c r="D82" s="12">
        <v>79.976788801781112</v>
      </c>
      <c r="E82" s="89">
        <v>93.626373626373621</v>
      </c>
      <c r="F82" s="12">
        <v>94.795539033457246</v>
      </c>
      <c r="G82" s="88">
        <v>110.23255813953487</v>
      </c>
      <c r="J82" s="92"/>
      <c r="K82" s="92"/>
      <c r="L82" s="92"/>
      <c r="M82" s="92"/>
      <c r="N82" s="92"/>
      <c r="O82" s="92"/>
    </row>
    <row r="83" spans="1:15" ht="17.399999999999999">
      <c r="A83" s="29">
        <v>44379</v>
      </c>
      <c r="B83" s="56">
        <v>135.03315239942077</v>
      </c>
      <c r="C83" s="12">
        <v>106.20689655172416</v>
      </c>
      <c r="D83" s="12">
        <v>80.303640368536989</v>
      </c>
      <c r="E83" s="89">
        <v>93.95604395604397</v>
      </c>
      <c r="F83" s="12">
        <v>92.503097893432468</v>
      </c>
      <c r="G83" s="88">
        <v>109.76744186046513</v>
      </c>
      <c r="J83" s="92"/>
      <c r="K83" s="92"/>
      <c r="L83" s="92"/>
      <c r="M83" s="92"/>
      <c r="N83" s="92"/>
      <c r="O83" s="92"/>
    </row>
    <row r="84" spans="1:15" ht="17.399999999999999">
      <c r="A84" s="29">
        <v>44378</v>
      </c>
      <c r="B84" s="56">
        <v>133.08550185873605</v>
      </c>
      <c r="C84" s="12">
        <v>103.44827586206897</v>
      </c>
      <c r="D84" s="12">
        <v>79.884417706828344</v>
      </c>
      <c r="E84" s="89">
        <v>92.197802197802204</v>
      </c>
      <c r="F84" s="12">
        <v>93.246592317224284</v>
      </c>
      <c r="G84" s="88">
        <v>110.00000000000001</v>
      </c>
      <c r="J84" s="92"/>
      <c r="K84" s="92"/>
      <c r="L84" s="92"/>
      <c r="M84" s="92"/>
      <c r="N84" s="92"/>
      <c r="O84" s="92"/>
    </row>
    <row r="85" spans="1:15" ht="17.399999999999999">
      <c r="A85" s="29">
        <v>44377</v>
      </c>
      <c r="B85" s="56">
        <v>131.00278598707774</v>
      </c>
      <c r="C85" s="12">
        <v>101.37931034482759</v>
      </c>
      <c r="D85" s="12">
        <v>78.29989815494659</v>
      </c>
      <c r="E85" s="89">
        <v>91.428571428571431</v>
      </c>
      <c r="F85" s="12">
        <v>94.114002478314745</v>
      </c>
      <c r="G85" s="88">
        <v>110.23255813953487</v>
      </c>
      <c r="J85" s="92"/>
      <c r="K85" s="92"/>
      <c r="L85" s="92"/>
      <c r="M85" s="92"/>
      <c r="N85" s="92"/>
      <c r="O85" s="92"/>
    </row>
    <row r="86" spans="1:15" ht="17.399999999999999">
      <c r="A86" s="29">
        <v>44376</v>
      </c>
      <c r="B86" s="56">
        <v>134.24011990752894</v>
      </c>
      <c r="C86" s="12">
        <v>102.06896551724138</v>
      </c>
      <c r="D86" s="12">
        <v>79.808626039174811</v>
      </c>
      <c r="E86" s="89">
        <v>92.087912087912102</v>
      </c>
      <c r="F86" s="12">
        <v>96.468401486988839</v>
      </c>
      <c r="G86" s="88">
        <v>110.23255813953487</v>
      </c>
      <c r="J86" s="92"/>
      <c r="K86" s="92"/>
      <c r="L86" s="92"/>
      <c r="M86" s="92"/>
      <c r="N86" s="92"/>
      <c r="O86" s="92"/>
    </row>
    <row r="87" spans="1:15" ht="17.399999999999999">
      <c r="A87" s="29">
        <v>44375</v>
      </c>
      <c r="B87" s="56">
        <v>133.93696386684843</v>
      </c>
      <c r="C87" s="12">
        <v>101.37931034482759</v>
      </c>
      <c r="D87" s="12">
        <v>81.044977617773156</v>
      </c>
      <c r="E87" s="89">
        <v>92.417582417582423</v>
      </c>
      <c r="F87" s="12">
        <v>96.6542750929368</v>
      </c>
      <c r="G87" s="88">
        <v>109.76744186046513</v>
      </c>
      <c r="J87" s="92"/>
      <c r="K87" s="92"/>
      <c r="L87" s="92"/>
      <c r="M87" s="92"/>
      <c r="N87" s="92"/>
      <c r="O87" s="92"/>
    </row>
    <row r="88" spans="1:15" ht="17.399999999999999">
      <c r="A88" s="29">
        <v>44372</v>
      </c>
      <c r="B88" s="56">
        <v>132.25224614915615</v>
      </c>
      <c r="C88" s="12">
        <v>100.68965517241379</v>
      </c>
      <c r="D88" s="12">
        <v>83.614788849150884</v>
      </c>
      <c r="E88" s="89">
        <v>91.758241758241752</v>
      </c>
      <c r="F88" s="12">
        <v>96.964064436183392</v>
      </c>
      <c r="G88" s="88">
        <v>109.76744186046513</v>
      </c>
      <c r="J88" s="92"/>
      <c r="K88" s="92"/>
      <c r="L88" s="92"/>
      <c r="M88" s="92"/>
      <c r="N88" s="92"/>
      <c r="O88" s="92"/>
    </row>
    <row r="89" spans="1:15" ht="17.399999999999999">
      <c r="A89" s="29">
        <v>44371</v>
      </c>
      <c r="B89" s="56">
        <v>127.15194214631089</v>
      </c>
      <c r="C89" s="12">
        <v>100.68965517241379</v>
      </c>
      <c r="D89" s="12">
        <v>82.965822694867498</v>
      </c>
      <c r="E89" s="89">
        <v>92.087912087912102</v>
      </c>
      <c r="F89" s="12">
        <v>96.902106567534076</v>
      </c>
      <c r="G89" s="88">
        <v>109.30232558139534</v>
      </c>
      <c r="J89" s="92"/>
      <c r="K89" s="92"/>
      <c r="L89" s="92"/>
      <c r="M89" s="92"/>
      <c r="N89" s="92"/>
      <c r="O89" s="92"/>
    </row>
    <row r="90" spans="1:15" ht="17.399999999999999">
      <c r="A90" s="29">
        <v>44370</v>
      </c>
      <c r="B90" s="56">
        <v>128.43866171003714</v>
      </c>
      <c r="C90" s="12">
        <v>99.310344827586206</v>
      </c>
      <c r="D90" s="12">
        <v>83.861111769024902</v>
      </c>
      <c r="E90" s="89">
        <v>92.637362637362642</v>
      </c>
      <c r="F90" s="12">
        <v>95.786864931846338</v>
      </c>
      <c r="G90" s="88">
        <v>109.30232558139534</v>
      </c>
      <c r="J90" s="92"/>
      <c r="K90" s="92"/>
      <c r="L90" s="92"/>
      <c r="M90" s="92"/>
      <c r="N90" s="92"/>
      <c r="O90" s="92"/>
    </row>
    <row r="91" spans="1:15" ht="17.399999999999999">
      <c r="A91" s="29">
        <v>44369</v>
      </c>
      <c r="B91" s="56">
        <v>127.77688392849582</v>
      </c>
      <c r="C91" s="12">
        <v>98.620689655172413</v>
      </c>
      <c r="D91" s="12">
        <v>82.75029013997775</v>
      </c>
      <c r="E91" s="89">
        <v>92.747252747252745</v>
      </c>
      <c r="F91" s="12">
        <v>96.406443618339523</v>
      </c>
      <c r="G91" s="88">
        <v>109.30232558139534</v>
      </c>
      <c r="J91" s="92"/>
      <c r="K91" s="92"/>
      <c r="L91" s="92"/>
      <c r="M91" s="92"/>
      <c r="N91" s="92"/>
      <c r="O91" s="92"/>
    </row>
    <row r="92" spans="1:15" ht="17.399999999999999">
      <c r="A92" s="29">
        <v>44368</v>
      </c>
      <c r="B92" s="56">
        <v>123.3845085569603</v>
      </c>
      <c r="C92" s="12">
        <v>97.931034482758619</v>
      </c>
      <c r="D92" s="12">
        <v>81.132611733497555</v>
      </c>
      <c r="E92" s="89">
        <v>92.307692307692307</v>
      </c>
      <c r="F92" s="12">
        <v>96.902106567534076</v>
      </c>
      <c r="G92" s="88">
        <v>109.76744186046513</v>
      </c>
      <c r="J92" s="92"/>
      <c r="K92" s="92"/>
      <c r="L92" s="92"/>
      <c r="M92" s="92"/>
      <c r="N92" s="92"/>
      <c r="O92" s="92"/>
    </row>
    <row r="93" spans="1:15" ht="17.399999999999999">
      <c r="A93" s="29">
        <v>44365</v>
      </c>
      <c r="B93" s="56">
        <v>120.51341761861613</v>
      </c>
      <c r="C93" s="12">
        <v>97.931034482758619</v>
      </c>
      <c r="D93" s="12">
        <v>80.173373439757469</v>
      </c>
      <c r="E93" s="89">
        <v>91.758241758241752</v>
      </c>
      <c r="F93" s="12">
        <v>93.618339529120192</v>
      </c>
      <c r="G93" s="88">
        <v>110.00000000000001</v>
      </c>
      <c r="J93" s="92"/>
      <c r="K93" s="92"/>
      <c r="L93" s="92"/>
      <c r="M93" s="92"/>
      <c r="N93" s="92"/>
      <c r="O93" s="92"/>
    </row>
    <row r="94" spans="1:15" ht="17.399999999999999">
      <c r="A94" s="29">
        <v>44364</v>
      </c>
      <c r="B94" s="56">
        <v>121.28400978906097</v>
      </c>
      <c r="C94" s="12">
        <v>97.931034482758619</v>
      </c>
      <c r="D94" s="12">
        <v>78.785438525852072</v>
      </c>
      <c r="E94" s="89">
        <v>92.197802197802204</v>
      </c>
      <c r="F94" s="12">
        <v>94.423791821561338</v>
      </c>
      <c r="G94" s="88">
        <v>110.23255813953487</v>
      </c>
      <c r="J94" s="92"/>
      <c r="K94" s="92"/>
      <c r="L94" s="92"/>
      <c r="M94" s="92"/>
      <c r="N94" s="92"/>
      <c r="O94" s="92"/>
    </row>
    <row r="95" spans="1:15" ht="17.399999999999999">
      <c r="A95" s="29">
        <v>44363</v>
      </c>
      <c r="B95" s="56">
        <v>119.0073756679171</v>
      </c>
      <c r="C95" s="12">
        <v>98.620689655172413</v>
      </c>
      <c r="D95" s="12">
        <v>78.482271855237911</v>
      </c>
      <c r="E95" s="89">
        <v>92.197802197802204</v>
      </c>
      <c r="F95" s="12">
        <v>94.299876084262692</v>
      </c>
      <c r="G95" s="88">
        <v>110.23255813953487</v>
      </c>
      <c r="J95" s="92"/>
      <c r="K95" s="92"/>
      <c r="L95" s="92"/>
      <c r="M95" s="92"/>
      <c r="N95" s="92"/>
      <c r="O95" s="92"/>
    </row>
    <row r="96" spans="1:15" ht="17.399999999999999">
      <c r="A96" s="29">
        <v>44362</v>
      </c>
      <c r="B96" s="56">
        <v>119.55060080785158</v>
      </c>
      <c r="C96" s="12">
        <v>100.68965517241379</v>
      </c>
      <c r="D96" s="12">
        <v>76.83854006300183</v>
      </c>
      <c r="E96" s="89">
        <v>92.307692307692307</v>
      </c>
      <c r="F96" s="12">
        <v>95.229244114002469</v>
      </c>
      <c r="G96" s="88">
        <v>109.76744186046513</v>
      </c>
      <c r="J96" s="92"/>
      <c r="K96" s="92"/>
      <c r="L96" s="92"/>
      <c r="M96" s="92"/>
      <c r="N96" s="92"/>
      <c r="O96" s="92"/>
    </row>
    <row r="97" spans="1:15" ht="17.399999999999999">
      <c r="A97" s="29">
        <v>44361</v>
      </c>
      <c r="B97" s="56">
        <v>116.25060334826532</v>
      </c>
      <c r="C97" s="12">
        <v>99.310344827586206</v>
      </c>
      <c r="D97" s="12">
        <v>76.890646834513632</v>
      </c>
      <c r="E97" s="89">
        <v>92.857142857142847</v>
      </c>
      <c r="F97" s="12">
        <v>95.229244114002469</v>
      </c>
      <c r="G97" s="88">
        <v>114.88372093023256</v>
      </c>
      <c r="J97" s="92"/>
      <c r="K97" s="92"/>
      <c r="L97" s="92"/>
      <c r="M97" s="92"/>
      <c r="N97" s="92"/>
      <c r="O97" s="92"/>
    </row>
    <row r="98" spans="1:15" ht="17.399999999999999">
      <c r="A98" s="29">
        <v>44358</v>
      </c>
      <c r="B98" s="56">
        <v>115.65021889898466</v>
      </c>
      <c r="C98" s="12">
        <v>100</v>
      </c>
      <c r="D98" s="12">
        <v>77.25776272471046</v>
      </c>
      <c r="E98" s="89">
        <v>93.076923076923094</v>
      </c>
      <c r="F98" s="12">
        <v>93.866171003717469</v>
      </c>
      <c r="G98" s="88">
        <v>109.76744186046513</v>
      </c>
      <c r="J98" s="92"/>
      <c r="K98" s="92"/>
      <c r="L98" s="92"/>
      <c r="M98" s="92"/>
      <c r="N98" s="92"/>
      <c r="O98" s="92"/>
    </row>
    <row r="99" spans="1:15" ht="17.399999999999999">
      <c r="A99" s="29">
        <v>44357</v>
      </c>
      <c r="B99" s="56">
        <v>116.04101921399597</v>
      </c>
      <c r="C99" s="12">
        <v>98.620689655172413</v>
      </c>
      <c r="D99" s="12">
        <v>77.056441107505748</v>
      </c>
      <c r="E99" s="89">
        <v>94.395604395604394</v>
      </c>
      <c r="F99" s="12">
        <v>93.866171003717469</v>
      </c>
      <c r="G99" s="88">
        <v>110.23255813953487</v>
      </c>
      <c r="J99" s="92"/>
      <c r="K99" s="92"/>
      <c r="L99" s="92"/>
      <c r="M99" s="92"/>
      <c r="N99" s="92"/>
      <c r="O99" s="92"/>
    </row>
    <row r="100" spans="1:15" ht="17.399999999999999">
      <c r="A100" s="29">
        <v>44356</v>
      </c>
      <c r="B100" s="56">
        <v>116.53682329728767</v>
      </c>
      <c r="C100" s="12">
        <v>97.931034482758619</v>
      </c>
      <c r="D100" s="12">
        <v>77.582245801852167</v>
      </c>
      <c r="E100" s="89">
        <v>90.879120879120876</v>
      </c>
      <c r="F100" s="12">
        <v>92.131350681536546</v>
      </c>
      <c r="G100" s="88">
        <v>110.23255813953487</v>
      </c>
      <c r="J100" s="92"/>
      <c r="K100" s="92"/>
      <c r="L100" s="92"/>
      <c r="M100" s="92"/>
      <c r="N100" s="92"/>
      <c r="O100" s="92"/>
    </row>
    <row r="101" spans="1:15" ht="17.399999999999999">
      <c r="A101" s="29">
        <v>44355</v>
      </c>
      <c r="B101" s="56">
        <v>117.05210388598621</v>
      </c>
      <c r="C101" s="12">
        <v>98.620689655172413</v>
      </c>
      <c r="D101" s="12">
        <v>77.456715852300988</v>
      </c>
      <c r="E101" s="89">
        <v>90.659340659340657</v>
      </c>
      <c r="F101" s="12">
        <v>91.821561338289953</v>
      </c>
      <c r="G101" s="88">
        <v>109.76744186046513</v>
      </c>
      <c r="J101" s="92"/>
      <c r="K101" s="92"/>
      <c r="L101" s="92"/>
      <c r="M101" s="92"/>
      <c r="N101" s="92"/>
      <c r="O101" s="92"/>
    </row>
    <row r="102" spans="1:15" ht="17.399999999999999">
      <c r="A102" s="29">
        <v>44354</v>
      </c>
      <c r="B102" s="56">
        <v>116.9509107383289</v>
      </c>
      <c r="C102" s="12">
        <v>99.310344827586206</v>
      </c>
      <c r="D102" s="12">
        <v>76.352999692096361</v>
      </c>
      <c r="E102" s="89">
        <v>90.439560439560452</v>
      </c>
      <c r="F102" s="12">
        <v>92.193308550185876</v>
      </c>
      <c r="G102" s="88">
        <v>109.06976744186045</v>
      </c>
      <c r="J102" s="92"/>
      <c r="K102" s="92"/>
      <c r="L102" s="92"/>
      <c r="M102" s="92"/>
      <c r="N102" s="92"/>
      <c r="O102" s="92"/>
    </row>
    <row r="103" spans="1:15" ht="17.399999999999999">
      <c r="A103" s="29">
        <v>44351</v>
      </c>
      <c r="B103" s="56">
        <v>116.47204274669534</v>
      </c>
      <c r="C103" s="12">
        <v>97.931034482758619</v>
      </c>
      <c r="D103" s="12">
        <v>76.70590464460814</v>
      </c>
      <c r="E103" s="89">
        <v>90.989010989010993</v>
      </c>
      <c r="F103" s="12">
        <v>92.627013630731099</v>
      </c>
      <c r="G103" s="88">
        <v>108.83720930232559</v>
      </c>
      <c r="J103" s="92"/>
      <c r="K103" s="92"/>
      <c r="L103" s="92"/>
      <c r="M103" s="92"/>
      <c r="N103" s="92"/>
      <c r="O103" s="92"/>
    </row>
    <row r="104" spans="1:15" ht="17.399999999999999">
      <c r="A104" s="29">
        <v>44350</v>
      </c>
      <c r="B104" s="56">
        <v>117.39929376497787</v>
      </c>
      <c r="C104" s="12">
        <v>97.931034482758619</v>
      </c>
      <c r="D104" s="12">
        <v>76.428791359749894</v>
      </c>
      <c r="E104" s="89">
        <v>90.439560439560452</v>
      </c>
      <c r="F104" s="12">
        <v>92.06939281288723</v>
      </c>
      <c r="G104" s="88">
        <v>108.6046511627907</v>
      </c>
      <c r="J104" s="92"/>
      <c r="K104" s="92"/>
      <c r="L104" s="92"/>
      <c r="M104" s="92"/>
      <c r="N104" s="92"/>
      <c r="O104" s="92"/>
    </row>
    <row r="105" spans="1:15" ht="17.399999999999999">
      <c r="A105" s="29">
        <v>44349</v>
      </c>
      <c r="B105" s="56">
        <v>117.95733798511317</v>
      </c>
      <c r="C105" s="12">
        <v>97.931034482758619</v>
      </c>
      <c r="D105" s="12">
        <v>77.369081736576589</v>
      </c>
      <c r="E105" s="89">
        <v>90</v>
      </c>
      <c r="F105" s="12">
        <v>91.573729863692691</v>
      </c>
      <c r="G105" s="88">
        <v>108.37209302325581</v>
      </c>
      <c r="J105" s="92"/>
      <c r="K105" s="92"/>
      <c r="L105" s="92"/>
      <c r="M105" s="92"/>
      <c r="N105" s="92"/>
      <c r="O105" s="92"/>
    </row>
    <row r="106" spans="1:15" ht="17.399999999999999">
      <c r="A106" s="29">
        <v>44348</v>
      </c>
      <c r="B106" s="56">
        <v>118.84775300403925</v>
      </c>
      <c r="C106" s="12">
        <v>97.241379310344826</v>
      </c>
      <c r="D106" s="12">
        <v>78.304635134174944</v>
      </c>
      <c r="E106" s="89">
        <v>90.769230769230774</v>
      </c>
      <c r="F106" s="12">
        <v>92.75092936802973</v>
      </c>
      <c r="G106" s="88">
        <v>108.83720930232559</v>
      </c>
      <c r="J106" s="92"/>
      <c r="K106" s="92"/>
      <c r="L106" s="92"/>
      <c r="M106" s="92"/>
      <c r="N106" s="92"/>
      <c r="O106" s="92"/>
    </row>
    <row r="107" spans="1:15" ht="17.399999999999999">
      <c r="A107" s="29">
        <v>44347</v>
      </c>
      <c r="B107" s="56">
        <v>116.10156574167378</v>
      </c>
      <c r="C107" s="12">
        <v>97.241379310344826</v>
      </c>
      <c r="D107" s="12">
        <v>78.084365600056856</v>
      </c>
      <c r="E107" s="89">
        <v>92.307692307692307</v>
      </c>
      <c r="F107" s="12">
        <v>92.75092936802973</v>
      </c>
      <c r="G107" s="88">
        <v>107.90697674418605</v>
      </c>
      <c r="J107" s="92"/>
      <c r="K107" s="92"/>
      <c r="L107" s="92"/>
      <c r="M107" s="92"/>
      <c r="N107" s="92"/>
      <c r="O107" s="92"/>
    </row>
    <row r="108" spans="1:15" ht="17.399999999999999">
      <c r="A108" s="29">
        <v>44344</v>
      </c>
      <c r="B108" s="56">
        <v>117.17235013675892</v>
      </c>
      <c r="C108" s="12">
        <v>97.241379310344826</v>
      </c>
      <c r="D108" s="12">
        <v>77.932782264749775</v>
      </c>
      <c r="E108" s="89">
        <v>90.769230769230774</v>
      </c>
      <c r="F108" s="12">
        <v>93.3085501858736</v>
      </c>
      <c r="G108" s="88">
        <v>107.67441860465117</v>
      </c>
      <c r="J108" s="92"/>
      <c r="K108" s="92"/>
      <c r="L108" s="92"/>
      <c r="M108" s="92"/>
      <c r="N108" s="92"/>
      <c r="O108" s="92"/>
    </row>
    <row r="109" spans="1:15" ht="17.399999999999999">
      <c r="A109" s="29">
        <v>44343</v>
      </c>
      <c r="B109" s="56">
        <v>119.270731893201</v>
      </c>
      <c r="C109" s="12">
        <v>97.241379310344826</v>
      </c>
      <c r="D109" s="12">
        <v>76.29378745174202</v>
      </c>
      <c r="E109" s="89">
        <v>91.538461538461547</v>
      </c>
      <c r="F109" s="12">
        <v>92.565055762081784</v>
      </c>
      <c r="G109" s="88">
        <v>107.44186046511628</v>
      </c>
      <c r="J109" s="92"/>
      <c r="K109" s="92"/>
      <c r="L109" s="92"/>
      <c r="M109" s="92"/>
      <c r="N109" s="92"/>
      <c r="O109" s="92"/>
    </row>
    <row r="110" spans="1:15" ht="17.399999999999999">
      <c r="A110" s="29">
        <v>44341</v>
      </c>
      <c r="B110" s="56">
        <v>120.57057692796232</v>
      </c>
      <c r="C110" s="12">
        <v>96.551724137931032</v>
      </c>
      <c r="D110" s="12">
        <v>75.614030932474364</v>
      </c>
      <c r="E110" s="89">
        <v>90.659340659340657</v>
      </c>
      <c r="F110" s="12">
        <v>91.759603469640638</v>
      </c>
      <c r="G110" s="88">
        <v>106.74418604651163</v>
      </c>
      <c r="J110" s="92"/>
      <c r="K110" s="92"/>
      <c r="L110" s="92"/>
      <c r="M110" s="92"/>
      <c r="N110" s="92"/>
      <c r="O110" s="92"/>
    </row>
    <row r="111" spans="1:15" ht="17.399999999999999">
      <c r="A111" s="29">
        <v>44340</v>
      </c>
      <c r="B111" s="56">
        <v>118.72454293722636</v>
      </c>
      <c r="C111" s="12">
        <v>95.862068965517238</v>
      </c>
      <c r="D111" s="12">
        <v>75.251652021505905</v>
      </c>
      <c r="E111" s="89">
        <v>90</v>
      </c>
      <c r="F111" s="12">
        <v>91.325898389095414</v>
      </c>
      <c r="G111" s="88">
        <v>106.51162790697674</v>
      </c>
      <c r="J111" s="92"/>
      <c r="K111" s="92"/>
      <c r="L111" s="92"/>
      <c r="M111" s="92"/>
      <c r="N111" s="92"/>
      <c r="O111" s="92"/>
    </row>
    <row r="112" spans="1:15" ht="17.399999999999999">
      <c r="A112" s="29">
        <v>44337</v>
      </c>
      <c r="B112" s="56">
        <v>120.59301724940934</v>
      </c>
      <c r="C112" s="12">
        <v>97.241379310344826</v>
      </c>
      <c r="D112" s="12">
        <v>74.609791336064987</v>
      </c>
      <c r="E112" s="89">
        <v>89.560439560439562</v>
      </c>
      <c r="F112" s="12">
        <v>91.759603469640638</v>
      </c>
      <c r="G112" s="88">
        <v>106.51162790697674</v>
      </c>
      <c r="J112" s="92"/>
      <c r="K112" s="92"/>
      <c r="L112" s="92"/>
      <c r="M112" s="92"/>
      <c r="N112" s="92"/>
      <c r="O112" s="92"/>
    </row>
    <row r="113" spans="1:15" ht="17.399999999999999">
      <c r="A113" s="29">
        <v>44336</v>
      </c>
      <c r="B113" s="56">
        <v>121.88651124979886</v>
      </c>
      <c r="C113" s="12">
        <v>97.241379310344826</v>
      </c>
      <c r="D113" s="12">
        <v>75.209019208450783</v>
      </c>
      <c r="E113" s="89">
        <v>90</v>
      </c>
      <c r="F113" s="12">
        <v>92.131350681536546</v>
      </c>
      <c r="G113" s="88">
        <v>106.51162790697674</v>
      </c>
      <c r="J113" s="92"/>
      <c r="K113" s="92"/>
      <c r="L113" s="92"/>
      <c r="M113" s="92"/>
      <c r="N113" s="92"/>
      <c r="O113" s="92"/>
    </row>
    <row r="114" spans="1:15" ht="17.399999999999999">
      <c r="A114" s="29">
        <v>44335</v>
      </c>
      <c r="B114" s="56">
        <v>118.02889297236877</v>
      </c>
      <c r="C114" s="12">
        <v>97.241379310344826</v>
      </c>
      <c r="D114" s="12">
        <v>74.140830392458724</v>
      </c>
      <c r="E114" s="89">
        <v>89.670329670329679</v>
      </c>
      <c r="F114" s="12">
        <v>89.653035935563807</v>
      </c>
      <c r="G114" s="88">
        <v>106.51162790697674</v>
      </c>
      <c r="J114" s="92"/>
      <c r="K114" s="92"/>
      <c r="L114" s="92"/>
      <c r="M114" s="92"/>
      <c r="N114" s="92"/>
      <c r="O114" s="92"/>
    </row>
    <row r="115" spans="1:15" ht="17.399999999999999">
      <c r="A115" s="29">
        <v>44334</v>
      </c>
      <c r="B115" s="56">
        <v>119.98628176575691</v>
      </c>
      <c r="C115" s="12">
        <v>97.931034482758619</v>
      </c>
      <c r="D115" s="12">
        <v>75.017171549702766</v>
      </c>
      <c r="E115" s="89">
        <v>89.560439560439562</v>
      </c>
      <c r="F115" s="12">
        <v>90.706319702602229</v>
      </c>
      <c r="G115" s="88">
        <v>106.51162790697674</v>
      </c>
      <c r="J115" s="92"/>
      <c r="K115" s="92"/>
      <c r="L115" s="92"/>
      <c r="M115" s="92"/>
      <c r="N115" s="92"/>
      <c r="O115" s="92"/>
    </row>
    <row r="116" spans="1:15" ht="17.399999999999999">
      <c r="A116" s="29">
        <v>44333</v>
      </c>
      <c r="B116" s="56">
        <v>118.80541277489391</v>
      </c>
      <c r="C116" s="12">
        <v>95.862068965517238</v>
      </c>
      <c r="D116" s="12">
        <v>75.848511404277502</v>
      </c>
      <c r="E116" s="89">
        <v>88.131868131868131</v>
      </c>
      <c r="F116" s="12">
        <v>90.334572490706321</v>
      </c>
      <c r="G116" s="88">
        <v>106.27906976744185</v>
      </c>
      <c r="J116" s="92"/>
      <c r="K116" s="92"/>
      <c r="L116" s="92"/>
      <c r="M116" s="92"/>
      <c r="N116" s="92"/>
      <c r="O116" s="92"/>
    </row>
    <row r="117" spans="1:15" ht="17.399999999999999">
      <c r="A117" s="29">
        <v>44330</v>
      </c>
      <c r="B117" s="56">
        <v>119.32535078879847</v>
      </c>
      <c r="C117" s="12">
        <v>92.413793103448285</v>
      </c>
      <c r="D117" s="12">
        <v>75.64718978707279</v>
      </c>
      <c r="E117" s="89">
        <v>87.692307692307708</v>
      </c>
      <c r="F117" s="12">
        <v>91.38785625774473</v>
      </c>
      <c r="G117" s="88">
        <v>106.51162790697674</v>
      </c>
      <c r="J117" s="92"/>
      <c r="K117" s="92"/>
      <c r="L117" s="92"/>
      <c r="M117" s="92"/>
      <c r="N117" s="92"/>
      <c r="O117" s="92"/>
    </row>
    <row r="118" spans="1:15" ht="17.399999999999999">
      <c r="A118" s="29">
        <v>44328</v>
      </c>
      <c r="B118" s="56">
        <v>119.11619005682057</v>
      </c>
      <c r="C118" s="12">
        <v>95.172413793103445</v>
      </c>
      <c r="D118" s="12">
        <v>74.846640297482296</v>
      </c>
      <c r="E118" s="89">
        <v>88.571428571428584</v>
      </c>
      <c r="F118" s="12">
        <v>92.379182156133822</v>
      </c>
      <c r="G118" s="88">
        <v>106.51162790697674</v>
      </c>
      <c r="J118" s="92"/>
      <c r="K118" s="92"/>
      <c r="L118" s="92"/>
      <c r="M118" s="92"/>
      <c r="N118" s="92"/>
      <c r="O118" s="92"/>
    </row>
    <row r="119" spans="1:15" ht="17.399999999999999">
      <c r="A119" s="29">
        <v>44327</v>
      </c>
      <c r="B119" s="56">
        <v>114.59171317035167</v>
      </c>
      <c r="C119" s="12">
        <v>97.241379310344826</v>
      </c>
      <c r="D119" s="12">
        <v>74.057933255962681</v>
      </c>
      <c r="E119" s="89">
        <v>88.571428571428584</v>
      </c>
      <c r="F119" s="12">
        <v>93.122676579925653</v>
      </c>
      <c r="G119" s="88">
        <v>106.04651162790697</v>
      </c>
      <c r="J119" s="92"/>
      <c r="K119" s="92"/>
      <c r="L119" s="92"/>
      <c r="M119" s="92"/>
      <c r="N119" s="92"/>
      <c r="O119" s="92"/>
    </row>
    <row r="120" spans="1:15" ht="17.399999999999999">
      <c r="A120" s="29">
        <v>44326</v>
      </c>
      <c r="B120" s="56">
        <v>112.88116791288074</v>
      </c>
      <c r="C120" s="12">
        <v>98.620689655172413</v>
      </c>
      <c r="D120" s="12">
        <v>73.944245754482367</v>
      </c>
      <c r="E120" s="89">
        <v>88.241758241758234</v>
      </c>
      <c r="F120" s="12">
        <v>91.821561338289953</v>
      </c>
      <c r="G120" s="88">
        <v>106.51162790697674</v>
      </c>
      <c r="J120" s="92"/>
      <c r="K120" s="92"/>
      <c r="L120" s="92"/>
      <c r="M120" s="92"/>
      <c r="N120" s="92"/>
      <c r="O120" s="92"/>
    </row>
    <row r="121" spans="1:15" ht="17.399999999999999">
      <c r="A121" s="29">
        <v>44323</v>
      </c>
      <c r="B121" s="56">
        <v>113.47223751174941</v>
      </c>
      <c r="C121" s="12">
        <v>98.620689655172413</v>
      </c>
      <c r="D121" s="12">
        <v>74.114777006702838</v>
      </c>
      <c r="E121" s="89">
        <v>86.813186813186817</v>
      </c>
      <c r="F121" s="12">
        <v>91.201982651796769</v>
      </c>
      <c r="G121" s="88">
        <v>106.27906976744185</v>
      </c>
      <c r="J121" s="92"/>
      <c r="K121" s="92"/>
      <c r="L121" s="92"/>
      <c r="M121" s="92"/>
      <c r="N121" s="92"/>
      <c r="O121" s="92"/>
    </row>
    <row r="122" spans="1:15" ht="17.399999999999999">
      <c r="A122" s="29">
        <v>44322</v>
      </c>
      <c r="B122" s="56">
        <v>111.98609546874867</v>
      </c>
      <c r="C122" s="12">
        <v>97.241379310344826</v>
      </c>
      <c r="D122" s="12">
        <v>73.617394187726489</v>
      </c>
      <c r="E122" s="89">
        <v>86.483516483516482</v>
      </c>
      <c r="F122" s="12">
        <v>89.714993804213137</v>
      </c>
      <c r="G122" s="88">
        <v>106.51162790697674</v>
      </c>
      <c r="J122" s="92"/>
      <c r="K122" s="92"/>
      <c r="L122" s="92"/>
      <c r="M122" s="92"/>
      <c r="N122" s="92"/>
      <c r="O122" s="92"/>
    </row>
    <row r="123" spans="1:15" ht="17.399999999999999">
      <c r="A123" s="29">
        <v>44321</v>
      </c>
      <c r="B123" s="56">
        <v>111.86754282714178</v>
      </c>
      <c r="C123" s="12">
        <v>95.862068965517238</v>
      </c>
      <c r="D123" s="12">
        <v>73.503706686246176</v>
      </c>
      <c r="E123" s="89">
        <v>85.824175824175825</v>
      </c>
      <c r="F123" s="12">
        <v>90.210656753407676</v>
      </c>
      <c r="G123" s="88">
        <v>106.04651162790697</v>
      </c>
      <c r="J123" s="92"/>
      <c r="K123" s="92"/>
      <c r="L123" s="92"/>
      <c r="M123" s="92"/>
      <c r="N123" s="92"/>
      <c r="O123" s="92"/>
    </row>
    <row r="124" spans="1:15" ht="17.399999999999999">
      <c r="A124" s="29">
        <v>44320</v>
      </c>
      <c r="B124" s="56">
        <v>113.15087517253643</v>
      </c>
      <c r="C124" s="12">
        <v>94.482758620689665</v>
      </c>
      <c r="D124" s="12">
        <v>73.356860330167464</v>
      </c>
      <c r="E124" s="89">
        <v>86.043956043956044</v>
      </c>
      <c r="F124" s="12">
        <v>90.458488228004953</v>
      </c>
      <c r="G124" s="88">
        <v>106.04651162790697</v>
      </c>
      <c r="J124" s="92"/>
      <c r="K124" s="92"/>
      <c r="L124" s="92"/>
      <c r="M124" s="92"/>
      <c r="N124" s="92"/>
      <c r="O124" s="92"/>
    </row>
    <row r="125" spans="1:15" ht="17.399999999999999">
      <c r="A125" s="29">
        <v>44319</v>
      </c>
      <c r="B125" s="56">
        <v>110.01685141119984</v>
      </c>
      <c r="C125" s="12">
        <v>95.172413793103445</v>
      </c>
      <c r="D125" s="12">
        <v>73.681343407309157</v>
      </c>
      <c r="E125" s="89">
        <v>85.824175824175825</v>
      </c>
      <c r="F125" s="12">
        <v>91.016109045848822</v>
      </c>
      <c r="G125" s="88">
        <v>105.81395348837211</v>
      </c>
      <c r="J125" s="92"/>
      <c r="K125" s="92"/>
      <c r="L125" s="92"/>
      <c r="M125" s="92"/>
      <c r="N125" s="92"/>
      <c r="O125" s="92"/>
    </row>
    <row r="126" spans="1:15" ht="17.399999999999999">
      <c r="A126" s="29">
        <v>44316</v>
      </c>
      <c r="B126" s="56">
        <v>109.5883682922492</v>
      </c>
      <c r="C126" s="12">
        <v>96.551724137931032</v>
      </c>
      <c r="D126" s="12">
        <v>74.43689159423036</v>
      </c>
      <c r="E126" s="89">
        <v>86.043956043956044</v>
      </c>
      <c r="F126" s="12">
        <v>90.830235439900861</v>
      </c>
      <c r="G126" s="88">
        <v>106.04651162790697</v>
      </c>
      <c r="J126" s="92"/>
      <c r="K126" s="92"/>
      <c r="L126" s="92"/>
      <c r="M126" s="92"/>
      <c r="N126" s="92"/>
      <c r="O126" s="92"/>
    </row>
    <row r="127" spans="1:15" ht="17.399999999999999">
      <c r="A127" s="29">
        <v>44315</v>
      </c>
      <c r="B127" s="56">
        <v>107.9967990786766</v>
      </c>
      <c r="C127" s="12">
        <v>95.862068965517238</v>
      </c>
      <c r="D127" s="12">
        <v>72.212879846521872</v>
      </c>
      <c r="E127" s="89">
        <v>86.593406593406598</v>
      </c>
      <c r="F127" s="12">
        <v>90.210656753407676</v>
      </c>
      <c r="G127" s="88">
        <v>105.81395348837211</v>
      </c>
      <c r="J127" s="92"/>
      <c r="K127" s="92"/>
      <c r="L127" s="92"/>
      <c r="M127" s="92"/>
      <c r="N127" s="92"/>
      <c r="O127" s="92"/>
    </row>
    <row r="128" spans="1:15" ht="17.399999999999999">
      <c r="A128" s="29">
        <v>44314</v>
      </c>
      <c r="B128" s="56">
        <v>106.91797004005386</v>
      </c>
      <c r="C128" s="12">
        <v>95.172413793103445</v>
      </c>
      <c r="D128" s="12">
        <v>73.335543923639904</v>
      </c>
      <c r="E128" s="89">
        <v>85.824175824175825</v>
      </c>
      <c r="F128" s="12">
        <v>90.768277571251545</v>
      </c>
      <c r="G128" s="88">
        <v>106.04651162790697</v>
      </c>
      <c r="J128" s="92"/>
      <c r="K128" s="92"/>
      <c r="L128" s="92"/>
      <c r="M128" s="92"/>
      <c r="N128" s="92"/>
      <c r="O128" s="92"/>
    </row>
    <row r="129" spans="1:15" ht="17.399999999999999">
      <c r="A129" s="29">
        <v>44313</v>
      </c>
      <c r="B129" s="56">
        <v>105.9712425163645</v>
      </c>
      <c r="C129" s="12">
        <v>94.482758620689665</v>
      </c>
      <c r="D129" s="12">
        <v>72.651050425143893</v>
      </c>
      <c r="E129" s="89">
        <v>85.824175824175825</v>
      </c>
      <c r="F129" s="12">
        <v>92.007434944237914</v>
      </c>
      <c r="G129" s="88">
        <v>105.81395348837211</v>
      </c>
      <c r="J129" s="92"/>
      <c r="K129" s="92"/>
      <c r="L129" s="92"/>
      <c r="M129" s="92"/>
      <c r="N129" s="92"/>
      <c r="O129" s="92"/>
    </row>
    <row r="130" spans="1:15" ht="17.399999999999999">
      <c r="A130" s="29">
        <v>44312</v>
      </c>
      <c r="B130" s="56">
        <v>103.67301487835651</v>
      </c>
      <c r="C130" s="12">
        <v>95.862068965517238</v>
      </c>
      <c r="D130" s="12">
        <v>73.683711896923342</v>
      </c>
      <c r="E130" s="89">
        <v>86.15384615384616</v>
      </c>
      <c r="F130" s="12">
        <v>92.81288723667906</v>
      </c>
      <c r="G130" s="88">
        <v>106.04651162790697</v>
      </c>
      <c r="J130" s="92"/>
      <c r="K130" s="92"/>
      <c r="L130" s="92"/>
      <c r="M130" s="92"/>
      <c r="N130" s="92"/>
      <c r="O130" s="92"/>
    </row>
    <row r="131" spans="1:15" ht="17.399999999999999">
      <c r="A131" s="29">
        <v>44309</v>
      </c>
      <c r="B131" s="56">
        <v>102.7512680898629</v>
      </c>
      <c r="C131" s="12">
        <v>94.482758620689665</v>
      </c>
      <c r="D131" s="12">
        <v>73.420809549750132</v>
      </c>
      <c r="E131" s="89">
        <v>87.142857142857139</v>
      </c>
      <c r="F131" s="12">
        <v>92.441140024783138</v>
      </c>
      <c r="G131" s="88">
        <v>105.58139534883722</v>
      </c>
      <c r="J131" s="92"/>
      <c r="K131" s="92"/>
      <c r="L131" s="92"/>
      <c r="M131" s="92"/>
      <c r="N131" s="92"/>
      <c r="O131" s="92"/>
    </row>
    <row r="132" spans="1:15" ht="17.399999999999999">
      <c r="A132" s="29">
        <v>44308</v>
      </c>
      <c r="B132" s="56">
        <v>101.14445639379798</v>
      </c>
      <c r="C132" s="12">
        <v>95.172413793103445</v>
      </c>
      <c r="D132" s="12">
        <v>74.349257478505976</v>
      </c>
      <c r="E132" s="89">
        <v>87.142857142857139</v>
      </c>
      <c r="F132" s="12">
        <v>91.821561338289953</v>
      </c>
      <c r="G132" s="88">
        <v>105.58139534883722</v>
      </c>
      <c r="J132" s="92"/>
      <c r="K132" s="92"/>
      <c r="L132" s="92"/>
      <c r="M132" s="92"/>
      <c r="N132" s="92"/>
      <c r="O132" s="92"/>
    </row>
    <row r="133" spans="1:15" ht="17.399999999999999">
      <c r="A133" s="29">
        <v>44306</v>
      </c>
      <c r="B133" s="56">
        <v>104.60831054017663</v>
      </c>
      <c r="C133" s="12">
        <v>94.482758620689665</v>
      </c>
      <c r="D133" s="12">
        <v>75.329812178773608</v>
      </c>
      <c r="E133" s="89">
        <v>87.362637362637358</v>
      </c>
      <c r="F133" s="12">
        <v>92.441140024783138</v>
      </c>
      <c r="G133" s="88">
        <v>104.65116279069768</v>
      </c>
      <c r="J133" s="92"/>
      <c r="K133" s="92"/>
      <c r="L133" s="92"/>
      <c r="M133" s="92"/>
      <c r="N133" s="92"/>
      <c r="O133" s="92"/>
    </row>
    <row r="134" spans="1:15" ht="17.399999999999999">
      <c r="A134" s="29">
        <v>44305</v>
      </c>
      <c r="B134" s="56">
        <v>104.73236741157244</v>
      </c>
      <c r="C134" s="12">
        <v>93.793103448275872</v>
      </c>
      <c r="D134" s="12">
        <v>75.850879893891658</v>
      </c>
      <c r="E134" s="89">
        <v>87.362637362637358</v>
      </c>
      <c r="F134" s="12">
        <v>92.06939281288723</v>
      </c>
      <c r="G134" s="88">
        <v>104.65116279069768</v>
      </c>
      <c r="J134" s="92"/>
      <c r="K134" s="92"/>
      <c r="L134" s="92"/>
      <c r="M134" s="92"/>
      <c r="N134" s="92"/>
      <c r="O134" s="92"/>
    </row>
    <row r="135" spans="1:15" ht="17.399999999999999">
      <c r="A135" s="29">
        <v>44302</v>
      </c>
      <c r="B135" s="56">
        <v>104.47959624357486</v>
      </c>
      <c r="C135" s="12">
        <v>94.482758620689665</v>
      </c>
      <c r="D135" s="12">
        <v>75.808247080836551</v>
      </c>
      <c r="E135" s="89">
        <v>87.362637362637358</v>
      </c>
      <c r="F135" s="12">
        <v>93.184634448574968</v>
      </c>
      <c r="G135" s="88">
        <v>105.11627906976744</v>
      </c>
      <c r="J135" s="92"/>
      <c r="K135" s="92"/>
      <c r="L135" s="92"/>
      <c r="M135" s="92"/>
      <c r="N135" s="92"/>
      <c r="O135" s="92"/>
    </row>
    <row r="136" spans="1:15" ht="17.399999999999999">
      <c r="A136" s="29">
        <v>44301</v>
      </c>
      <c r="B136" s="56">
        <v>103.50196035260943</v>
      </c>
      <c r="C136" s="12">
        <v>93.103448275862078</v>
      </c>
      <c r="D136" s="12">
        <v>75.713507496269642</v>
      </c>
      <c r="E136" s="89">
        <v>88.571428571428584</v>
      </c>
      <c r="F136" s="12">
        <v>92.441140024783138</v>
      </c>
      <c r="G136" s="88">
        <v>106.04651162790697</v>
      </c>
      <c r="J136" s="92"/>
      <c r="K136" s="92"/>
      <c r="L136" s="92"/>
      <c r="M136" s="92"/>
      <c r="N136" s="92"/>
      <c r="O136" s="92"/>
    </row>
    <row r="137" spans="1:15" ht="17.399999999999999">
      <c r="A137" s="29">
        <v>44299</v>
      </c>
      <c r="B137" s="56">
        <v>102.66658763157226</v>
      </c>
      <c r="C137" s="12">
        <v>92.413793103448285</v>
      </c>
      <c r="D137" s="12">
        <v>77.10381089978921</v>
      </c>
      <c r="E137" s="89">
        <v>87.472527472527474</v>
      </c>
      <c r="F137" s="12">
        <v>91.573729863692691</v>
      </c>
      <c r="G137" s="88">
        <v>106.04651162790697</v>
      </c>
      <c r="J137" s="92"/>
      <c r="K137" s="92"/>
      <c r="L137" s="92"/>
      <c r="M137" s="92"/>
      <c r="N137" s="92"/>
      <c r="O137" s="92"/>
    </row>
    <row r="138" spans="1:15" ht="17.399999999999999">
      <c r="A138" s="29">
        <v>44298</v>
      </c>
      <c r="B138" s="56">
        <v>101.97136106900611</v>
      </c>
      <c r="C138" s="12">
        <v>91.724137931034491</v>
      </c>
      <c r="D138" s="12">
        <v>77.077757514033308</v>
      </c>
      <c r="E138" s="89">
        <v>87.692307692307708</v>
      </c>
      <c r="F138" s="12">
        <v>89.095415117719952</v>
      </c>
      <c r="G138" s="88">
        <v>105.81395348837211</v>
      </c>
      <c r="J138" s="92"/>
      <c r="K138" s="92"/>
      <c r="L138" s="92"/>
      <c r="M138" s="92"/>
      <c r="N138" s="92"/>
      <c r="O138" s="92"/>
    </row>
    <row r="139" spans="1:15" ht="17.399999999999999">
      <c r="A139" s="29">
        <v>44295</v>
      </c>
      <c r="B139" s="56">
        <v>103.15942789882378</v>
      </c>
      <c r="C139" s="12">
        <v>93.793103448275872</v>
      </c>
      <c r="D139" s="12">
        <v>77.466189810757683</v>
      </c>
      <c r="E139" s="89">
        <v>83.516483516483518</v>
      </c>
      <c r="F139" s="12">
        <v>87.298636926889714</v>
      </c>
      <c r="G139" s="88">
        <v>104.65116279069768</v>
      </c>
      <c r="J139" s="92"/>
      <c r="K139" s="92"/>
      <c r="L139" s="92"/>
      <c r="M139" s="92"/>
      <c r="N139" s="92"/>
      <c r="O139" s="92"/>
    </row>
    <row r="140" spans="1:15" ht="17.399999999999999">
      <c r="A140" s="29">
        <v>44294</v>
      </c>
      <c r="B140" s="56">
        <v>103.70773386625567</v>
      </c>
      <c r="C140" s="12">
        <v>93.103448275862078</v>
      </c>
      <c r="D140" s="12">
        <v>76.826697614930964</v>
      </c>
      <c r="E140" s="89">
        <v>82.637362637362628</v>
      </c>
      <c r="F140" s="12">
        <v>87.360594795539029</v>
      </c>
      <c r="G140" s="88">
        <v>104.18604651162791</v>
      </c>
      <c r="J140" s="92"/>
      <c r="K140" s="92"/>
      <c r="L140" s="92"/>
      <c r="M140" s="92"/>
      <c r="N140" s="92"/>
      <c r="O140" s="92"/>
    </row>
    <row r="141" spans="1:15" ht="17.399999999999999">
      <c r="A141" s="29">
        <v>44293</v>
      </c>
      <c r="B141" s="56">
        <v>104.50415357647913</v>
      </c>
      <c r="C141" s="12">
        <v>91.034482758620697</v>
      </c>
      <c r="D141" s="12">
        <v>76.893015324127802</v>
      </c>
      <c r="E141" s="89">
        <v>83.076923076923066</v>
      </c>
      <c r="F141" s="12">
        <v>87.48451053283766</v>
      </c>
      <c r="G141" s="88">
        <v>104.18604651162791</v>
      </c>
      <c r="J141" s="92"/>
      <c r="K141" s="92"/>
      <c r="L141" s="92"/>
      <c r="M141" s="92"/>
      <c r="N141" s="92"/>
      <c r="O141" s="92"/>
    </row>
    <row r="142" spans="1:15" ht="17.399999999999999">
      <c r="A142" s="29">
        <v>44292</v>
      </c>
      <c r="B142" s="56">
        <v>105.15111227781964</v>
      </c>
      <c r="C142" s="12">
        <v>91.034482758620697</v>
      </c>
      <c r="D142" s="12">
        <v>77.24118329741124</v>
      </c>
      <c r="E142" s="89">
        <v>82.637362637362628</v>
      </c>
      <c r="F142" s="12">
        <v>87.236679058240398</v>
      </c>
      <c r="G142" s="88">
        <v>103.72093023255815</v>
      </c>
      <c r="J142" s="92"/>
      <c r="K142" s="92"/>
      <c r="L142" s="92"/>
      <c r="M142" s="92"/>
      <c r="N142" s="92"/>
      <c r="O142" s="92"/>
    </row>
    <row r="143" spans="1:15" ht="17.399999999999999">
      <c r="A143" s="29">
        <v>44291</v>
      </c>
      <c r="B143" s="56">
        <v>105.22817149486411</v>
      </c>
      <c r="C143" s="12">
        <v>91.034482758620697</v>
      </c>
      <c r="D143" s="12">
        <v>77.132232775159295</v>
      </c>
      <c r="E143" s="89">
        <v>82.857142857142861</v>
      </c>
      <c r="F143" s="12">
        <v>87.174721189591068</v>
      </c>
      <c r="G143" s="88">
        <v>103.72093023255815</v>
      </c>
      <c r="J143" s="92"/>
      <c r="K143" s="92"/>
      <c r="L143" s="92"/>
      <c r="M143" s="92"/>
      <c r="N143" s="92"/>
      <c r="O143" s="92"/>
    </row>
    <row r="144" spans="1:15" ht="17.399999999999999">
      <c r="A144" s="29">
        <v>44287</v>
      </c>
      <c r="B144" s="56">
        <v>105.74895631335156</v>
      </c>
      <c r="C144" s="12">
        <v>90.344827586206904</v>
      </c>
      <c r="D144" s="12">
        <v>78.861230193505605</v>
      </c>
      <c r="E144" s="89">
        <v>81.64835164835165</v>
      </c>
      <c r="F144" s="12">
        <v>87.732342007434937</v>
      </c>
      <c r="G144" s="88">
        <v>105.11627906976744</v>
      </c>
      <c r="J144" s="92"/>
      <c r="K144" s="92"/>
      <c r="L144" s="92"/>
      <c r="M144" s="92"/>
      <c r="N144" s="92"/>
      <c r="O144" s="92"/>
    </row>
    <row r="145" spans="1:15" ht="17.399999999999999">
      <c r="A145" s="29">
        <v>44286</v>
      </c>
      <c r="B145" s="56">
        <v>105.24426078193933</v>
      </c>
      <c r="C145" s="12">
        <v>88.965517241379317</v>
      </c>
      <c r="D145" s="12">
        <v>78.4491130006395</v>
      </c>
      <c r="E145" s="89">
        <v>81.868131868131883</v>
      </c>
      <c r="F145" s="12">
        <v>89.962825278810399</v>
      </c>
      <c r="G145" s="88">
        <v>104.41860465116279</v>
      </c>
      <c r="J145" s="92"/>
      <c r="K145" s="92"/>
      <c r="L145" s="92"/>
      <c r="M145" s="92"/>
      <c r="N145" s="92"/>
      <c r="O145" s="92"/>
    </row>
    <row r="146" spans="1:15" ht="17.399999999999999">
      <c r="A146" s="29">
        <v>44285</v>
      </c>
      <c r="B146" s="56">
        <v>101.50858236444775</v>
      </c>
      <c r="C146" s="12">
        <v>90.344827586206904</v>
      </c>
      <c r="D146" s="12">
        <v>80.46469766230075</v>
      </c>
      <c r="E146" s="89">
        <v>82.637362637362628</v>
      </c>
      <c r="F146" s="12">
        <v>87.360594795539029</v>
      </c>
      <c r="G146" s="88">
        <v>104.65116279069768</v>
      </c>
      <c r="J146" s="92"/>
      <c r="K146" s="92"/>
      <c r="L146" s="92"/>
      <c r="M146" s="92"/>
      <c r="N146" s="92"/>
      <c r="O146" s="92"/>
    </row>
    <row r="147" spans="1:15" ht="17.399999999999999">
      <c r="A147" s="29">
        <v>44281</v>
      </c>
      <c r="B147" s="56">
        <v>102.60900491993463</v>
      </c>
      <c r="C147" s="12">
        <v>91.034482758620697</v>
      </c>
      <c r="D147" s="12">
        <v>80.204163804741725</v>
      </c>
      <c r="E147" s="89">
        <v>80.989010989010993</v>
      </c>
      <c r="F147" s="12">
        <v>86.431226765799252</v>
      </c>
      <c r="G147" s="88">
        <v>104.18604651162791</v>
      </c>
      <c r="J147" s="92"/>
      <c r="K147" s="92"/>
      <c r="L147" s="92"/>
      <c r="M147" s="92"/>
      <c r="N147" s="92"/>
      <c r="O147" s="92"/>
    </row>
    <row r="148" spans="1:15" ht="17.399999999999999">
      <c r="A148" s="29">
        <v>44280</v>
      </c>
      <c r="B148" s="56">
        <v>101.1923008527322</v>
      </c>
      <c r="C148" s="12">
        <v>91.034482758620697</v>
      </c>
      <c r="D148" s="12">
        <v>80.905236730536927</v>
      </c>
      <c r="E148" s="89">
        <v>80.659340659340657</v>
      </c>
      <c r="F148" s="12">
        <v>86.617100371747213</v>
      </c>
      <c r="G148" s="88">
        <v>103.02325581395348</v>
      </c>
      <c r="J148" s="92"/>
      <c r="K148" s="92"/>
      <c r="L148" s="92"/>
      <c r="M148" s="92"/>
      <c r="N148" s="92"/>
      <c r="O148" s="92"/>
    </row>
    <row r="149" spans="1:15" ht="17.399999999999999">
      <c r="A149" s="29">
        <v>44279</v>
      </c>
      <c r="B149" s="56">
        <v>100.97594228179962</v>
      </c>
      <c r="C149" s="12">
        <v>90.344827586206904</v>
      </c>
      <c r="D149" s="12">
        <v>79.413088273607926</v>
      </c>
      <c r="E149" s="89">
        <v>80.109890109890117</v>
      </c>
      <c r="F149" s="12">
        <v>86.555142503097883</v>
      </c>
      <c r="G149" s="88">
        <v>102.7906976744186</v>
      </c>
      <c r="J149" s="92"/>
      <c r="K149" s="92"/>
      <c r="L149" s="92"/>
      <c r="M149" s="92"/>
      <c r="N149" s="92"/>
      <c r="O149" s="92"/>
    </row>
    <row r="150" spans="1:15" ht="17.399999999999999">
      <c r="A150" s="29">
        <v>44278</v>
      </c>
      <c r="B150" s="56">
        <v>105.13925701365893</v>
      </c>
      <c r="C150" s="12">
        <v>91.034482758620697</v>
      </c>
      <c r="D150" s="12">
        <v>79.526775775088225</v>
      </c>
      <c r="E150" s="89">
        <v>80.329670329670336</v>
      </c>
      <c r="F150" s="12">
        <v>86.741016109045844</v>
      </c>
      <c r="G150" s="88">
        <v>101.86046511627906</v>
      </c>
      <c r="J150" s="92"/>
      <c r="K150" s="92"/>
      <c r="L150" s="92"/>
      <c r="M150" s="92"/>
      <c r="N150" s="92"/>
      <c r="O150" s="92"/>
    </row>
    <row r="151" spans="1:15" ht="17.399999999999999">
      <c r="A151" s="29">
        <v>44277</v>
      </c>
      <c r="B151" s="56">
        <v>105.54148919053949</v>
      </c>
      <c r="C151" s="12">
        <v>91.034482758620697</v>
      </c>
      <c r="D151" s="12">
        <v>79.117027071836304</v>
      </c>
      <c r="E151" s="89">
        <v>80.769230769230774</v>
      </c>
      <c r="F151" s="12">
        <v>86.80297397769516</v>
      </c>
      <c r="G151" s="88">
        <v>101.39534883720931</v>
      </c>
      <c r="J151" s="92"/>
      <c r="K151" s="92"/>
      <c r="L151" s="92"/>
      <c r="M151" s="92"/>
      <c r="N151" s="92"/>
      <c r="O151" s="92"/>
    </row>
    <row r="152" spans="1:15" ht="17.399999999999999">
      <c r="A152" s="29">
        <v>44274</v>
      </c>
      <c r="B152" s="56">
        <v>105.9496489995004</v>
      </c>
      <c r="C152" s="12">
        <v>89.65517241379311</v>
      </c>
      <c r="D152" s="12">
        <v>79.25203097984415</v>
      </c>
      <c r="E152" s="89">
        <v>81.538461538461533</v>
      </c>
      <c r="F152" s="12">
        <v>86.679058240396529</v>
      </c>
      <c r="G152" s="88">
        <v>101.39534883720931</v>
      </c>
      <c r="J152" s="92"/>
      <c r="K152" s="92"/>
      <c r="L152" s="92"/>
      <c r="M152" s="92"/>
      <c r="N152" s="92"/>
      <c r="O152" s="92"/>
    </row>
    <row r="153" spans="1:15" ht="17.399999999999999">
      <c r="A153" s="29">
        <v>44273</v>
      </c>
      <c r="B153" s="56">
        <v>103.16620233548703</v>
      </c>
      <c r="C153" s="12">
        <v>90.344827586206904</v>
      </c>
      <c r="D153" s="12">
        <v>78.079628620828515</v>
      </c>
      <c r="E153" s="89">
        <v>80.219780219780219</v>
      </c>
      <c r="F153" s="12">
        <v>87.360594795539029</v>
      </c>
      <c r="G153" s="88">
        <v>101.39534883720931</v>
      </c>
      <c r="J153" s="92"/>
      <c r="K153" s="92"/>
      <c r="L153" s="92"/>
      <c r="M153" s="92"/>
      <c r="N153" s="92"/>
      <c r="O153" s="92"/>
    </row>
    <row r="154" spans="1:15" ht="17.399999999999999">
      <c r="A154" s="29">
        <v>44272</v>
      </c>
      <c r="B154" s="56">
        <v>111.77481772531353</v>
      </c>
      <c r="C154" s="12">
        <v>90.344827586206904</v>
      </c>
      <c r="D154" s="12">
        <v>77.025650742521492</v>
      </c>
      <c r="E154" s="89">
        <v>81.428571428571431</v>
      </c>
      <c r="F154" s="12">
        <v>88.351920693928122</v>
      </c>
      <c r="G154" s="88">
        <v>100.93023255813954</v>
      </c>
      <c r="J154" s="92"/>
      <c r="K154" s="92"/>
      <c r="L154" s="92"/>
      <c r="M154" s="92"/>
      <c r="N154" s="92"/>
      <c r="O154" s="92"/>
    </row>
    <row r="155" spans="1:15" ht="17.399999999999999">
      <c r="A155" s="29">
        <v>44271</v>
      </c>
      <c r="B155" s="56">
        <v>112.55557155075321</v>
      </c>
      <c r="C155" s="12">
        <v>91.034482758620697</v>
      </c>
      <c r="D155" s="12">
        <v>78.048838255844245</v>
      </c>
      <c r="E155" s="89">
        <v>81.428571428571431</v>
      </c>
      <c r="F155" s="12">
        <v>88.289962825278806</v>
      </c>
      <c r="G155" s="88">
        <v>100.93023255813954</v>
      </c>
      <c r="J155" s="92"/>
      <c r="K155" s="92"/>
      <c r="L155" s="92"/>
      <c r="M155" s="92"/>
      <c r="N155" s="92"/>
      <c r="O155" s="92"/>
    </row>
    <row r="156" spans="1:15" ht="17.399999999999999">
      <c r="A156" s="29">
        <v>44270</v>
      </c>
      <c r="B156" s="56">
        <v>111.53093800543647</v>
      </c>
      <c r="C156" s="12">
        <v>89.65517241379311</v>
      </c>
      <c r="D156" s="12">
        <v>77.290921579308886</v>
      </c>
      <c r="E156" s="89">
        <v>81.098901098901095</v>
      </c>
      <c r="F156" s="12">
        <v>88.971499380421307</v>
      </c>
      <c r="G156" s="88">
        <v>100.93023255813954</v>
      </c>
      <c r="J156" s="92"/>
      <c r="K156" s="92"/>
      <c r="L156" s="92"/>
      <c r="M156" s="92"/>
      <c r="N156" s="92"/>
      <c r="O156" s="92"/>
    </row>
    <row r="157" spans="1:15" ht="17.399999999999999">
      <c r="A157" s="29">
        <v>44267</v>
      </c>
      <c r="B157" s="56">
        <v>110.35133922144786</v>
      </c>
      <c r="C157" s="12">
        <v>88.965517241379317</v>
      </c>
      <c r="D157" s="12">
        <v>78.193316122308815</v>
      </c>
      <c r="E157" s="89">
        <v>81.758241758241766</v>
      </c>
      <c r="F157" s="12">
        <v>89.033457249070622</v>
      </c>
      <c r="G157" s="88">
        <v>100.46511627906978</v>
      </c>
      <c r="J157" s="92"/>
      <c r="K157" s="92"/>
      <c r="L157" s="92"/>
      <c r="M157" s="92"/>
      <c r="N157" s="92"/>
      <c r="O157" s="92"/>
    </row>
    <row r="158" spans="1:15" ht="17.399999999999999">
      <c r="A158" s="29">
        <v>44265</v>
      </c>
      <c r="B158" s="56">
        <v>109.2860590561516</v>
      </c>
      <c r="C158" s="12">
        <v>88.965517241379317</v>
      </c>
      <c r="D158" s="12">
        <v>77.743303095615929</v>
      </c>
      <c r="E158" s="89">
        <v>80.549450549450555</v>
      </c>
      <c r="F158" s="12">
        <v>89.033457249070622</v>
      </c>
      <c r="G158" s="88">
        <v>100</v>
      </c>
      <c r="J158" s="92"/>
      <c r="K158" s="92"/>
      <c r="L158" s="92"/>
      <c r="M158" s="92"/>
      <c r="N158" s="92"/>
      <c r="O158" s="92"/>
    </row>
    <row r="159" spans="1:15" ht="17.399999999999999">
      <c r="A159" s="29">
        <v>44264</v>
      </c>
      <c r="B159" s="56">
        <v>113.39390808783057</v>
      </c>
      <c r="C159" s="12">
        <v>88.275862068965523</v>
      </c>
      <c r="D159" s="12">
        <v>76.125624689135748</v>
      </c>
      <c r="E159" s="89">
        <v>81.64835164835165</v>
      </c>
      <c r="F159" s="12">
        <v>89.962825278810399</v>
      </c>
      <c r="G159" s="88">
        <v>99.534883720930239</v>
      </c>
      <c r="J159" s="92"/>
      <c r="K159" s="92"/>
      <c r="L159" s="92"/>
      <c r="M159" s="92"/>
      <c r="N159" s="92"/>
      <c r="O159" s="92"/>
    </row>
    <row r="160" spans="1:15" ht="17.399999999999999">
      <c r="A160" s="29">
        <v>44263</v>
      </c>
      <c r="B160" s="56">
        <v>113.0615372890398</v>
      </c>
      <c r="C160" s="12">
        <v>89.65517241379311</v>
      </c>
      <c r="D160" s="12">
        <v>76.660903341938862</v>
      </c>
      <c r="E160" s="89">
        <v>82.637362637362628</v>
      </c>
      <c r="F160" s="12">
        <v>89.776951672862452</v>
      </c>
      <c r="G160" s="88">
        <v>99.534883720930239</v>
      </c>
      <c r="J160" s="92"/>
      <c r="K160" s="92"/>
      <c r="L160" s="92"/>
      <c r="M160" s="92"/>
      <c r="N160" s="92"/>
      <c r="O160" s="92"/>
    </row>
    <row r="161" spans="1:15" ht="17.399999999999999">
      <c r="A161" s="29">
        <v>44260</v>
      </c>
      <c r="B161" s="56">
        <v>110.96527254405501</v>
      </c>
      <c r="C161" s="12">
        <v>90.344827586206904</v>
      </c>
      <c r="D161" s="12">
        <v>78.150683309253694</v>
      </c>
      <c r="E161" s="89">
        <v>83.186813186813197</v>
      </c>
      <c r="F161" s="12">
        <v>88.228004956629491</v>
      </c>
      <c r="G161" s="88">
        <v>99.069767441860463</v>
      </c>
      <c r="J161" s="92"/>
      <c r="K161" s="92"/>
      <c r="L161" s="92"/>
      <c r="M161" s="92"/>
      <c r="N161" s="92"/>
      <c r="O161" s="92"/>
    </row>
    <row r="162" spans="1:15" ht="17.399999999999999">
      <c r="A162" s="29">
        <v>44259</v>
      </c>
      <c r="B162" s="56">
        <v>110.94029180885927</v>
      </c>
      <c r="C162" s="12">
        <v>89.65517241379311</v>
      </c>
      <c r="D162" s="12">
        <v>77.046967149049067</v>
      </c>
      <c r="E162" s="89">
        <v>81.758241758241766</v>
      </c>
      <c r="F162" s="12">
        <v>87.54646840148699</v>
      </c>
      <c r="G162" s="88">
        <v>99.069767441860463</v>
      </c>
      <c r="J162" s="92"/>
      <c r="K162" s="92"/>
      <c r="L162" s="92"/>
      <c r="M162" s="92"/>
      <c r="N162" s="92"/>
      <c r="O162" s="92"/>
    </row>
    <row r="163" spans="1:15" ht="17.399999999999999">
      <c r="A163" s="29">
        <v>44258</v>
      </c>
      <c r="B163" s="56">
        <v>109.0815557493797</v>
      </c>
      <c r="C163" s="12">
        <v>88.965517241379317</v>
      </c>
      <c r="D163" s="12">
        <v>78.951232798844174</v>
      </c>
      <c r="E163" s="89">
        <v>80.549450549450555</v>
      </c>
      <c r="F163" s="12">
        <v>87.422552664188345</v>
      </c>
      <c r="G163" s="88">
        <v>99.534883720930239</v>
      </c>
      <c r="J163" s="92"/>
      <c r="K163" s="92"/>
      <c r="L163" s="92"/>
      <c r="M163" s="92"/>
      <c r="N163" s="92"/>
      <c r="O163" s="92"/>
    </row>
    <row r="164" spans="1:15" ht="17.399999999999999">
      <c r="A164" s="29">
        <v>44257</v>
      </c>
      <c r="B164" s="56">
        <v>111.93020636627686</v>
      </c>
      <c r="C164" s="12">
        <v>89.65517241379311</v>
      </c>
      <c r="D164" s="12">
        <v>81.502096113308554</v>
      </c>
      <c r="E164" s="89">
        <v>79.230769230769241</v>
      </c>
      <c r="F164" s="12">
        <v>87.794299876084253</v>
      </c>
      <c r="G164" s="88">
        <v>100</v>
      </c>
      <c r="J164" s="92"/>
      <c r="K164" s="92"/>
      <c r="L164" s="92"/>
      <c r="M164" s="92"/>
      <c r="N164" s="92"/>
      <c r="O164" s="92"/>
    </row>
    <row r="165" spans="1:15" ht="17.399999999999999">
      <c r="A165" s="29">
        <v>44256</v>
      </c>
      <c r="B165" s="56">
        <v>115.30514603145032</v>
      </c>
      <c r="C165" s="12">
        <v>88.275862068965523</v>
      </c>
      <c r="D165" s="12">
        <v>82.037374766111654</v>
      </c>
      <c r="E165" s="89">
        <v>79.120879120879124</v>
      </c>
      <c r="F165" s="12">
        <v>88.289962825278806</v>
      </c>
      <c r="G165" s="88">
        <v>100.46511627906978</v>
      </c>
      <c r="J165" s="92"/>
      <c r="K165" s="92"/>
      <c r="L165" s="92"/>
      <c r="M165" s="92"/>
      <c r="N165" s="92"/>
      <c r="O165" s="92"/>
    </row>
    <row r="166" spans="1:15" ht="17.399999999999999">
      <c r="A166" s="29">
        <v>44253</v>
      </c>
      <c r="B166" s="56">
        <v>114.10226012143177</v>
      </c>
      <c r="C166" s="12">
        <v>88.965517241379317</v>
      </c>
      <c r="D166" s="12">
        <v>82.705288837308458</v>
      </c>
      <c r="E166" s="89">
        <v>78.791208791208788</v>
      </c>
      <c r="F166" s="12">
        <v>88.413878562577437</v>
      </c>
      <c r="G166" s="88">
        <v>100.69767441860465</v>
      </c>
      <c r="J166" s="92"/>
      <c r="K166" s="92"/>
      <c r="L166" s="92"/>
      <c r="M166" s="92"/>
      <c r="N166" s="92"/>
      <c r="O166" s="92"/>
    </row>
    <row r="167" spans="1:15" ht="17.399999999999999">
      <c r="A167" s="29">
        <v>44252</v>
      </c>
      <c r="B167" s="56">
        <v>110.93394077448747</v>
      </c>
      <c r="C167" s="12">
        <v>90.344827586206904</v>
      </c>
      <c r="D167" s="12">
        <v>82.847398214158844</v>
      </c>
      <c r="E167" s="89">
        <v>78.35164835164835</v>
      </c>
      <c r="F167" s="12">
        <v>90.706319702602229</v>
      </c>
      <c r="G167" s="88">
        <v>100.93023255813954</v>
      </c>
      <c r="J167" s="92"/>
      <c r="K167" s="92"/>
      <c r="L167" s="92"/>
      <c r="M167" s="92"/>
      <c r="N167" s="92"/>
      <c r="O167" s="92"/>
    </row>
    <row r="168" spans="1:15" ht="17.399999999999999">
      <c r="A168" s="29">
        <v>44251</v>
      </c>
      <c r="B168" s="56">
        <v>111.55041451084331</v>
      </c>
      <c r="C168" s="12">
        <v>88.965517241379317</v>
      </c>
      <c r="D168" s="12">
        <v>83.517680774969804</v>
      </c>
      <c r="E168" s="89">
        <v>79.560439560439562</v>
      </c>
      <c r="F168" s="12">
        <v>92.007434944237914</v>
      </c>
      <c r="G168" s="88">
        <v>100.93023255813954</v>
      </c>
      <c r="J168" s="92"/>
      <c r="K168" s="92"/>
      <c r="L168" s="92"/>
      <c r="M168" s="92"/>
      <c r="N168" s="92"/>
      <c r="O168" s="92"/>
    </row>
    <row r="169" spans="1:15" ht="17.399999999999999">
      <c r="A169" s="29">
        <v>44250</v>
      </c>
      <c r="B169" s="56">
        <v>113.41973562760921</v>
      </c>
      <c r="C169" s="12">
        <v>88.965517241379317</v>
      </c>
      <c r="D169" s="12">
        <v>82.956348736410789</v>
      </c>
      <c r="E169" s="89">
        <v>81.978021978021971</v>
      </c>
      <c r="F169" s="12">
        <v>89.838909541511768</v>
      </c>
      <c r="G169" s="88">
        <v>100.46511627906978</v>
      </c>
      <c r="J169" s="92"/>
      <c r="K169" s="92"/>
      <c r="L169" s="92"/>
      <c r="M169" s="92"/>
      <c r="N169" s="92"/>
      <c r="O169" s="92"/>
    </row>
    <row r="170" spans="1:15" ht="17.399999999999999">
      <c r="A170" s="29">
        <v>44249</v>
      </c>
      <c r="B170" s="56">
        <v>116.67442904200995</v>
      </c>
      <c r="C170" s="12">
        <v>89.65517241379311</v>
      </c>
      <c r="D170" s="12">
        <v>82.314488050969899</v>
      </c>
      <c r="E170" s="89">
        <v>79.670329670329679</v>
      </c>
      <c r="F170" s="12">
        <v>89.033457249070622</v>
      </c>
      <c r="G170" s="88">
        <v>100.46511627906978</v>
      </c>
      <c r="J170" s="92"/>
      <c r="K170" s="92"/>
      <c r="L170" s="92"/>
      <c r="M170" s="92"/>
      <c r="N170" s="92"/>
      <c r="O170" s="92"/>
    </row>
    <row r="171" spans="1:15" ht="17.399999999999999">
      <c r="A171" s="29">
        <v>44246</v>
      </c>
      <c r="B171" s="56">
        <v>117.42131068413342</v>
      </c>
      <c r="C171" s="12">
        <v>89.65517241379311</v>
      </c>
      <c r="D171" s="12">
        <v>82.354752374410836</v>
      </c>
      <c r="E171" s="89">
        <v>80.439560439560438</v>
      </c>
      <c r="F171" s="12">
        <v>86.493184634448568</v>
      </c>
      <c r="G171" s="88">
        <v>100</v>
      </c>
      <c r="J171" s="92"/>
      <c r="K171" s="92"/>
      <c r="L171" s="92"/>
      <c r="M171" s="92"/>
      <c r="N171" s="92"/>
      <c r="O171" s="92"/>
    </row>
    <row r="172" spans="1:15" ht="17.399999999999999">
      <c r="A172" s="29">
        <v>44245</v>
      </c>
      <c r="B172" s="56">
        <v>117.92431260637981</v>
      </c>
      <c r="C172" s="12">
        <v>90.344827586206904</v>
      </c>
      <c r="D172" s="12">
        <v>82.818976338788758</v>
      </c>
      <c r="E172" s="89">
        <v>82.087912087912088</v>
      </c>
      <c r="F172" s="12">
        <v>86.926889714993806</v>
      </c>
      <c r="G172" s="88">
        <v>100</v>
      </c>
      <c r="J172" s="92"/>
      <c r="K172" s="92"/>
      <c r="L172" s="92"/>
      <c r="M172" s="92"/>
      <c r="N172" s="92"/>
      <c r="O172" s="92"/>
    </row>
    <row r="173" spans="1:15" ht="17.399999999999999">
      <c r="A173" s="29">
        <v>44244</v>
      </c>
      <c r="B173" s="56">
        <v>118.77704482136657</v>
      </c>
      <c r="C173" s="12">
        <v>91.034482758620697</v>
      </c>
      <c r="D173" s="12">
        <v>82.927926861040717</v>
      </c>
      <c r="E173" s="89">
        <v>82.417582417582423</v>
      </c>
      <c r="F173" s="12">
        <v>86.245353159851291</v>
      </c>
      <c r="G173" s="88">
        <v>99.534883720930239</v>
      </c>
      <c r="J173" s="92"/>
      <c r="K173" s="92"/>
      <c r="L173" s="92"/>
      <c r="M173" s="92"/>
      <c r="N173" s="92"/>
      <c r="O173" s="92"/>
    </row>
    <row r="174" spans="1:15" ht="17.399999999999999">
      <c r="A174" s="29">
        <v>44243</v>
      </c>
      <c r="B174" s="56">
        <v>117.95183375532427</v>
      </c>
      <c r="C174" s="12">
        <v>90.344827586206904</v>
      </c>
      <c r="D174" s="12">
        <v>84.420075317969733</v>
      </c>
      <c r="E174" s="89">
        <v>83.516483516483518</v>
      </c>
      <c r="F174" s="12">
        <v>85.192069392812883</v>
      </c>
      <c r="G174" s="88">
        <v>101.86046511627906</v>
      </c>
      <c r="J174" s="92"/>
      <c r="K174" s="92"/>
      <c r="L174" s="92"/>
      <c r="M174" s="92"/>
      <c r="N174" s="92"/>
      <c r="O174" s="92"/>
    </row>
    <row r="175" spans="1:15" ht="17.399999999999999">
      <c r="A175" s="29">
        <v>44242</v>
      </c>
      <c r="B175" s="56">
        <v>119.40495041959167</v>
      </c>
      <c r="C175" s="12">
        <v>91.034482758620697</v>
      </c>
      <c r="D175" s="12">
        <v>84.100329220056366</v>
      </c>
      <c r="E175" s="89">
        <v>83.186813186813197</v>
      </c>
      <c r="F175" s="12">
        <v>85.315985130111514</v>
      </c>
      <c r="G175" s="88">
        <v>101.86046511627906</v>
      </c>
      <c r="J175" s="92"/>
      <c r="K175" s="92"/>
      <c r="L175" s="92"/>
      <c r="M175" s="92"/>
      <c r="N175" s="92"/>
      <c r="O175" s="92"/>
    </row>
    <row r="176" spans="1:15" ht="17.399999999999999">
      <c r="A176" s="29">
        <v>44238</v>
      </c>
      <c r="B176" s="56">
        <v>120.53543453777171</v>
      </c>
      <c r="C176" s="12">
        <v>91.034482758620697</v>
      </c>
      <c r="D176" s="12">
        <v>85.076146941095658</v>
      </c>
      <c r="E176" s="89">
        <v>80.439560439560438</v>
      </c>
      <c r="F176" s="12">
        <v>83.395291201982644</v>
      </c>
      <c r="G176" s="88">
        <v>101.86046511627906</v>
      </c>
      <c r="J176" s="92"/>
      <c r="K176" s="92"/>
      <c r="L176" s="92"/>
      <c r="M176" s="92"/>
      <c r="N176" s="92"/>
      <c r="O176" s="92"/>
    </row>
    <row r="177" spans="1:15" ht="17.399999999999999">
      <c r="A177" s="29">
        <v>44237</v>
      </c>
      <c r="B177" s="56">
        <v>122.32346241457859</v>
      </c>
      <c r="C177" s="12">
        <v>91.034482758620697</v>
      </c>
      <c r="D177" s="12">
        <v>84.370337036072101</v>
      </c>
      <c r="E177" s="89">
        <v>79.010989010989022</v>
      </c>
      <c r="F177" s="12">
        <v>82.651796778190828</v>
      </c>
      <c r="G177" s="88">
        <v>101.86046511627906</v>
      </c>
      <c r="J177" s="92"/>
      <c r="K177" s="92"/>
      <c r="L177" s="92"/>
      <c r="M177" s="92"/>
      <c r="N177" s="92"/>
      <c r="O177" s="92"/>
    </row>
    <row r="178" spans="1:15" ht="17.399999999999999">
      <c r="A178" s="29">
        <v>44236</v>
      </c>
      <c r="B178" s="56">
        <v>122.2607988754435</v>
      </c>
      <c r="C178" s="12">
        <v>91.724137931034491</v>
      </c>
      <c r="D178" s="12">
        <v>82.788185973804516</v>
      </c>
      <c r="E178" s="89">
        <v>77.472527472527474</v>
      </c>
      <c r="F178" s="12">
        <v>82.651796778190828</v>
      </c>
      <c r="G178" s="88">
        <v>101.86046511627906</v>
      </c>
      <c r="J178" s="92"/>
      <c r="K178" s="92"/>
      <c r="L178" s="92"/>
      <c r="M178" s="92"/>
      <c r="N178" s="92"/>
      <c r="O178" s="92"/>
    </row>
    <row r="179" spans="1:15" ht="17.399999999999999">
      <c r="A179" s="29">
        <v>44235</v>
      </c>
      <c r="B179" s="56">
        <v>120.48970709029476</v>
      </c>
      <c r="C179" s="12">
        <v>91.724137931034491</v>
      </c>
      <c r="D179" s="12">
        <v>83.276094834324169</v>
      </c>
      <c r="E179" s="89">
        <v>77.362637362637372</v>
      </c>
      <c r="F179" s="12">
        <v>83.333333333333329</v>
      </c>
      <c r="G179" s="88">
        <v>101.86046511627906</v>
      </c>
      <c r="J179" s="92"/>
      <c r="K179" s="92"/>
      <c r="L179" s="92"/>
      <c r="M179" s="92"/>
      <c r="N179" s="92"/>
      <c r="O179" s="92"/>
    </row>
    <row r="180" spans="1:15" ht="17.399999999999999">
      <c r="A180" s="29">
        <v>44232</v>
      </c>
      <c r="B180" s="56">
        <v>119.60648991032339</v>
      </c>
      <c r="C180" s="12">
        <v>89.65517241379311</v>
      </c>
      <c r="D180" s="12">
        <v>83.572156036095791</v>
      </c>
      <c r="E180" s="89">
        <v>77.912087912087912</v>
      </c>
      <c r="F180" s="12">
        <v>83.952912019826513</v>
      </c>
      <c r="G180" s="88">
        <v>101.86046511627906</v>
      </c>
      <c r="J180" s="92"/>
      <c r="K180" s="92"/>
      <c r="L180" s="92"/>
      <c r="M180" s="92"/>
      <c r="N180" s="92"/>
      <c r="O180" s="92"/>
    </row>
    <row r="181" spans="1:15" ht="17.399999999999999">
      <c r="A181" s="29">
        <v>44231</v>
      </c>
      <c r="B181" s="56">
        <v>118.00010161654993</v>
      </c>
      <c r="C181" s="12">
        <v>88.275862068965523</v>
      </c>
      <c r="D181" s="12">
        <v>84.041116979702053</v>
      </c>
      <c r="E181" s="89">
        <v>78.791208791208788</v>
      </c>
      <c r="F181" s="12">
        <v>84.014869888475829</v>
      </c>
      <c r="G181" s="88">
        <v>101.39534883720931</v>
      </c>
      <c r="J181" s="92"/>
      <c r="K181" s="92"/>
      <c r="L181" s="92"/>
      <c r="M181" s="92"/>
      <c r="N181" s="92"/>
      <c r="O181" s="92"/>
    </row>
    <row r="182" spans="1:15" ht="17.399999999999999">
      <c r="A182" s="29">
        <v>44230</v>
      </c>
      <c r="B182" s="56">
        <v>120.17765960149376</v>
      </c>
      <c r="C182" s="12">
        <v>91.034482758620697</v>
      </c>
      <c r="D182" s="12">
        <v>84.311124795717788</v>
      </c>
      <c r="E182" s="89">
        <v>76.923076923076934</v>
      </c>
      <c r="F182" s="12">
        <v>83.643122676579921</v>
      </c>
      <c r="G182" s="88">
        <v>101.39534883720931</v>
      </c>
      <c r="J182" s="92"/>
      <c r="K182" s="92"/>
      <c r="L182" s="92"/>
      <c r="M182" s="92"/>
      <c r="N182" s="92"/>
      <c r="O182" s="92"/>
    </row>
    <row r="183" spans="1:15" ht="17.399999999999999">
      <c r="A183" s="29">
        <v>44229</v>
      </c>
      <c r="B183" s="56">
        <v>118.26599825558255</v>
      </c>
      <c r="C183" s="12">
        <v>91.034482758620697</v>
      </c>
      <c r="D183" s="12">
        <v>84.304019326875263</v>
      </c>
      <c r="E183" s="89">
        <v>76.923076923076934</v>
      </c>
      <c r="F183" s="12">
        <v>83.333333333333329</v>
      </c>
      <c r="G183" s="88">
        <v>101.62790697674417</v>
      </c>
      <c r="J183" s="92"/>
      <c r="K183" s="92"/>
      <c r="L183" s="92"/>
      <c r="M183" s="92"/>
      <c r="N183" s="92"/>
      <c r="O183" s="92"/>
    </row>
    <row r="184" spans="1:15" ht="17.399999999999999">
      <c r="A184" s="29">
        <v>44228</v>
      </c>
      <c r="B184" s="56">
        <v>117.10291216096063</v>
      </c>
      <c r="C184" s="12">
        <v>90.344827586206904</v>
      </c>
      <c r="D184" s="12">
        <v>84.768243291253171</v>
      </c>
      <c r="E184" s="89">
        <v>76.593406593406598</v>
      </c>
      <c r="F184" s="12">
        <v>84.20074349442379</v>
      </c>
      <c r="G184" s="88">
        <v>101.39534883720931</v>
      </c>
      <c r="J184" s="92"/>
      <c r="K184" s="92"/>
      <c r="L184" s="92"/>
      <c r="M184" s="92"/>
      <c r="N184" s="92"/>
      <c r="O184" s="92"/>
    </row>
    <row r="185" spans="1:15" ht="17.399999999999999">
      <c r="A185" s="29">
        <v>44225</v>
      </c>
      <c r="B185" s="56">
        <v>113.81138274720341</v>
      </c>
      <c r="C185" s="12">
        <v>88.965517241379317</v>
      </c>
      <c r="D185" s="12">
        <v>84.796665166623242</v>
      </c>
      <c r="E185" s="89">
        <v>76.923076923076934</v>
      </c>
      <c r="F185" s="12">
        <v>83.890954151177198</v>
      </c>
      <c r="G185" s="88">
        <v>100.93023255813954</v>
      </c>
      <c r="J185" s="92"/>
      <c r="K185" s="92"/>
      <c r="L185" s="92"/>
      <c r="M185" s="92"/>
      <c r="N185" s="92"/>
      <c r="O185" s="92"/>
    </row>
    <row r="186" spans="1:15" ht="17.399999999999999">
      <c r="A186" s="29">
        <v>44224</v>
      </c>
      <c r="B186" s="56">
        <v>117.18970963070852</v>
      </c>
      <c r="C186" s="12">
        <v>87.58620689655173</v>
      </c>
      <c r="D186" s="12">
        <v>84.306387816489419</v>
      </c>
      <c r="E186" s="89">
        <v>76.153846153846146</v>
      </c>
      <c r="F186" s="12">
        <v>84.448574969021067</v>
      </c>
      <c r="G186" s="88">
        <v>101.39534883720931</v>
      </c>
      <c r="J186" s="92"/>
      <c r="K186" s="92"/>
      <c r="L186" s="92"/>
      <c r="M186" s="92"/>
      <c r="N186" s="92"/>
      <c r="O186" s="92"/>
    </row>
    <row r="187" spans="1:15" ht="17.399999999999999">
      <c r="A187" s="29">
        <v>44223</v>
      </c>
      <c r="B187" s="56">
        <v>118.7414790288845</v>
      </c>
      <c r="C187" s="12">
        <v>88.965517241379317</v>
      </c>
      <c r="D187" s="12">
        <v>84.159541460410694</v>
      </c>
      <c r="E187" s="89">
        <v>76.923076923076934</v>
      </c>
      <c r="F187" s="12">
        <v>84.448574969021067</v>
      </c>
      <c r="G187" s="88">
        <v>101.39534883720931</v>
      </c>
      <c r="J187" s="92"/>
      <c r="K187" s="92"/>
      <c r="L187" s="92"/>
      <c r="M187" s="92"/>
      <c r="N187" s="92"/>
      <c r="O187" s="92"/>
    </row>
    <row r="188" spans="1:15" ht="17.399999999999999">
      <c r="A188" s="29">
        <v>44221</v>
      </c>
      <c r="B188" s="56">
        <v>119.52265625661565</v>
      </c>
      <c r="C188" s="12">
        <v>89.65517241379311</v>
      </c>
      <c r="D188" s="12">
        <v>84.126382605812282</v>
      </c>
      <c r="E188" s="89">
        <v>76.923076923076934</v>
      </c>
      <c r="F188" s="12">
        <v>84.572490706319698</v>
      </c>
      <c r="G188" s="88">
        <v>101.39534883720931</v>
      </c>
      <c r="J188" s="92"/>
      <c r="K188" s="92"/>
      <c r="L188" s="92"/>
      <c r="M188" s="92"/>
      <c r="N188" s="92"/>
      <c r="O188" s="92"/>
    </row>
    <row r="189" spans="1:15" ht="17.399999999999999">
      <c r="A189" s="29">
        <v>44218</v>
      </c>
      <c r="B189" s="56">
        <v>120.30976111642715</v>
      </c>
      <c r="C189" s="12">
        <v>89.65517241379311</v>
      </c>
      <c r="D189" s="12">
        <v>84.32533573340281</v>
      </c>
      <c r="E189" s="89">
        <v>76.813186813186817</v>
      </c>
      <c r="F189" s="12">
        <v>84.634448574969014</v>
      </c>
      <c r="G189" s="88">
        <v>101.39534883720931</v>
      </c>
      <c r="J189" s="92"/>
      <c r="K189" s="92"/>
      <c r="L189" s="92"/>
      <c r="M189" s="92"/>
      <c r="N189" s="92"/>
      <c r="O189" s="92"/>
    </row>
    <row r="190" spans="1:15" ht="17.399999999999999">
      <c r="A190" s="29">
        <v>44217</v>
      </c>
      <c r="B190" s="56">
        <v>119.96934567409878</v>
      </c>
      <c r="C190" s="12">
        <v>89.65517241379311</v>
      </c>
      <c r="D190" s="12">
        <v>83.79953103905639</v>
      </c>
      <c r="E190" s="89">
        <v>77.142857142857153</v>
      </c>
      <c r="F190" s="12">
        <v>85.192069392812883</v>
      </c>
      <c r="G190" s="88">
        <v>100.93023255813954</v>
      </c>
      <c r="J190" s="92"/>
      <c r="K190" s="92"/>
      <c r="L190" s="92"/>
      <c r="M190" s="92"/>
      <c r="N190" s="92"/>
      <c r="O190" s="92"/>
    </row>
    <row r="191" spans="1:15" ht="17.399999999999999">
      <c r="A191" s="29">
        <v>44216</v>
      </c>
      <c r="B191" s="56">
        <v>118.24736855475861</v>
      </c>
      <c r="C191" s="12">
        <v>91.034482758620697</v>
      </c>
      <c r="D191" s="12">
        <v>84.275597451505178</v>
      </c>
      <c r="E191" s="89">
        <v>78.791208791208788</v>
      </c>
      <c r="F191" s="12">
        <v>85.625774473358106</v>
      </c>
      <c r="G191" s="88">
        <v>101.39534883720931</v>
      </c>
      <c r="J191" s="92"/>
      <c r="K191" s="92"/>
      <c r="L191" s="92"/>
      <c r="M191" s="92"/>
      <c r="N191" s="92"/>
      <c r="O191" s="92"/>
    </row>
    <row r="192" spans="1:15" ht="17.399999999999999">
      <c r="A192" s="29">
        <v>44215</v>
      </c>
      <c r="B192" s="56">
        <v>118.11653724669956</v>
      </c>
      <c r="C192" s="12">
        <v>91.724137931034491</v>
      </c>
      <c r="D192" s="12">
        <v>82.894768006442305</v>
      </c>
      <c r="E192" s="89">
        <v>79.120879120879124</v>
      </c>
      <c r="F192" s="12">
        <v>85.501858736059475</v>
      </c>
      <c r="G192" s="88">
        <v>100.93023255813954</v>
      </c>
      <c r="J192" s="92"/>
      <c r="K192" s="92"/>
      <c r="L192" s="92"/>
      <c r="M192" s="92"/>
      <c r="N192" s="92"/>
      <c r="O192" s="92"/>
    </row>
    <row r="193" spans="1:15" ht="17.399999999999999">
      <c r="A193" s="29">
        <v>44214</v>
      </c>
      <c r="B193" s="56">
        <v>118.32866179471762</v>
      </c>
      <c r="C193" s="12">
        <v>91.724137931034491</v>
      </c>
      <c r="D193" s="12">
        <v>83.467942493072172</v>
      </c>
      <c r="E193" s="89">
        <v>78.791208791208788</v>
      </c>
      <c r="F193" s="12">
        <v>86.183395291201975</v>
      </c>
      <c r="G193" s="88">
        <v>100.23255813953489</v>
      </c>
      <c r="J193" s="92"/>
      <c r="K193" s="92"/>
      <c r="L193" s="92"/>
      <c r="M193" s="92"/>
      <c r="N193" s="92"/>
      <c r="O193" s="92"/>
    </row>
    <row r="194" spans="1:15" ht="17.399999999999999">
      <c r="A194" s="29">
        <v>44211</v>
      </c>
      <c r="B194" s="56">
        <v>116.33274339280723</v>
      </c>
      <c r="C194" s="12">
        <v>89.65517241379311</v>
      </c>
      <c r="D194" s="12">
        <v>83.302148220080056</v>
      </c>
      <c r="E194" s="89">
        <v>79.780219780219781</v>
      </c>
      <c r="F194" s="12">
        <v>85.749690210656766</v>
      </c>
      <c r="G194" s="88">
        <v>100.23255813953489</v>
      </c>
      <c r="J194" s="92"/>
      <c r="K194" s="92"/>
      <c r="L194" s="92"/>
      <c r="M194" s="92"/>
      <c r="N194" s="92"/>
      <c r="O194" s="92"/>
    </row>
    <row r="195" spans="1:15" ht="17.399999999999999">
      <c r="A195" s="29">
        <v>44210</v>
      </c>
      <c r="B195" s="56">
        <v>117.17446714821619</v>
      </c>
      <c r="C195" s="12">
        <v>88.965517241379317</v>
      </c>
      <c r="D195" s="12">
        <v>83.375571398119419</v>
      </c>
      <c r="E195" s="89">
        <v>78.901098901098905</v>
      </c>
      <c r="F195" s="12">
        <v>86.059479553903344</v>
      </c>
      <c r="G195" s="88">
        <v>100</v>
      </c>
      <c r="J195" s="92"/>
      <c r="K195" s="92"/>
      <c r="L195" s="92"/>
      <c r="M195" s="92"/>
      <c r="N195" s="92"/>
      <c r="O195" s="92"/>
    </row>
    <row r="196" spans="1:15" ht="17.399999999999999">
      <c r="A196" s="29">
        <v>44209</v>
      </c>
      <c r="B196" s="56">
        <v>114.88894157895182</v>
      </c>
      <c r="C196" s="12">
        <v>87.58620689655173</v>
      </c>
      <c r="D196" s="12">
        <v>83.863480258639072</v>
      </c>
      <c r="E196" s="89">
        <v>78.681318681318686</v>
      </c>
      <c r="F196" s="12">
        <v>87.298636926889714</v>
      </c>
      <c r="G196" s="88">
        <v>100</v>
      </c>
      <c r="J196" s="92"/>
      <c r="K196" s="92"/>
      <c r="L196" s="92"/>
      <c r="M196" s="92"/>
      <c r="N196" s="92"/>
      <c r="O196" s="92"/>
    </row>
    <row r="197" spans="1:15" ht="17.399999999999999">
      <c r="A197" s="29">
        <v>44208</v>
      </c>
      <c r="B197" s="56">
        <v>113.82450821823846</v>
      </c>
      <c r="C197" s="12">
        <v>87.58620689655173</v>
      </c>
      <c r="D197" s="12">
        <v>84.48165604793823</v>
      </c>
      <c r="E197" s="89">
        <v>78.901098901098905</v>
      </c>
      <c r="F197" s="12">
        <v>87.48451053283766</v>
      </c>
      <c r="G197" s="88">
        <v>99.534883720930239</v>
      </c>
      <c r="J197" s="92"/>
      <c r="K197" s="92"/>
      <c r="L197" s="92"/>
      <c r="M197" s="92"/>
      <c r="N197" s="92"/>
      <c r="O197" s="92"/>
    </row>
    <row r="198" spans="1:15" ht="17.399999999999999">
      <c r="A198" s="29">
        <v>44207</v>
      </c>
      <c r="B198" s="56">
        <v>112.73382391545503</v>
      </c>
      <c r="C198" s="12">
        <v>88.275862068965523</v>
      </c>
      <c r="D198" s="12">
        <v>83.032140404064322</v>
      </c>
      <c r="E198" s="89">
        <v>79.120879120879124</v>
      </c>
      <c r="F198" s="12">
        <v>86.926889714993806</v>
      </c>
      <c r="G198" s="88">
        <v>100</v>
      </c>
      <c r="J198" s="92"/>
      <c r="K198" s="92"/>
      <c r="L198" s="92"/>
      <c r="M198" s="92"/>
      <c r="N198" s="92"/>
      <c r="O198" s="92"/>
    </row>
    <row r="199" spans="1:15" ht="17.399999999999999">
      <c r="A199" s="29">
        <v>44204</v>
      </c>
      <c r="B199" s="56">
        <v>113.25037471102792</v>
      </c>
      <c r="C199" s="12">
        <v>87.58620689655173</v>
      </c>
      <c r="D199" s="12">
        <v>81.65841642784396</v>
      </c>
      <c r="E199" s="89">
        <v>79.010989010989022</v>
      </c>
      <c r="F199" s="12">
        <v>86.617100371747213</v>
      </c>
      <c r="G199" s="88">
        <v>99.534883720930239</v>
      </c>
      <c r="J199" s="92"/>
      <c r="K199" s="92"/>
      <c r="L199" s="92"/>
      <c r="M199" s="92"/>
      <c r="N199" s="92"/>
      <c r="O199" s="92"/>
    </row>
    <row r="200" spans="1:15" ht="17.399999999999999">
      <c r="A200" s="29">
        <v>44203</v>
      </c>
      <c r="B200" s="56">
        <v>109.20899983910712</v>
      </c>
      <c r="C200" s="12">
        <v>88.275862068965523</v>
      </c>
      <c r="D200" s="12">
        <v>81.715260178584117</v>
      </c>
      <c r="E200" s="89">
        <v>79.230769230769241</v>
      </c>
      <c r="F200" s="12">
        <v>87.54646840148699</v>
      </c>
      <c r="G200" s="88">
        <v>99.534883720930239</v>
      </c>
      <c r="J200" s="92"/>
      <c r="K200" s="92"/>
      <c r="L200" s="92"/>
      <c r="M200" s="92"/>
      <c r="N200" s="92"/>
      <c r="O200" s="92"/>
    </row>
    <row r="201" spans="1:15" ht="17.399999999999999">
      <c r="A201" s="29">
        <v>44202</v>
      </c>
      <c r="B201" s="56">
        <v>102.40069099253964</v>
      </c>
      <c r="C201" s="12">
        <v>86.206896551724142</v>
      </c>
      <c r="D201" s="12">
        <v>82.039743255725824</v>
      </c>
      <c r="E201" s="89">
        <v>79.230769230769241</v>
      </c>
      <c r="F201" s="12">
        <v>88.537794299876083</v>
      </c>
      <c r="G201" s="88">
        <v>99.534883720930239</v>
      </c>
      <c r="J201" s="92"/>
      <c r="K201" s="92"/>
      <c r="L201" s="92"/>
      <c r="M201" s="92"/>
      <c r="N201" s="92"/>
      <c r="O201" s="92"/>
    </row>
    <row r="202" spans="1:15" ht="17.399999999999999">
      <c r="A202" s="29">
        <v>44201</v>
      </c>
      <c r="B202" s="56">
        <v>102.04630327459331</v>
      </c>
      <c r="C202" s="12">
        <v>86.206896551724142</v>
      </c>
      <c r="D202" s="12">
        <v>81.757892991639238</v>
      </c>
      <c r="E202" s="89">
        <v>80.109890109890117</v>
      </c>
      <c r="F202" s="12">
        <v>90.14869888475836</v>
      </c>
      <c r="G202" s="88">
        <v>99.069767441860463</v>
      </c>
      <c r="J202" s="92"/>
      <c r="K202" s="92"/>
      <c r="L202" s="92"/>
      <c r="M202" s="92"/>
      <c r="N202" s="92"/>
      <c r="O202" s="92"/>
    </row>
    <row r="203" spans="1:15" ht="17.399999999999999">
      <c r="A203" s="29">
        <v>44200</v>
      </c>
      <c r="B203" s="56">
        <v>104.20565496100464</v>
      </c>
      <c r="C203" s="12">
        <v>86.896551724137936</v>
      </c>
      <c r="D203" s="12">
        <v>83.628999786835934</v>
      </c>
      <c r="E203" s="89">
        <v>79.560439560439562</v>
      </c>
      <c r="F203" s="12">
        <v>90.582403965303584</v>
      </c>
      <c r="G203" s="88">
        <v>99.069767441860463</v>
      </c>
      <c r="J203" s="92"/>
      <c r="K203" s="92"/>
      <c r="L203" s="92"/>
      <c r="M203" s="92"/>
      <c r="N203" s="92"/>
      <c r="O203" s="92"/>
    </row>
    <row r="204" spans="1:15" ht="17.399999999999999">
      <c r="A204" s="29">
        <v>44196</v>
      </c>
      <c r="B204" s="56">
        <v>106.63810112540328</v>
      </c>
      <c r="C204" s="12">
        <v>86.206896551724142</v>
      </c>
      <c r="D204" s="12">
        <v>84.512446412922486</v>
      </c>
      <c r="E204" s="89">
        <v>80.219780219780219</v>
      </c>
      <c r="F204" s="12">
        <v>88.909541511771991</v>
      </c>
      <c r="G204" s="88">
        <v>100.46511627906978</v>
      </c>
      <c r="J204" s="92"/>
      <c r="K204" s="92"/>
      <c r="L204" s="92"/>
      <c r="M204" s="92"/>
      <c r="N204" s="92"/>
      <c r="O204" s="92"/>
    </row>
    <row r="205" spans="1:15" ht="17.399999999999999">
      <c r="A205" s="29">
        <v>44195</v>
      </c>
      <c r="B205" s="56">
        <v>107.35068718191903</v>
      </c>
      <c r="C205" s="12">
        <v>86.206896551724142</v>
      </c>
      <c r="D205" s="12">
        <v>89.270742047796119</v>
      </c>
      <c r="E205" s="89">
        <v>80.219780219780219</v>
      </c>
      <c r="F205" s="12">
        <v>87.48451053283766</v>
      </c>
      <c r="G205" s="88">
        <v>100.23255813953489</v>
      </c>
      <c r="J205" s="92"/>
      <c r="K205" s="92"/>
      <c r="L205" s="92"/>
      <c r="M205" s="92"/>
      <c r="N205" s="92"/>
      <c r="O205" s="92"/>
    </row>
    <row r="206" spans="1:15" ht="17.399999999999999">
      <c r="A206" s="29">
        <v>44194</v>
      </c>
      <c r="B206" s="56">
        <v>110.54229365489326</v>
      </c>
      <c r="C206" s="12">
        <v>86.896551724137936</v>
      </c>
      <c r="D206" s="12">
        <v>87.979915208071816</v>
      </c>
      <c r="E206" s="89">
        <v>81.208791208791212</v>
      </c>
      <c r="F206" s="12">
        <v>88.971499380421307</v>
      </c>
      <c r="G206" s="88">
        <v>100.46511627906978</v>
      </c>
      <c r="J206" s="92"/>
      <c r="K206" s="92"/>
      <c r="L206" s="92"/>
      <c r="M206" s="92"/>
      <c r="N206" s="92"/>
      <c r="O206" s="92"/>
    </row>
    <row r="207" spans="1:15" ht="17.399999999999999">
      <c r="A207" s="29">
        <v>44193</v>
      </c>
      <c r="B207" s="56">
        <v>113.44895038571947</v>
      </c>
      <c r="C207" s="12">
        <v>85.517241379310349</v>
      </c>
      <c r="D207" s="12">
        <v>92.292934795480932</v>
      </c>
      <c r="E207" s="89">
        <v>81.208791208791212</v>
      </c>
      <c r="F207" s="12">
        <v>87.856257744733597</v>
      </c>
      <c r="G207" s="88">
        <v>100</v>
      </c>
      <c r="J207" s="92"/>
      <c r="K207" s="92"/>
      <c r="L207" s="92"/>
      <c r="M207" s="92"/>
      <c r="N207" s="92"/>
      <c r="O207" s="92"/>
    </row>
    <row r="208" spans="1:15" ht="17.399999999999999">
      <c r="A208" s="29">
        <v>44189</v>
      </c>
      <c r="B208" s="56">
        <v>113.24995130873647</v>
      </c>
      <c r="C208" s="12">
        <v>86.206896551724142</v>
      </c>
      <c r="D208" s="12">
        <v>85.573529760072006</v>
      </c>
      <c r="E208" s="89">
        <v>80</v>
      </c>
      <c r="F208" s="12">
        <v>86.741016109045844</v>
      </c>
      <c r="G208" s="88">
        <v>100</v>
      </c>
      <c r="J208" s="92"/>
      <c r="K208" s="92"/>
      <c r="L208" s="92"/>
      <c r="M208" s="92"/>
      <c r="N208" s="92"/>
      <c r="O208" s="92"/>
    </row>
    <row r="209" spans="1:15" ht="17.399999999999999">
      <c r="A209" s="29">
        <v>44188</v>
      </c>
      <c r="B209" s="56">
        <v>108.85672913261806</v>
      </c>
      <c r="C209" s="12">
        <v>86.206896551724142</v>
      </c>
      <c r="D209" s="12">
        <v>84.334809691859505</v>
      </c>
      <c r="E209" s="89">
        <v>78.791208791208788</v>
      </c>
      <c r="F209" s="12">
        <v>85.377942998760844</v>
      </c>
      <c r="G209" s="88">
        <v>100.23255813953489</v>
      </c>
      <c r="J209" s="92"/>
      <c r="K209" s="92"/>
      <c r="L209" s="92"/>
      <c r="M209" s="92"/>
      <c r="N209" s="92"/>
      <c r="O209" s="92"/>
    </row>
    <row r="210" spans="1:15" ht="17.399999999999999">
      <c r="A210" s="29">
        <v>44187</v>
      </c>
      <c r="B210" s="56">
        <v>110.90303240721138</v>
      </c>
      <c r="C210" s="12">
        <v>85.517241379310349</v>
      </c>
      <c r="D210" s="12">
        <v>84.187963335780765</v>
      </c>
      <c r="E210" s="89">
        <v>78.241758241758248</v>
      </c>
      <c r="F210" s="12">
        <v>85.501858736059475</v>
      </c>
      <c r="G210" s="88">
        <v>99.534883720930239</v>
      </c>
      <c r="J210" s="92"/>
      <c r="K210" s="92"/>
      <c r="L210" s="92"/>
      <c r="M210" s="92"/>
      <c r="N210" s="92"/>
      <c r="O210" s="92"/>
    </row>
    <row r="211" spans="1:15" ht="17.399999999999999">
      <c r="A211" s="29">
        <v>44186</v>
      </c>
      <c r="B211" s="56">
        <v>112.90530184349356</v>
      </c>
      <c r="C211" s="12">
        <v>85.517241379310349</v>
      </c>
      <c r="D211" s="12">
        <v>84.176120887709899</v>
      </c>
      <c r="E211" s="89">
        <v>78.241758241758248</v>
      </c>
      <c r="F211" s="12">
        <v>84.572490706319698</v>
      </c>
      <c r="G211" s="88">
        <v>100.46511627906978</v>
      </c>
      <c r="J211" s="92"/>
      <c r="K211" s="92"/>
      <c r="L211" s="92"/>
      <c r="M211" s="92"/>
      <c r="N211" s="92"/>
      <c r="O211" s="92"/>
    </row>
    <row r="212" spans="1:15" ht="17.399999999999999">
      <c r="A212" s="29">
        <v>44183</v>
      </c>
      <c r="B212" s="56">
        <v>112.94425485430726</v>
      </c>
      <c r="C212" s="12">
        <v>86.896551724137936</v>
      </c>
      <c r="D212" s="12">
        <v>84.621396935174445</v>
      </c>
      <c r="E212" s="89">
        <v>77.80219780219781</v>
      </c>
      <c r="F212" s="12">
        <v>85.315985130111514</v>
      </c>
      <c r="G212" s="88">
        <v>100.46511627906978</v>
      </c>
      <c r="J212" s="92"/>
      <c r="K212" s="92"/>
      <c r="L212" s="92"/>
      <c r="M212" s="92"/>
      <c r="N212" s="92"/>
      <c r="O212" s="92"/>
    </row>
    <row r="213" spans="1:15" ht="17.399999999999999">
      <c r="A213" s="29">
        <v>44182</v>
      </c>
      <c r="B213" s="56">
        <v>113.27916606684674</v>
      </c>
      <c r="C213" s="12">
        <v>84.137931034482762</v>
      </c>
      <c r="D213" s="12">
        <v>83.074773217119443</v>
      </c>
      <c r="E213" s="89">
        <v>78.681318681318686</v>
      </c>
      <c r="F213" s="12">
        <v>85.377942998760844</v>
      </c>
      <c r="G213" s="88">
        <v>100.23255813953489</v>
      </c>
      <c r="J213" s="92"/>
      <c r="K213" s="92"/>
      <c r="L213" s="92"/>
      <c r="M213" s="92"/>
      <c r="N213" s="92"/>
      <c r="O213" s="92"/>
    </row>
    <row r="214" spans="1:15" ht="17.399999999999999">
      <c r="A214" s="29">
        <v>44181</v>
      </c>
      <c r="B214" s="56">
        <v>110.15191674217341</v>
      </c>
      <c r="C214" s="12">
        <v>84.137931034482762</v>
      </c>
      <c r="D214" s="12">
        <v>83.252409938182424</v>
      </c>
      <c r="E214" s="89">
        <v>79.890109890109883</v>
      </c>
      <c r="F214" s="12">
        <v>86.555142503097883</v>
      </c>
      <c r="G214" s="88">
        <v>100.93023255813954</v>
      </c>
      <c r="J214" s="92"/>
      <c r="K214" s="92"/>
      <c r="L214" s="92"/>
      <c r="M214" s="92"/>
      <c r="N214" s="92"/>
      <c r="O214" s="92"/>
    </row>
    <row r="215" spans="1:15" ht="17.399999999999999">
      <c r="A215" s="29">
        <v>44180</v>
      </c>
      <c r="B215" s="56">
        <v>109.41604355962772</v>
      </c>
      <c r="C215" s="12">
        <v>82.758620689655174</v>
      </c>
      <c r="D215" s="12">
        <v>83.214514104355658</v>
      </c>
      <c r="E215" s="89">
        <v>78.571428571428584</v>
      </c>
      <c r="F215" s="12">
        <v>86.245353159851291</v>
      </c>
      <c r="G215" s="88">
        <v>100</v>
      </c>
      <c r="J215" s="92"/>
      <c r="K215" s="92"/>
      <c r="L215" s="92"/>
      <c r="M215" s="92"/>
      <c r="N215" s="92"/>
      <c r="O215" s="92"/>
    </row>
    <row r="216" spans="1:15" ht="17.399999999999999">
      <c r="A216" s="29">
        <v>44179</v>
      </c>
      <c r="B216" s="56">
        <v>107.93667595329026</v>
      </c>
      <c r="C216" s="12">
        <v>84.827586206896555</v>
      </c>
      <c r="D216" s="12">
        <v>83.238199000497389</v>
      </c>
      <c r="E216" s="89">
        <v>79.670329670329679</v>
      </c>
      <c r="F216" s="12">
        <v>85.130111524163567</v>
      </c>
      <c r="G216" s="88">
        <v>99.302325581395351</v>
      </c>
      <c r="J216" s="92"/>
      <c r="K216" s="92"/>
      <c r="L216" s="92"/>
      <c r="M216" s="92"/>
      <c r="N216" s="92"/>
      <c r="O216" s="92"/>
    </row>
    <row r="217" spans="1:15" ht="17.399999999999999">
      <c r="A217" s="29">
        <v>44176</v>
      </c>
      <c r="B217" s="56">
        <v>106.62497565436824</v>
      </c>
      <c r="C217" s="12">
        <v>83.448275862068968</v>
      </c>
      <c r="D217" s="12">
        <v>82.252907321001388</v>
      </c>
      <c r="E217" s="89">
        <v>79.340659340659343</v>
      </c>
      <c r="F217" s="12">
        <v>85.749690210656766</v>
      </c>
      <c r="G217" s="88">
        <v>99.069767441860463</v>
      </c>
      <c r="J217" s="92"/>
      <c r="K217" s="92"/>
      <c r="L217" s="92"/>
      <c r="M217" s="92"/>
      <c r="N217" s="92"/>
      <c r="O217" s="92"/>
    </row>
    <row r="218" spans="1:15" ht="17.399999999999999">
      <c r="A218" s="29">
        <v>44175</v>
      </c>
      <c r="B218" s="56">
        <v>105.72905640565327</v>
      </c>
      <c r="C218" s="12">
        <v>82.758620689655174</v>
      </c>
      <c r="D218" s="12">
        <v>82.688709410009238</v>
      </c>
      <c r="E218" s="89">
        <v>79.780219780219781</v>
      </c>
      <c r="F218" s="12">
        <v>86.307311028500621</v>
      </c>
      <c r="G218" s="88">
        <v>99.069767441860463</v>
      </c>
      <c r="J218" s="92"/>
      <c r="K218" s="92"/>
      <c r="L218" s="92"/>
      <c r="M218" s="92"/>
      <c r="N218" s="92"/>
      <c r="O218" s="92"/>
    </row>
    <row r="219" spans="1:15" ht="17.399999999999999">
      <c r="A219" s="29">
        <v>44174</v>
      </c>
      <c r="B219" s="56">
        <v>106.14018003065434</v>
      </c>
      <c r="C219" s="12">
        <v>82.758620689655174</v>
      </c>
      <c r="D219" s="12">
        <v>79.117027071836304</v>
      </c>
      <c r="E219" s="89">
        <v>79.560439560439562</v>
      </c>
      <c r="F219" s="12">
        <v>86.12143742255266</v>
      </c>
      <c r="G219" s="88">
        <v>99.069767441860463</v>
      </c>
      <c r="J219" s="92"/>
      <c r="K219" s="92"/>
      <c r="L219" s="92"/>
      <c r="M219" s="92"/>
      <c r="N219" s="92"/>
      <c r="O219" s="92"/>
    </row>
    <row r="220" spans="1:15" ht="17.399999999999999">
      <c r="A220" s="29">
        <v>44173</v>
      </c>
      <c r="B220" s="56">
        <v>105.89630031077728</v>
      </c>
      <c r="C220" s="12">
        <v>82.068965517241381</v>
      </c>
      <c r="D220" s="12">
        <v>82.837924255702148</v>
      </c>
      <c r="E220" s="89">
        <v>79.010989010989022</v>
      </c>
      <c r="F220" s="12">
        <v>85.997521685254029</v>
      </c>
      <c r="G220" s="88">
        <v>99.069767441860463</v>
      </c>
      <c r="J220" s="92"/>
      <c r="K220" s="92"/>
      <c r="L220" s="92"/>
      <c r="M220" s="92"/>
      <c r="N220" s="92"/>
      <c r="O220" s="92"/>
    </row>
    <row r="221" spans="1:15" ht="17.399999999999999">
      <c r="A221" s="29">
        <v>44172</v>
      </c>
      <c r="B221" s="56">
        <v>104.92501545418362</v>
      </c>
      <c r="C221" s="12">
        <v>82.068965517241381</v>
      </c>
      <c r="D221" s="12">
        <v>82.577390398143109</v>
      </c>
      <c r="E221" s="89">
        <v>79.45054945054946</v>
      </c>
      <c r="F221" s="12">
        <v>85.501858736059475</v>
      </c>
      <c r="G221" s="88">
        <v>98.604651162790702</v>
      </c>
      <c r="J221" s="92"/>
      <c r="K221" s="92"/>
      <c r="L221" s="92"/>
      <c r="M221" s="92"/>
      <c r="N221" s="92"/>
      <c r="O221" s="92"/>
    </row>
    <row r="222" spans="1:15" ht="17.399999999999999">
      <c r="A222" s="29">
        <v>44169</v>
      </c>
      <c r="B222" s="56">
        <v>103.7030764410497</v>
      </c>
      <c r="C222" s="12">
        <v>82.758620689655174</v>
      </c>
      <c r="D222" s="12">
        <v>82.584495866985634</v>
      </c>
      <c r="E222" s="89">
        <v>78.021978021978029</v>
      </c>
      <c r="F222" s="12">
        <v>86.059479553903344</v>
      </c>
      <c r="G222" s="88">
        <v>98.604651162790702</v>
      </c>
      <c r="J222" s="92"/>
      <c r="K222" s="92"/>
      <c r="L222" s="92"/>
      <c r="M222" s="92"/>
      <c r="N222" s="92"/>
      <c r="O222" s="92"/>
    </row>
    <row r="223" spans="1:15" ht="17.399999999999999">
      <c r="A223" s="29">
        <v>44168</v>
      </c>
      <c r="B223" s="56">
        <v>102.36554860234904</v>
      </c>
      <c r="C223" s="12">
        <v>81.379310344827587</v>
      </c>
      <c r="D223" s="12">
        <v>80.940764074749538</v>
      </c>
      <c r="E223" s="89">
        <v>80.329670329670336</v>
      </c>
      <c r="F223" s="12">
        <v>87.732342007434937</v>
      </c>
      <c r="G223" s="88">
        <v>98.604651162790702</v>
      </c>
      <c r="J223" s="92"/>
      <c r="K223" s="92"/>
      <c r="L223" s="92"/>
      <c r="M223" s="92"/>
      <c r="N223" s="92"/>
      <c r="O223" s="92"/>
    </row>
    <row r="224" spans="1:15" ht="17.399999999999999">
      <c r="A224" s="29">
        <v>44167</v>
      </c>
      <c r="B224" s="56">
        <v>102.60646450618592</v>
      </c>
      <c r="C224" s="12">
        <v>81.379310344827587</v>
      </c>
      <c r="D224" s="12">
        <v>81.056820065844022</v>
      </c>
      <c r="E224" s="89">
        <v>77.582417582417591</v>
      </c>
      <c r="F224" s="12">
        <v>87.732342007434937</v>
      </c>
      <c r="G224" s="88">
        <v>98.139534883720927</v>
      </c>
      <c r="J224" s="92"/>
      <c r="K224" s="92"/>
      <c r="L224" s="92"/>
      <c r="M224" s="92"/>
      <c r="N224" s="92"/>
      <c r="O224" s="92"/>
    </row>
    <row r="225" spans="1:15" ht="17.399999999999999">
      <c r="A225" s="29">
        <v>44166</v>
      </c>
      <c r="B225" s="56">
        <v>99.957236368563215</v>
      </c>
      <c r="C225" s="12">
        <v>84.137931034482762</v>
      </c>
      <c r="D225" s="12">
        <v>79.323085668269357</v>
      </c>
      <c r="E225" s="89">
        <v>75.934065934065941</v>
      </c>
      <c r="F225" s="12">
        <v>83.023543990086736</v>
      </c>
      <c r="G225" s="88">
        <v>98.604651162790702</v>
      </c>
      <c r="J225" s="92"/>
      <c r="K225" s="92"/>
      <c r="L225" s="92"/>
      <c r="M225" s="92"/>
      <c r="N225" s="92"/>
      <c r="O225" s="92"/>
    </row>
    <row r="226" spans="1:15" ht="17.399999999999999">
      <c r="A226" s="29">
        <v>44162</v>
      </c>
      <c r="B226" s="56">
        <v>100.41366403874979</v>
      </c>
      <c r="C226" s="12">
        <v>84.137931034482762</v>
      </c>
      <c r="D226" s="12">
        <v>81.52104403022193</v>
      </c>
      <c r="E226" s="89">
        <v>77.032967032967036</v>
      </c>
      <c r="F226" s="12">
        <v>83.45724907063196</v>
      </c>
      <c r="G226" s="88">
        <v>98.372093023255815</v>
      </c>
      <c r="J226" s="92"/>
      <c r="K226" s="92"/>
      <c r="L226" s="92"/>
      <c r="M226" s="92"/>
      <c r="N226" s="92"/>
      <c r="O226" s="92"/>
    </row>
    <row r="227" spans="1:15" ht="17.399999999999999">
      <c r="A227" s="29">
        <v>44161</v>
      </c>
      <c r="B227" s="56">
        <v>96.583990312555557</v>
      </c>
      <c r="C227" s="12">
        <v>84.137931034482762</v>
      </c>
      <c r="D227" s="12">
        <v>80.997607825489695</v>
      </c>
      <c r="E227" s="89">
        <v>77.80219780219781</v>
      </c>
      <c r="F227" s="12">
        <v>84.262701363073106</v>
      </c>
      <c r="G227" s="88">
        <v>98.604651162790702</v>
      </c>
      <c r="J227" s="92"/>
      <c r="K227" s="92"/>
      <c r="L227" s="92"/>
      <c r="M227" s="92"/>
      <c r="N227" s="92"/>
      <c r="O227" s="92"/>
    </row>
    <row r="228" spans="1:15" ht="17.399999999999999">
      <c r="A228" s="29">
        <v>44160</v>
      </c>
      <c r="B228" s="56">
        <v>96.311742639151149</v>
      </c>
      <c r="C228" s="12">
        <v>84.137931034482762</v>
      </c>
      <c r="D228" s="12">
        <v>79.844153383387422</v>
      </c>
      <c r="E228" s="89">
        <v>77.142857142857153</v>
      </c>
      <c r="F228" s="12">
        <v>84.88228004956629</v>
      </c>
      <c r="G228" s="88">
        <v>98.604651162790702</v>
      </c>
      <c r="J228" s="92"/>
      <c r="K228" s="92"/>
      <c r="L228" s="92"/>
      <c r="M228" s="92"/>
      <c r="N228" s="92"/>
      <c r="O228" s="92"/>
    </row>
    <row r="229" spans="1:15" ht="17.399999999999999">
      <c r="A229" s="29">
        <v>44159</v>
      </c>
      <c r="B229" s="56">
        <v>101.40865942366479</v>
      </c>
      <c r="C229" s="12">
        <v>84.137931034482762</v>
      </c>
      <c r="D229" s="12">
        <v>80.092844792875596</v>
      </c>
      <c r="E229" s="89">
        <v>77.142857142857153</v>
      </c>
      <c r="F229" s="12">
        <v>85.254027261462198</v>
      </c>
      <c r="G229" s="88">
        <v>98.372093023255815</v>
      </c>
      <c r="J229" s="92"/>
      <c r="K229" s="92"/>
      <c r="L229" s="92"/>
      <c r="M229" s="92"/>
      <c r="N229" s="92"/>
      <c r="O229" s="92"/>
    </row>
    <row r="230" spans="1:15" ht="17.399999999999999">
      <c r="A230" s="29">
        <v>44158</v>
      </c>
      <c r="B230" s="56">
        <v>102.09287752665317</v>
      </c>
      <c r="C230" s="12">
        <v>82.758620689655174</v>
      </c>
      <c r="D230" s="12">
        <v>80.270481513938577</v>
      </c>
      <c r="E230" s="89">
        <v>76.703296703296715</v>
      </c>
      <c r="F230" s="12">
        <v>84.696406443618329</v>
      </c>
      <c r="G230" s="88">
        <v>98.139534883720927</v>
      </c>
      <c r="J230" s="92"/>
      <c r="K230" s="92"/>
      <c r="L230" s="92"/>
      <c r="M230" s="92"/>
      <c r="N230" s="92"/>
      <c r="O230" s="92"/>
    </row>
    <row r="231" spans="1:15" ht="17.399999999999999">
      <c r="A231" s="29">
        <v>44155</v>
      </c>
      <c r="B231" s="56">
        <v>101.47428677884002</v>
      </c>
      <c r="C231" s="12">
        <v>82.758620689655174</v>
      </c>
      <c r="D231" s="12">
        <v>79.019918997655196</v>
      </c>
      <c r="E231" s="89">
        <v>76.483516483516496</v>
      </c>
      <c r="F231" s="12">
        <v>84.138785625774489</v>
      </c>
      <c r="G231" s="88">
        <v>98.139534883720927</v>
      </c>
      <c r="J231" s="92"/>
      <c r="K231" s="92"/>
      <c r="L231" s="92"/>
      <c r="M231" s="92"/>
      <c r="N231" s="92"/>
      <c r="O231" s="92"/>
    </row>
    <row r="232" spans="1:15" ht="17.399999999999999">
      <c r="A232" s="29">
        <v>44154</v>
      </c>
      <c r="B232" s="56">
        <v>96.615322082123114</v>
      </c>
      <c r="C232" s="12">
        <v>82.068965517241381</v>
      </c>
      <c r="D232" s="12">
        <v>78.856493214277251</v>
      </c>
      <c r="E232" s="89">
        <v>75.384615384615401</v>
      </c>
      <c r="F232" s="12">
        <v>82.589838909541513</v>
      </c>
      <c r="G232" s="88">
        <v>97.674418604651152</v>
      </c>
      <c r="J232" s="92"/>
      <c r="K232" s="92"/>
      <c r="L232" s="92"/>
      <c r="M232" s="92"/>
      <c r="N232" s="92"/>
      <c r="O232" s="92"/>
    </row>
    <row r="233" spans="1:15" ht="17.399999999999999">
      <c r="A233" s="29">
        <v>44153</v>
      </c>
      <c r="B233" s="56">
        <v>96.871903870743751</v>
      </c>
      <c r="C233" s="12">
        <v>82.068965517241381</v>
      </c>
      <c r="D233" s="12">
        <v>80.192321356670845</v>
      </c>
      <c r="E233" s="89">
        <v>76.923076923076934</v>
      </c>
      <c r="F233" s="12">
        <v>84.262701363073106</v>
      </c>
      <c r="G233" s="88">
        <v>98.604651162790702</v>
      </c>
      <c r="J233" s="92"/>
      <c r="K233" s="92"/>
      <c r="L233" s="92"/>
      <c r="M233" s="92"/>
      <c r="N233" s="92"/>
      <c r="O233" s="92"/>
    </row>
    <row r="234" spans="1:15" ht="17.399999999999999">
      <c r="A234" s="29">
        <v>44152</v>
      </c>
      <c r="B234" s="56">
        <v>97.798308084443349</v>
      </c>
      <c r="C234" s="12">
        <v>82.068965517241381</v>
      </c>
      <c r="D234" s="12">
        <v>80.410222401174778</v>
      </c>
      <c r="E234" s="89">
        <v>76.923076923076934</v>
      </c>
      <c r="F234" s="12">
        <v>85.873605947955383</v>
      </c>
      <c r="G234" s="88">
        <v>98.837209302325576</v>
      </c>
      <c r="J234" s="92"/>
      <c r="K234" s="92"/>
      <c r="L234" s="92"/>
      <c r="M234" s="92"/>
      <c r="N234" s="92"/>
      <c r="O234" s="92"/>
    </row>
    <row r="235" spans="1:15" ht="17.399999999999999">
      <c r="A235" s="29">
        <v>44151</v>
      </c>
      <c r="B235" s="56">
        <v>97.050579637736988</v>
      </c>
      <c r="C235" s="12">
        <v>81.379310344827587</v>
      </c>
      <c r="D235" s="12">
        <v>80.545226309182638</v>
      </c>
      <c r="E235" s="89">
        <v>77.692307692307693</v>
      </c>
      <c r="F235" s="12">
        <v>87.856257744733597</v>
      </c>
      <c r="G235" s="88">
        <v>99.069767441860463</v>
      </c>
      <c r="J235" s="92"/>
      <c r="K235" s="92"/>
      <c r="L235" s="92"/>
      <c r="M235" s="92"/>
      <c r="N235" s="92"/>
      <c r="O235" s="92"/>
    </row>
    <row r="236" spans="1:15" ht="17.399999999999999">
      <c r="A236" s="29">
        <v>44148</v>
      </c>
      <c r="B236" s="56">
        <v>96.532335232998278</v>
      </c>
      <c r="C236" s="12">
        <v>81.379310344827587</v>
      </c>
      <c r="D236" s="12">
        <v>82.494493261647051</v>
      </c>
      <c r="E236" s="89">
        <v>78.021978021978029</v>
      </c>
      <c r="F236" s="12">
        <v>88.78562577447336</v>
      </c>
      <c r="G236" s="88">
        <v>99.534883720930239</v>
      </c>
      <c r="J236" s="92"/>
      <c r="K236" s="92"/>
      <c r="L236" s="92"/>
      <c r="M236" s="92"/>
      <c r="N236" s="92"/>
      <c r="O236" s="92"/>
    </row>
    <row r="237" spans="1:15" ht="17.399999999999999">
      <c r="A237" s="29">
        <v>44147</v>
      </c>
      <c r="B237" s="56">
        <v>95.211743485955736</v>
      </c>
      <c r="C237" s="12">
        <v>82.758620689655174</v>
      </c>
      <c r="D237" s="12">
        <v>82.122640392221896</v>
      </c>
      <c r="E237" s="89">
        <v>76.593406593406598</v>
      </c>
      <c r="F237" s="12">
        <v>85.935563816604699</v>
      </c>
      <c r="G237" s="88">
        <v>99.534883720930239</v>
      </c>
      <c r="J237" s="92"/>
      <c r="K237" s="92"/>
      <c r="L237" s="92"/>
      <c r="M237" s="92"/>
      <c r="N237" s="92"/>
      <c r="O237" s="92"/>
    </row>
    <row r="238" spans="1:15" ht="17.399999999999999">
      <c r="A238" s="29">
        <v>44146</v>
      </c>
      <c r="B238" s="56">
        <v>94.54954230212293</v>
      </c>
      <c r="C238" s="12">
        <v>82.068965517241381</v>
      </c>
      <c r="D238" s="12">
        <v>79.640463276568539</v>
      </c>
      <c r="E238" s="89">
        <v>76.263736263736277</v>
      </c>
      <c r="F238" s="12">
        <v>84.634448574969014</v>
      </c>
      <c r="G238" s="88">
        <v>99.534883720930239</v>
      </c>
      <c r="J238" s="92"/>
      <c r="K238" s="92"/>
      <c r="L238" s="92"/>
      <c r="M238" s="92"/>
      <c r="N238" s="92"/>
      <c r="O238" s="92"/>
    </row>
    <row r="239" spans="1:15" ht="17.399999999999999">
      <c r="A239" s="29">
        <v>44145</v>
      </c>
      <c r="B239" s="56">
        <v>94.801043263246143</v>
      </c>
      <c r="C239" s="12">
        <v>82.068965517241381</v>
      </c>
      <c r="D239" s="12">
        <v>80.071528386348021</v>
      </c>
      <c r="E239" s="89">
        <v>77.252747252747255</v>
      </c>
      <c r="F239" s="12">
        <v>84.758364312267659</v>
      </c>
      <c r="G239" s="88">
        <v>99.534883720930239</v>
      </c>
      <c r="J239" s="92"/>
      <c r="K239" s="92"/>
      <c r="L239" s="92"/>
      <c r="M239" s="92"/>
      <c r="N239" s="92"/>
      <c r="O239" s="92"/>
    </row>
    <row r="240" spans="1:15" ht="17.399999999999999">
      <c r="A240" s="29">
        <v>44144</v>
      </c>
      <c r="B240" s="56">
        <v>93.864900796843102</v>
      </c>
      <c r="C240" s="12">
        <v>82.068965517241381</v>
      </c>
      <c r="D240" s="12">
        <v>81.312616944174707</v>
      </c>
      <c r="E240" s="89">
        <v>78.901098901098905</v>
      </c>
      <c r="F240" s="12">
        <v>86.12143742255266</v>
      </c>
      <c r="G240" s="88">
        <v>99.534883720930239</v>
      </c>
      <c r="J240" s="92"/>
      <c r="K240" s="92"/>
      <c r="L240" s="92"/>
      <c r="M240" s="92"/>
      <c r="N240" s="92"/>
      <c r="O240" s="92"/>
    </row>
    <row r="241" spans="1:15" ht="17.399999999999999">
      <c r="A241" s="29">
        <v>44141</v>
      </c>
      <c r="B241" s="56">
        <v>93.0960022355641</v>
      </c>
      <c r="C241" s="12">
        <v>80.689655172413794</v>
      </c>
      <c r="D241" s="12">
        <v>81.39314559105658</v>
      </c>
      <c r="E241" s="89">
        <v>75.164835164835168</v>
      </c>
      <c r="F241" s="12">
        <v>83.581164807930605</v>
      </c>
      <c r="G241" s="88">
        <v>97.674418604651152</v>
      </c>
      <c r="J241" s="92"/>
      <c r="K241" s="92"/>
      <c r="L241" s="92"/>
      <c r="M241" s="92"/>
      <c r="N241" s="92"/>
      <c r="O241" s="92"/>
    </row>
    <row r="242" spans="1:15" ht="17.399999999999999">
      <c r="A242" s="29">
        <v>44140</v>
      </c>
      <c r="B242" s="56">
        <v>90.342617134243923</v>
      </c>
      <c r="C242" s="12">
        <v>81.379310344827587</v>
      </c>
      <c r="D242" s="12">
        <v>82.31685654058407</v>
      </c>
      <c r="E242" s="89">
        <v>72.087912087912088</v>
      </c>
      <c r="F242" s="12">
        <v>78.066914498141259</v>
      </c>
      <c r="G242" s="88">
        <v>99.302325581395351</v>
      </c>
      <c r="J242" s="92"/>
      <c r="K242" s="92"/>
      <c r="L242" s="92"/>
      <c r="M242" s="92"/>
      <c r="N242" s="92"/>
      <c r="O242" s="92"/>
    </row>
    <row r="243" spans="1:15" ht="17.399999999999999">
      <c r="A243" s="29">
        <v>44139</v>
      </c>
      <c r="B243" s="56">
        <v>87.292427026615059</v>
      </c>
      <c r="C243" s="12">
        <v>81.379310344827587</v>
      </c>
      <c r="D243" s="12">
        <v>82.897136496056461</v>
      </c>
      <c r="E243" s="89">
        <v>71.318681318681314</v>
      </c>
      <c r="F243" s="12">
        <v>77.695167286245365</v>
      </c>
      <c r="G243" s="88">
        <v>98.837209302325576</v>
      </c>
      <c r="J243" s="92"/>
      <c r="K243" s="92"/>
      <c r="L243" s="92"/>
      <c r="M243" s="92"/>
      <c r="N243" s="92"/>
      <c r="O243" s="92"/>
    </row>
    <row r="244" spans="1:15" ht="17.399999999999999">
      <c r="A244" s="29">
        <v>44138</v>
      </c>
      <c r="B244" s="56">
        <v>84.96837184882844</v>
      </c>
      <c r="C244" s="12">
        <v>80</v>
      </c>
      <c r="D244" s="12">
        <v>81.161033608867626</v>
      </c>
      <c r="E244" s="89">
        <v>71.208791208791212</v>
      </c>
      <c r="F244" s="12">
        <v>76.084262701363073</v>
      </c>
      <c r="G244" s="88">
        <v>98.372093023255815</v>
      </c>
      <c r="J244" s="92"/>
      <c r="K244" s="92"/>
      <c r="L244" s="92"/>
      <c r="M244" s="92"/>
      <c r="N244" s="92"/>
      <c r="O244" s="92"/>
    </row>
    <row r="245" spans="1:15" ht="17.399999999999999">
      <c r="A245" s="29">
        <v>44137</v>
      </c>
      <c r="B245" s="56">
        <v>84.273992090845198</v>
      </c>
      <c r="C245" s="12">
        <v>81.379310344827587</v>
      </c>
      <c r="D245" s="12">
        <v>81.855001065820332</v>
      </c>
      <c r="E245" s="89">
        <v>71.428571428571431</v>
      </c>
      <c r="F245" s="12">
        <v>75.030978934324651</v>
      </c>
      <c r="G245" s="88">
        <v>97.906976744186053</v>
      </c>
      <c r="J245" s="92"/>
      <c r="K245" s="92"/>
      <c r="L245" s="92"/>
      <c r="M245" s="92"/>
      <c r="N245" s="92"/>
      <c r="O245" s="92"/>
    </row>
    <row r="246" spans="1:15" ht="17.399999999999999">
      <c r="A246" s="29">
        <v>44134</v>
      </c>
      <c r="B246" s="56">
        <v>86.160249299269196</v>
      </c>
      <c r="C246" s="12">
        <v>80.689655172413794</v>
      </c>
      <c r="D246" s="12">
        <v>82.243433362544721</v>
      </c>
      <c r="E246" s="89">
        <v>70.439560439560438</v>
      </c>
      <c r="F246" s="12">
        <v>74.411400247831466</v>
      </c>
      <c r="G246" s="88">
        <v>98.139534883720927</v>
      </c>
      <c r="J246" s="92"/>
      <c r="K246" s="92"/>
      <c r="L246" s="92"/>
      <c r="M246" s="92"/>
      <c r="N246" s="92"/>
      <c r="O246" s="92"/>
    </row>
    <row r="247" spans="1:15" ht="17.399999999999999">
      <c r="A247" s="29">
        <v>44133</v>
      </c>
      <c r="B247" s="56">
        <v>84.652513739404341</v>
      </c>
      <c r="C247" s="12">
        <v>82.068965517241381</v>
      </c>
      <c r="D247" s="12">
        <v>82.300277113284864</v>
      </c>
      <c r="E247" s="89">
        <v>70.329670329670336</v>
      </c>
      <c r="F247" s="12">
        <v>73.234200743494426</v>
      </c>
      <c r="G247" s="88">
        <v>97.441860465116278</v>
      </c>
      <c r="J247" s="92"/>
      <c r="K247" s="92"/>
      <c r="L247" s="92"/>
      <c r="M247" s="92"/>
      <c r="N247" s="92"/>
      <c r="O247" s="92"/>
    </row>
    <row r="248" spans="1:15" ht="17.399999999999999">
      <c r="A248" s="29">
        <v>44132</v>
      </c>
      <c r="B248" s="56">
        <v>83.94500851038606</v>
      </c>
      <c r="C248" s="12">
        <v>83.448275862068968</v>
      </c>
      <c r="D248" s="12">
        <v>82.87108311030056</v>
      </c>
      <c r="E248" s="89">
        <v>70.989010989010993</v>
      </c>
      <c r="F248" s="12">
        <v>73.172242874845097</v>
      </c>
      <c r="G248" s="88">
        <v>97.20930232558139</v>
      </c>
      <c r="J248" s="92"/>
      <c r="K248" s="92"/>
      <c r="L248" s="92"/>
      <c r="M248" s="92"/>
      <c r="N248" s="92"/>
      <c r="O248" s="92"/>
    </row>
    <row r="249" spans="1:15" ht="17.399999999999999">
      <c r="A249" s="29">
        <v>44131</v>
      </c>
      <c r="B249" s="56">
        <v>83.440736381265296</v>
      </c>
      <c r="C249" s="12">
        <v>83.448275862068968</v>
      </c>
      <c r="D249" s="12">
        <v>82.913715923355682</v>
      </c>
      <c r="E249" s="89">
        <v>72.197802197802204</v>
      </c>
      <c r="F249" s="12">
        <v>74.535315985130097</v>
      </c>
      <c r="G249" s="88">
        <v>96.744186046511629</v>
      </c>
      <c r="J249" s="92"/>
      <c r="K249" s="92"/>
      <c r="L249" s="92"/>
      <c r="M249" s="92"/>
      <c r="N249" s="92"/>
      <c r="O249" s="92"/>
    </row>
    <row r="250" spans="1:15" ht="17.399999999999999">
      <c r="A250" s="29">
        <v>44130</v>
      </c>
      <c r="B250" s="56">
        <v>84.653783946278708</v>
      </c>
      <c r="C250" s="12">
        <v>83.448275862068968</v>
      </c>
      <c r="D250" s="12">
        <v>82.747921650363566</v>
      </c>
      <c r="E250" s="89">
        <v>72.307692307692307</v>
      </c>
      <c r="F250" s="12">
        <v>74.34944237918215</v>
      </c>
      <c r="G250" s="88">
        <v>97.674418604651152</v>
      </c>
      <c r="J250" s="92"/>
      <c r="K250" s="92"/>
      <c r="L250" s="92"/>
      <c r="M250" s="92"/>
      <c r="N250" s="92"/>
      <c r="O250" s="92"/>
    </row>
    <row r="251" spans="1:15" ht="17.399999999999999">
      <c r="A251" s="29">
        <v>44127</v>
      </c>
      <c r="B251" s="56">
        <v>82.934770642978719</v>
      </c>
      <c r="C251" s="12">
        <v>83.448275862068968</v>
      </c>
      <c r="D251" s="12">
        <v>82.643708107339947</v>
      </c>
      <c r="E251" s="89">
        <v>72.307692307692307</v>
      </c>
      <c r="F251" s="12">
        <v>75.340768277571243</v>
      </c>
      <c r="G251" s="88">
        <v>97.674418604651152</v>
      </c>
      <c r="J251" s="92"/>
      <c r="K251" s="92"/>
      <c r="L251" s="92"/>
      <c r="M251" s="92"/>
      <c r="N251" s="92"/>
      <c r="O251" s="92"/>
    </row>
    <row r="252" spans="1:15" ht="17.399999999999999">
      <c r="A252" s="29">
        <v>44126</v>
      </c>
      <c r="B252" s="56">
        <v>81.47741995579679</v>
      </c>
      <c r="C252" s="12">
        <v>82.758620689655174</v>
      </c>
      <c r="D252" s="12">
        <v>82.73371071267853</v>
      </c>
      <c r="E252" s="89">
        <v>72.527472527472526</v>
      </c>
      <c r="F252" s="12">
        <v>76.765799256505574</v>
      </c>
      <c r="G252" s="88">
        <v>97.20930232558139</v>
      </c>
      <c r="J252" s="92"/>
      <c r="K252" s="92"/>
      <c r="L252" s="92"/>
      <c r="M252" s="92"/>
      <c r="N252" s="92"/>
      <c r="O252" s="92"/>
    </row>
    <row r="253" spans="1:15" ht="17.399999999999999">
      <c r="A253" s="29">
        <v>44125</v>
      </c>
      <c r="B253" s="56">
        <v>80.86602704693837</v>
      </c>
      <c r="C253" s="12">
        <v>83.448275862068968</v>
      </c>
      <c r="D253" s="12">
        <v>84.311124795717788</v>
      </c>
      <c r="E253" s="89">
        <v>72.307692307692307</v>
      </c>
      <c r="F253" s="12">
        <v>75.836431226765797</v>
      </c>
      <c r="G253" s="88">
        <v>97.20930232558139</v>
      </c>
      <c r="J253" s="92"/>
      <c r="K253" s="92"/>
      <c r="L253" s="92"/>
      <c r="M253" s="92"/>
      <c r="N253" s="92"/>
      <c r="O253" s="92"/>
    </row>
    <row r="254" spans="1:15" ht="17.399999999999999">
      <c r="A254" s="29">
        <v>44124</v>
      </c>
      <c r="B254" s="56">
        <v>79.772378928114748</v>
      </c>
      <c r="C254" s="12">
        <v>82.758620689655174</v>
      </c>
      <c r="D254" s="12">
        <v>84.957722460387004</v>
      </c>
      <c r="E254" s="89">
        <v>72.417582417582409</v>
      </c>
      <c r="F254" s="12">
        <v>75.774473358116481</v>
      </c>
      <c r="G254" s="88">
        <v>97.20930232558139</v>
      </c>
      <c r="J254" s="92"/>
      <c r="K254" s="92"/>
      <c r="L254" s="92"/>
      <c r="M254" s="92"/>
      <c r="N254" s="92"/>
      <c r="O254" s="92"/>
    </row>
    <row r="255" spans="1:15" ht="17.399999999999999">
      <c r="A255" s="29">
        <v>44123</v>
      </c>
      <c r="B255" s="56">
        <v>79.114835169487932</v>
      </c>
      <c r="C255" s="12">
        <v>82.758620689655174</v>
      </c>
      <c r="D255" s="12">
        <v>84.038748490087883</v>
      </c>
      <c r="E255" s="89">
        <v>72.087912087912088</v>
      </c>
      <c r="F255" s="12">
        <v>75.712515489467165</v>
      </c>
      <c r="G255" s="88">
        <v>97.20930232558139</v>
      </c>
      <c r="J255" s="92"/>
      <c r="K255" s="92"/>
      <c r="L255" s="92"/>
      <c r="M255" s="92"/>
      <c r="N255" s="92"/>
      <c r="O255" s="92"/>
    </row>
    <row r="256" spans="1:15" ht="17.399999999999999">
      <c r="A256" s="29">
        <v>44120</v>
      </c>
      <c r="B256" s="56">
        <v>78.592780144126138</v>
      </c>
      <c r="C256" s="12">
        <v>84.827586206896555</v>
      </c>
      <c r="D256" s="12">
        <v>85.282205537528725</v>
      </c>
      <c r="E256" s="89">
        <v>71.538461538461533</v>
      </c>
      <c r="F256" s="12">
        <v>76.022304832713743</v>
      </c>
      <c r="G256" s="88">
        <v>97.906976744186053</v>
      </c>
      <c r="J256" s="92"/>
      <c r="K256" s="92"/>
      <c r="L256" s="92"/>
      <c r="M256" s="92"/>
      <c r="N256" s="92"/>
      <c r="O256" s="92"/>
    </row>
    <row r="257" spans="1:15" ht="17.399999999999999">
      <c r="A257" s="29">
        <v>44119</v>
      </c>
      <c r="B257" s="56">
        <v>76.853866933127847</v>
      </c>
      <c r="C257" s="12">
        <v>82.758620689655174</v>
      </c>
      <c r="D257" s="12">
        <v>85.890907368371188</v>
      </c>
      <c r="E257" s="89">
        <v>71.538461538461533</v>
      </c>
      <c r="F257" s="12">
        <v>75.030978934324651</v>
      </c>
      <c r="G257" s="88">
        <v>97.20930232558139</v>
      </c>
      <c r="J257" s="92"/>
      <c r="K257" s="92"/>
      <c r="L257" s="92"/>
      <c r="M257" s="92"/>
      <c r="N257" s="92"/>
      <c r="O257" s="92"/>
    </row>
    <row r="258" spans="1:15" ht="17.399999999999999">
      <c r="A258" s="29">
        <v>44118</v>
      </c>
      <c r="B258" s="56">
        <v>75.70009568891787</v>
      </c>
      <c r="C258" s="12">
        <v>82.068965517241381</v>
      </c>
      <c r="D258" s="12">
        <v>85.834063617631045</v>
      </c>
      <c r="E258" s="89">
        <v>71.868131868131869</v>
      </c>
      <c r="F258" s="12">
        <v>75.836431226765797</v>
      </c>
      <c r="G258" s="88">
        <v>97.20930232558139</v>
      </c>
      <c r="J258" s="92"/>
      <c r="K258" s="92"/>
      <c r="L258" s="92"/>
      <c r="M258" s="92"/>
      <c r="N258" s="92"/>
      <c r="O258" s="92"/>
    </row>
    <row r="259" spans="1:15" ht="17.399999999999999">
      <c r="A259" s="29">
        <v>44117</v>
      </c>
      <c r="B259" s="56">
        <v>74.920612070352519</v>
      </c>
      <c r="C259" s="12">
        <v>81.379310344827587</v>
      </c>
      <c r="D259" s="12">
        <v>85.5569503327728</v>
      </c>
      <c r="E259" s="89">
        <v>71.978021978021971</v>
      </c>
      <c r="F259" s="12">
        <v>76.022304832713743</v>
      </c>
      <c r="G259" s="88">
        <v>96.046511627906966</v>
      </c>
      <c r="J259" s="92"/>
      <c r="K259" s="92"/>
      <c r="L259" s="92"/>
      <c r="M259" s="92"/>
      <c r="N259" s="92"/>
      <c r="O259" s="92"/>
    </row>
    <row r="260" spans="1:15" ht="17.399999999999999">
      <c r="A260" s="29">
        <v>44116</v>
      </c>
      <c r="B260" s="56">
        <v>75.335122913685211</v>
      </c>
      <c r="C260" s="12">
        <v>82.758620689655174</v>
      </c>
      <c r="D260" s="12">
        <v>87.001728997418354</v>
      </c>
      <c r="E260" s="89">
        <v>71.868131868131869</v>
      </c>
      <c r="F260" s="12">
        <v>76.517967781908297</v>
      </c>
      <c r="G260" s="88">
        <v>95.813953488372093</v>
      </c>
      <c r="J260" s="92"/>
      <c r="K260" s="92"/>
      <c r="L260" s="92"/>
      <c r="M260" s="92"/>
      <c r="N260" s="92"/>
      <c r="O260" s="92"/>
    </row>
    <row r="261" spans="1:15" ht="17.399999999999999">
      <c r="A261" s="29">
        <v>44113</v>
      </c>
      <c r="B261" s="56">
        <v>76.794590612324384</v>
      </c>
      <c r="C261" s="12">
        <v>82.068965517241381</v>
      </c>
      <c r="D261" s="12">
        <v>85.900381326827898</v>
      </c>
      <c r="E261" s="89">
        <v>71.318681318681314</v>
      </c>
      <c r="F261" s="12">
        <v>76.208178438661704</v>
      </c>
      <c r="G261" s="88">
        <v>95.813953488372093</v>
      </c>
      <c r="J261" s="92"/>
      <c r="K261" s="92"/>
      <c r="L261" s="92"/>
      <c r="M261" s="92"/>
      <c r="N261" s="92"/>
      <c r="O261" s="92"/>
    </row>
    <row r="262" spans="1:15" ht="17.399999999999999">
      <c r="A262" s="29">
        <v>44112</v>
      </c>
      <c r="B262" s="56">
        <v>78.563141983724407</v>
      </c>
      <c r="C262" s="12">
        <v>81.379310344827587</v>
      </c>
      <c r="D262" s="12">
        <v>85.502475071646813</v>
      </c>
      <c r="E262" s="89">
        <v>70.989010989010993</v>
      </c>
      <c r="F262" s="12">
        <v>77.447335811648074</v>
      </c>
      <c r="G262" s="88">
        <v>95.813953488372093</v>
      </c>
      <c r="J262" s="92"/>
      <c r="K262" s="92"/>
      <c r="L262" s="92"/>
      <c r="M262" s="92"/>
      <c r="N262" s="92"/>
      <c r="O262" s="92"/>
    </row>
    <row r="263" spans="1:15" ht="17.399999999999999">
      <c r="A263" s="29">
        <v>44111</v>
      </c>
      <c r="B263" s="56">
        <v>76.384313791906237</v>
      </c>
      <c r="C263" s="12">
        <v>82.068965517241381</v>
      </c>
      <c r="D263" s="12">
        <v>85.810378721489315</v>
      </c>
      <c r="E263" s="89">
        <v>71.318681318681314</v>
      </c>
      <c r="F263" s="12">
        <v>78.314745972738535</v>
      </c>
      <c r="G263" s="88">
        <v>95.348837209302332</v>
      </c>
      <c r="J263" s="92"/>
      <c r="K263" s="92"/>
      <c r="L263" s="92"/>
      <c r="M263" s="92"/>
      <c r="N263" s="92"/>
      <c r="O263" s="92"/>
    </row>
    <row r="264" spans="1:15" ht="17.399999999999999">
      <c r="A264" s="29">
        <v>44110</v>
      </c>
      <c r="B264" s="56">
        <v>74.746593728565259</v>
      </c>
      <c r="C264" s="12">
        <v>82.068965517241381</v>
      </c>
      <c r="D264" s="12">
        <v>86.719878733331754</v>
      </c>
      <c r="E264" s="89">
        <v>70.989010989010993</v>
      </c>
      <c r="F264" s="12">
        <v>77.447335811648074</v>
      </c>
      <c r="G264" s="88">
        <v>95.813953488372093</v>
      </c>
      <c r="J264" s="92"/>
      <c r="K264" s="92"/>
      <c r="L264" s="92"/>
      <c r="M264" s="92"/>
      <c r="N264" s="92"/>
      <c r="O264" s="92"/>
    </row>
    <row r="265" spans="1:15" ht="17.399999999999999">
      <c r="A265" s="29">
        <v>44109</v>
      </c>
      <c r="B265" s="56">
        <v>74.948980023879884</v>
      </c>
      <c r="C265" s="12">
        <v>82.758620689655174</v>
      </c>
      <c r="D265" s="12">
        <v>85.739324033064122</v>
      </c>
      <c r="E265" s="89">
        <v>71.208791208791212</v>
      </c>
      <c r="F265" s="12">
        <v>78.376703841387851</v>
      </c>
      <c r="G265" s="88">
        <v>96.744186046511629</v>
      </c>
      <c r="J265" s="92"/>
      <c r="K265" s="92"/>
      <c r="L265" s="92"/>
      <c r="M265" s="92"/>
      <c r="N265" s="92"/>
      <c r="O265" s="92"/>
    </row>
    <row r="266" spans="1:15" ht="17.399999999999999">
      <c r="A266" s="29">
        <v>44105</v>
      </c>
      <c r="B266" s="56">
        <v>76.460102802076364</v>
      </c>
      <c r="C266" s="12">
        <v>81.379310344827587</v>
      </c>
      <c r="D266" s="12">
        <v>85.298784964827931</v>
      </c>
      <c r="E266" s="89">
        <v>71.318681318681314</v>
      </c>
      <c r="F266" s="12">
        <v>78.066914498141259</v>
      </c>
      <c r="G266" s="88">
        <v>96.976744186046517</v>
      </c>
      <c r="J266" s="92"/>
      <c r="K266" s="92"/>
      <c r="L266" s="92"/>
      <c r="M266" s="92"/>
      <c r="N266" s="92"/>
      <c r="O266" s="92"/>
    </row>
    <row r="267" spans="1:15" ht="17.399999999999999">
      <c r="A267" s="29">
        <v>44104</v>
      </c>
      <c r="B267" s="56">
        <v>76.957600494533864</v>
      </c>
      <c r="C267" s="12">
        <v>82.758620689655174</v>
      </c>
      <c r="D267" s="12">
        <v>86.447502427701863</v>
      </c>
      <c r="E267" s="89">
        <v>71.098901098901095</v>
      </c>
      <c r="F267" s="12">
        <v>77.137546468401482</v>
      </c>
      <c r="G267" s="88">
        <v>96.744186046511629</v>
      </c>
      <c r="J267" s="92"/>
      <c r="K267" s="92"/>
      <c r="L267" s="92"/>
      <c r="M267" s="92"/>
      <c r="N267" s="92"/>
      <c r="O267" s="92"/>
    </row>
    <row r="268" spans="1:15" ht="17.399999999999999">
      <c r="A268" s="29">
        <v>44103</v>
      </c>
      <c r="B268" s="56">
        <v>78.50852308812695</v>
      </c>
      <c r="C268" s="12">
        <v>81.379310344827587</v>
      </c>
      <c r="D268" s="12">
        <v>85.739324033064122</v>
      </c>
      <c r="E268" s="89">
        <v>71.318681318681314</v>
      </c>
      <c r="F268" s="12">
        <v>77.50929368029739</v>
      </c>
      <c r="G268" s="88">
        <v>96.976744186046517</v>
      </c>
      <c r="J268" s="92"/>
      <c r="K268" s="92"/>
      <c r="L268" s="92"/>
      <c r="M268" s="92"/>
      <c r="N268" s="92"/>
      <c r="O268" s="92"/>
    </row>
    <row r="269" spans="1:15" ht="17.399999999999999">
      <c r="A269" s="29">
        <v>44102</v>
      </c>
      <c r="B269" s="56">
        <v>79.251170707335859</v>
      </c>
      <c r="C269" s="12">
        <v>81.379310344827587</v>
      </c>
      <c r="D269" s="12">
        <v>86.461713365386899</v>
      </c>
      <c r="E269" s="89">
        <v>71.64835164835165</v>
      </c>
      <c r="F269" s="12">
        <v>78.004956629491957</v>
      </c>
      <c r="G269" s="88">
        <v>96.744186046511629</v>
      </c>
      <c r="J269" s="92"/>
      <c r="K269" s="92"/>
      <c r="L269" s="92"/>
      <c r="M269" s="92"/>
      <c r="N269" s="92"/>
      <c r="O269" s="92"/>
    </row>
    <row r="270" spans="1:15" ht="17.399999999999999">
      <c r="A270" s="29">
        <v>44099</v>
      </c>
      <c r="B270" s="56">
        <v>79.010678205790441</v>
      </c>
      <c r="C270" s="12">
        <v>82.068965517241381</v>
      </c>
      <c r="D270" s="12">
        <v>84.697188602827993</v>
      </c>
      <c r="E270" s="89">
        <v>71.64835164835165</v>
      </c>
      <c r="F270" s="12">
        <v>77.819083023543982</v>
      </c>
      <c r="G270" s="88">
        <v>97.20930232558139</v>
      </c>
      <c r="J270" s="92"/>
      <c r="K270" s="92"/>
      <c r="L270" s="92"/>
      <c r="M270" s="92"/>
      <c r="N270" s="92"/>
      <c r="O270" s="92"/>
    </row>
    <row r="271" spans="1:15" ht="17.399999999999999">
      <c r="A271" s="29">
        <v>44098</v>
      </c>
      <c r="B271" s="56">
        <v>75.687817022465723</v>
      </c>
      <c r="C271" s="12">
        <v>82.068965517241381</v>
      </c>
      <c r="D271" s="12">
        <v>87.214893062693932</v>
      </c>
      <c r="E271" s="89">
        <v>72.747252747252759</v>
      </c>
      <c r="F271" s="12">
        <v>78.252788104089205</v>
      </c>
      <c r="G271" s="88">
        <v>97.441860465116278</v>
      </c>
      <c r="J271" s="92"/>
      <c r="K271" s="92"/>
      <c r="L271" s="92"/>
      <c r="M271" s="92"/>
      <c r="N271" s="92"/>
      <c r="O271" s="92"/>
    </row>
    <row r="272" spans="1:15" ht="17.399999999999999">
      <c r="A272" s="29">
        <v>44097</v>
      </c>
      <c r="B272" s="56">
        <v>72.937395737185724</v>
      </c>
      <c r="C272" s="12">
        <v>82.758620689655174</v>
      </c>
      <c r="D272" s="12">
        <v>86.459344875772729</v>
      </c>
      <c r="E272" s="89">
        <v>73.07692307692308</v>
      </c>
      <c r="F272" s="12">
        <v>78.438661710037167</v>
      </c>
      <c r="G272" s="88">
        <v>97.674418604651152</v>
      </c>
      <c r="J272" s="92"/>
      <c r="K272" s="92"/>
      <c r="L272" s="92"/>
      <c r="M272" s="92"/>
      <c r="N272" s="92"/>
      <c r="O272" s="92"/>
    </row>
    <row r="273" spans="1:15" ht="17.399999999999999">
      <c r="A273" s="29">
        <v>44096</v>
      </c>
      <c r="B273" s="56">
        <v>71.80394780296551</v>
      </c>
      <c r="C273" s="12">
        <v>81.379310344827587</v>
      </c>
      <c r="D273" s="12">
        <v>87.224367021150613</v>
      </c>
      <c r="E273" s="89">
        <v>73.516483516483518</v>
      </c>
      <c r="F273" s="12">
        <v>79.244114002478312</v>
      </c>
      <c r="G273" s="88">
        <v>97.674418604651152</v>
      </c>
      <c r="J273" s="92"/>
      <c r="K273" s="92"/>
      <c r="L273" s="92"/>
      <c r="M273" s="92"/>
      <c r="N273" s="92"/>
      <c r="O273" s="92"/>
    </row>
    <row r="274" spans="1:15" ht="17.399999999999999">
      <c r="A274" s="29">
        <v>44095</v>
      </c>
      <c r="B274" s="56">
        <v>69.985011558882562</v>
      </c>
      <c r="C274" s="12">
        <v>82.068965517241381</v>
      </c>
      <c r="D274" s="12">
        <v>85.95959356718221</v>
      </c>
      <c r="E274" s="89">
        <v>74.72527472527473</v>
      </c>
      <c r="F274" s="12">
        <v>80.731102850061959</v>
      </c>
      <c r="G274" s="88">
        <v>98.139534883720927</v>
      </c>
      <c r="J274" s="92"/>
      <c r="K274" s="92"/>
      <c r="L274" s="92"/>
      <c r="M274" s="92"/>
      <c r="N274" s="92"/>
      <c r="O274" s="92"/>
    </row>
    <row r="275" spans="1:15" ht="17.399999999999999">
      <c r="A275" s="29">
        <v>44092</v>
      </c>
      <c r="B275" s="56">
        <v>71.655333598665422</v>
      </c>
      <c r="C275" s="12">
        <v>82.068965517241381</v>
      </c>
      <c r="D275" s="12">
        <v>85.767745908434208</v>
      </c>
      <c r="E275" s="89">
        <v>74.615384615384613</v>
      </c>
      <c r="F275" s="12">
        <v>80.297397769516721</v>
      </c>
      <c r="G275" s="88">
        <v>98.139534883720927</v>
      </c>
      <c r="J275" s="92"/>
      <c r="K275" s="92"/>
      <c r="L275" s="92"/>
      <c r="M275" s="92"/>
      <c r="N275" s="92"/>
      <c r="O275" s="92"/>
    </row>
    <row r="276" spans="1:15" ht="17.399999999999999">
      <c r="A276" s="29">
        <v>44091</v>
      </c>
      <c r="B276" s="56">
        <v>70.916073197788137</v>
      </c>
      <c r="C276" s="12">
        <v>82.068965517241381</v>
      </c>
      <c r="D276" s="12">
        <v>85.547476374316105</v>
      </c>
      <c r="E276" s="89">
        <v>74.505494505494511</v>
      </c>
      <c r="F276" s="12">
        <v>80.731102850061959</v>
      </c>
      <c r="G276" s="88">
        <v>98.604651162790702</v>
      </c>
      <c r="J276" s="92"/>
      <c r="K276" s="92"/>
      <c r="L276" s="92"/>
      <c r="M276" s="92"/>
      <c r="N276" s="92"/>
      <c r="O276" s="92"/>
    </row>
    <row r="277" spans="1:15" ht="17.399999999999999">
      <c r="A277" s="29">
        <v>44090</v>
      </c>
      <c r="B277" s="56">
        <v>71.253948226367797</v>
      </c>
      <c r="C277" s="12">
        <v>81.379310344827587</v>
      </c>
      <c r="D277" s="12">
        <v>85.751166481134987</v>
      </c>
      <c r="E277" s="89">
        <v>75.054945054945051</v>
      </c>
      <c r="F277" s="12">
        <v>79.677819083023536</v>
      </c>
      <c r="G277" s="88">
        <v>98.139534883720927</v>
      </c>
      <c r="J277" s="92"/>
      <c r="K277" s="92"/>
      <c r="L277" s="92"/>
      <c r="M277" s="92"/>
      <c r="N277" s="92"/>
      <c r="O277" s="92"/>
    </row>
    <row r="278" spans="1:15" ht="17.399999999999999">
      <c r="A278" s="29">
        <v>44089</v>
      </c>
      <c r="B278" s="56">
        <v>71.97796614475277</v>
      </c>
      <c r="C278" s="12">
        <v>82.068965517241381</v>
      </c>
      <c r="D278" s="12">
        <v>85.890907368371188</v>
      </c>
      <c r="E278" s="89">
        <v>74.175824175824175</v>
      </c>
      <c r="F278" s="12">
        <v>78.810408921933089</v>
      </c>
      <c r="G278" s="88">
        <v>97.441860465116278</v>
      </c>
      <c r="J278" s="92"/>
      <c r="K278" s="92"/>
      <c r="L278" s="92"/>
      <c r="M278" s="92"/>
      <c r="N278" s="92"/>
      <c r="O278" s="92"/>
    </row>
    <row r="279" spans="1:15" ht="17.399999999999999">
      <c r="A279" s="29">
        <v>44088</v>
      </c>
      <c r="B279" s="56">
        <v>73.135124607294372</v>
      </c>
      <c r="C279" s="12">
        <v>82.068965517241381</v>
      </c>
      <c r="D279" s="12">
        <v>87.219630041922272</v>
      </c>
      <c r="E279" s="89">
        <v>73.296703296703299</v>
      </c>
      <c r="F279" s="12">
        <v>77.881040892193312</v>
      </c>
      <c r="G279" s="88">
        <v>97.441860465116278</v>
      </c>
      <c r="J279" s="92"/>
      <c r="K279" s="92"/>
      <c r="L279" s="92"/>
      <c r="M279" s="92"/>
      <c r="N279" s="92"/>
      <c r="O279" s="92"/>
    </row>
    <row r="280" spans="1:15" ht="17.399999999999999">
      <c r="A280" s="29">
        <v>44085</v>
      </c>
      <c r="B280" s="56">
        <v>72.872191784301933</v>
      </c>
      <c r="C280" s="12">
        <v>81.379310344827587</v>
      </c>
      <c r="D280" s="12">
        <v>87.487269368323823</v>
      </c>
      <c r="E280" s="89">
        <v>73.846153846153854</v>
      </c>
      <c r="F280" s="12">
        <v>77.942998760842613</v>
      </c>
      <c r="G280" s="88">
        <v>97.906976744186053</v>
      </c>
      <c r="J280" s="92"/>
      <c r="K280" s="92"/>
      <c r="L280" s="92"/>
      <c r="M280" s="92"/>
      <c r="N280" s="92"/>
      <c r="O280" s="92"/>
    </row>
    <row r="281" spans="1:15" ht="17.399999999999999">
      <c r="A281" s="29">
        <v>44084</v>
      </c>
      <c r="B281" s="56">
        <v>74.054330982039275</v>
      </c>
      <c r="C281" s="12">
        <v>82.068965517241381</v>
      </c>
      <c r="D281" s="12">
        <v>87.634115724402548</v>
      </c>
      <c r="E281" s="89">
        <v>73.626373626373635</v>
      </c>
      <c r="F281" s="12">
        <v>78.066914498141259</v>
      </c>
      <c r="G281" s="88">
        <v>99.069767441860463</v>
      </c>
      <c r="J281" s="92"/>
      <c r="K281" s="92"/>
      <c r="L281" s="92"/>
      <c r="M281" s="92"/>
      <c r="N281" s="92"/>
      <c r="O281" s="92"/>
    </row>
    <row r="282" spans="1:15" ht="17.399999999999999">
      <c r="A282" s="29">
        <v>44083</v>
      </c>
      <c r="B282" s="56">
        <v>72.311607150417885</v>
      </c>
      <c r="C282" s="12">
        <v>82.068965517241381</v>
      </c>
      <c r="D282" s="12">
        <v>86.343288884678245</v>
      </c>
      <c r="E282" s="89">
        <v>73.516483516483518</v>
      </c>
      <c r="F282" s="12">
        <v>77.695167286245365</v>
      </c>
      <c r="G282" s="88">
        <v>98.604651162790702</v>
      </c>
      <c r="J282" s="92"/>
      <c r="K282" s="92"/>
      <c r="L282" s="92"/>
      <c r="M282" s="92"/>
      <c r="N282" s="92"/>
      <c r="O282" s="92"/>
    </row>
    <row r="283" spans="1:15" ht="17.399999999999999">
      <c r="A283" s="29">
        <v>44082</v>
      </c>
      <c r="B283" s="56">
        <v>72.075348671787012</v>
      </c>
      <c r="C283" s="12">
        <v>82.068965517241381</v>
      </c>
      <c r="D283" s="12">
        <v>85.855380024158606</v>
      </c>
      <c r="E283" s="89">
        <v>72.967032967032964</v>
      </c>
      <c r="F283" s="12">
        <v>77.942998760842613</v>
      </c>
      <c r="G283" s="88">
        <v>98.604651162790702</v>
      </c>
      <c r="J283" s="92"/>
      <c r="K283" s="92"/>
      <c r="L283" s="92"/>
      <c r="M283" s="92"/>
      <c r="N283" s="92"/>
      <c r="O283" s="92"/>
    </row>
    <row r="284" spans="1:15" ht="17.399999999999999">
      <c r="A284" s="29">
        <v>44081</v>
      </c>
      <c r="B284" s="56">
        <v>70.768729200362429</v>
      </c>
      <c r="C284" s="12">
        <v>81.379310344827587</v>
      </c>
      <c r="D284" s="12">
        <v>85.838800596859386</v>
      </c>
      <c r="E284" s="89">
        <v>73.296703296703299</v>
      </c>
      <c r="F284" s="12">
        <v>78.066914498141259</v>
      </c>
      <c r="G284" s="88">
        <v>98.139534883720927</v>
      </c>
      <c r="J284" s="92"/>
      <c r="K284" s="92"/>
      <c r="L284" s="92"/>
      <c r="M284" s="92"/>
      <c r="N284" s="92"/>
      <c r="O284" s="92"/>
    </row>
    <row r="285" spans="1:15" ht="17.399999999999999">
      <c r="A285" s="29">
        <v>44078</v>
      </c>
      <c r="B285" s="56">
        <v>71.198482526187419</v>
      </c>
      <c r="C285" s="12">
        <v>81.379310344827587</v>
      </c>
      <c r="D285" s="12">
        <v>86.227232893583775</v>
      </c>
      <c r="E285" s="89">
        <v>72.967032967032964</v>
      </c>
      <c r="F285" s="12">
        <v>79.677819083023536</v>
      </c>
      <c r="G285" s="88">
        <v>99.069767441860463</v>
      </c>
      <c r="J285" s="92"/>
      <c r="K285" s="92"/>
      <c r="L285" s="92"/>
      <c r="M285" s="92"/>
      <c r="N285" s="92"/>
      <c r="O285" s="92"/>
    </row>
    <row r="286" spans="1:15" ht="17.399999999999999">
      <c r="A286" s="29">
        <v>44077</v>
      </c>
      <c r="B286" s="56">
        <v>71.995325638702354</v>
      </c>
      <c r="C286" s="12">
        <v>82.068965517241381</v>
      </c>
      <c r="D286" s="12">
        <v>87.342791501859267</v>
      </c>
      <c r="E286" s="89">
        <v>72.857142857142847</v>
      </c>
      <c r="F286" s="12">
        <v>79.368029739776944</v>
      </c>
      <c r="G286" s="88">
        <v>99.767441860465112</v>
      </c>
      <c r="J286" s="92"/>
      <c r="K286" s="92"/>
      <c r="L286" s="92"/>
      <c r="M286" s="92"/>
      <c r="N286" s="92"/>
      <c r="O286" s="92"/>
    </row>
    <row r="287" spans="1:15" ht="17.399999999999999">
      <c r="A287" s="29">
        <v>44076</v>
      </c>
      <c r="B287" s="56">
        <v>69.908799146420975</v>
      </c>
      <c r="C287" s="12">
        <v>82.758620689655174</v>
      </c>
      <c r="D287" s="12">
        <v>86.213021955898725</v>
      </c>
      <c r="E287" s="89">
        <v>73.07692307692308</v>
      </c>
      <c r="F287" s="12">
        <v>75.712515489467165</v>
      </c>
      <c r="G287" s="88">
        <v>99.534883720930239</v>
      </c>
      <c r="J287" s="92"/>
      <c r="K287" s="92"/>
      <c r="L287" s="92"/>
      <c r="M287" s="92"/>
      <c r="N287" s="92"/>
      <c r="O287" s="92"/>
    </row>
    <row r="288" spans="1:15" ht="17.399999999999999">
      <c r="A288" s="29">
        <v>44075</v>
      </c>
      <c r="B288" s="56">
        <v>68.499716320464728</v>
      </c>
      <c r="C288" s="12">
        <v>82.068965517241381</v>
      </c>
      <c r="D288" s="12">
        <v>85.071409961867332</v>
      </c>
      <c r="E288" s="89">
        <v>73.626373626373635</v>
      </c>
      <c r="F288" s="12">
        <v>76.456009913258981</v>
      </c>
      <c r="G288" s="88">
        <v>100.23255813953489</v>
      </c>
      <c r="J288" s="92"/>
      <c r="K288" s="92"/>
      <c r="L288" s="92"/>
      <c r="M288" s="92"/>
      <c r="N288" s="92"/>
      <c r="O288" s="92"/>
    </row>
    <row r="289" spans="1:15" ht="17.399999999999999">
      <c r="A289" s="29">
        <v>44074</v>
      </c>
      <c r="B289" s="56">
        <v>70.656527593127322</v>
      </c>
      <c r="C289" s="12">
        <v>82.758620689655174</v>
      </c>
      <c r="D289" s="12">
        <v>85.770114398048364</v>
      </c>
      <c r="E289" s="89">
        <v>73.516483516483518</v>
      </c>
      <c r="F289" s="12">
        <v>76.146220570012389</v>
      </c>
      <c r="G289" s="88">
        <v>101.39534883720931</v>
      </c>
      <c r="J289" s="92"/>
      <c r="K289" s="92"/>
      <c r="L289" s="92"/>
      <c r="M289" s="92"/>
      <c r="N289" s="92"/>
      <c r="O289" s="92"/>
    </row>
    <row r="290" spans="1:15" ht="17.399999999999999">
      <c r="A290" s="29">
        <v>44071</v>
      </c>
      <c r="B290" s="56">
        <v>70.26106985291004</v>
      </c>
      <c r="C290" s="12">
        <v>81.379310344827587</v>
      </c>
      <c r="D290" s="12">
        <v>86.276971175481393</v>
      </c>
      <c r="E290" s="89">
        <v>72.967032967032964</v>
      </c>
      <c r="F290" s="12">
        <v>75.340768277571243</v>
      </c>
      <c r="G290" s="88">
        <v>101.86046511627906</v>
      </c>
      <c r="J290" s="92"/>
      <c r="K290" s="92"/>
      <c r="L290" s="92"/>
      <c r="M290" s="92"/>
      <c r="N290" s="92"/>
      <c r="O290" s="92"/>
    </row>
    <row r="291" spans="1:15" ht="17.399999999999999">
      <c r="A291" s="29">
        <v>44070</v>
      </c>
      <c r="B291" s="56">
        <v>71.547789416636306</v>
      </c>
      <c r="C291" s="12">
        <v>80.689655172413794</v>
      </c>
      <c r="D291" s="12">
        <v>87.051467279315986</v>
      </c>
      <c r="E291" s="89">
        <v>73.516483516483518</v>
      </c>
      <c r="F291" s="12">
        <v>76.827757125154889</v>
      </c>
      <c r="G291" s="88">
        <v>101.62790697674417</v>
      </c>
      <c r="J291" s="92"/>
      <c r="K291" s="92"/>
      <c r="L291" s="92"/>
      <c r="M291" s="92"/>
      <c r="N291" s="92"/>
      <c r="O291" s="92"/>
    </row>
    <row r="292" spans="1:15" ht="17.399999999999999">
      <c r="A292" s="29">
        <v>44069</v>
      </c>
      <c r="B292" s="56">
        <v>75.87411403070513</v>
      </c>
      <c r="C292" s="12">
        <v>82.758620689655174</v>
      </c>
      <c r="D292" s="12">
        <v>87.240946448449819</v>
      </c>
      <c r="E292" s="89">
        <v>73.296703296703299</v>
      </c>
      <c r="F292" s="12">
        <v>77.50929368029739</v>
      </c>
      <c r="G292" s="88">
        <v>100.46511627906978</v>
      </c>
      <c r="J292" s="92"/>
      <c r="K292" s="92"/>
      <c r="L292" s="92"/>
      <c r="M292" s="92"/>
      <c r="N292" s="92"/>
      <c r="O292" s="92"/>
    </row>
    <row r="293" spans="1:15" ht="17.399999999999999">
      <c r="A293" s="29">
        <v>44068</v>
      </c>
      <c r="B293" s="56">
        <v>74.412105918317224</v>
      </c>
      <c r="C293" s="12">
        <v>82.758620689655174</v>
      </c>
      <c r="D293" s="12">
        <v>87.728855308969472</v>
      </c>
      <c r="E293" s="89">
        <v>73.626373626373635</v>
      </c>
      <c r="F293" s="12">
        <v>77.881040892193312</v>
      </c>
      <c r="G293" s="88">
        <v>101.39534883720931</v>
      </c>
      <c r="J293" s="92"/>
      <c r="K293" s="92"/>
      <c r="L293" s="92"/>
      <c r="M293" s="92"/>
      <c r="N293" s="92"/>
      <c r="O293" s="92"/>
    </row>
    <row r="294" spans="1:15" ht="17.399999999999999">
      <c r="A294" s="29">
        <v>44067</v>
      </c>
      <c r="B294" s="56">
        <v>75.828809985519641</v>
      </c>
      <c r="C294" s="12">
        <v>81.379310344827587</v>
      </c>
      <c r="D294" s="12">
        <v>87.492006347552163</v>
      </c>
      <c r="E294" s="89">
        <v>72.967032967032964</v>
      </c>
      <c r="F294" s="12">
        <v>76.146220570012389</v>
      </c>
      <c r="G294" s="88">
        <v>103.25581395348837</v>
      </c>
      <c r="J294" s="92"/>
      <c r="K294" s="92"/>
      <c r="L294" s="92"/>
      <c r="M294" s="92"/>
      <c r="N294" s="92"/>
      <c r="O294" s="92"/>
    </row>
    <row r="295" spans="1:15" ht="17.399999999999999">
      <c r="A295" s="29">
        <v>44064</v>
      </c>
      <c r="B295" s="56">
        <v>74.076347901194836</v>
      </c>
      <c r="C295" s="12">
        <v>82.068965517241381</v>
      </c>
      <c r="D295" s="12">
        <v>87.041993320859291</v>
      </c>
      <c r="E295" s="89">
        <v>72.417582417582409</v>
      </c>
      <c r="F295" s="12">
        <v>74.721189591078058</v>
      </c>
      <c r="G295" s="88">
        <v>103.25581395348837</v>
      </c>
      <c r="J295" s="92"/>
      <c r="K295" s="92"/>
      <c r="L295" s="92"/>
      <c r="M295" s="92"/>
      <c r="N295" s="92"/>
      <c r="O295" s="92"/>
    </row>
    <row r="296" spans="1:15" ht="17.399999999999999">
      <c r="A296" s="29">
        <v>44063</v>
      </c>
      <c r="B296" s="56">
        <v>74.506948031602732</v>
      </c>
      <c r="C296" s="12">
        <v>81.379310344827587</v>
      </c>
      <c r="D296" s="12">
        <v>86.996992018189999</v>
      </c>
      <c r="E296" s="89">
        <v>72.857142857142847</v>
      </c>
      <c r="F296" s="12">
        <v>76.332094175960336</v>
      </c>
      <c r="G296" s="88">
        <v>103.48837209302326</v>
      </c>
      <c r="J296" s="92"/>
      <c r="K296" s="92"/>
      <c r="L296" s="92"/>
      <c r="M296" s="92"/>
      <c r="N296" s="92"/>
      <c r="O296" s="92"/>
    </row>
    <row r="297" spans="1:15" ht="17.399999999999999">
      <c r="A297" s="29">
        <v>44062</v>
      </c>
      <c r="B297" s="56">
        <v>71.742131068413343</v>
      </c>
      <c r="C297" s="12">
        <v>81.379310344827587</v>
      </c>
      <c r="D297" s="12">
        <v>89.877075389024426</v>
      </c>
      <c r="E297" s="89">
        <v>73.406593406593402</v>
      </c>
      <c r="F297" s="12">
        <v>77.323420074349443</v>
      </c>
      <c r="G297" s="88">
        <v>103.48837209302326</v>
      </c>
      <c r="J297" s="92"/>
      <c r="K297" s="92"/>
      <c r="L297" s="92"/>
      <c r="M297" s="92"/>
      <c r="N297" s="92"/>
      <c r="O297" s="92"/>
    </row>
    <row r="298" spans="1:15" ht="17.399999999999999">
      <c r="A298" s="29">
        <v>44061</v>
      </c>
      <c r="B298" s="56">
        <v>70.814456647839378</v>
      </c>
      <c r="C298" s="12">
        <v>81.379310344827587</v>
      </c>
      <c r="D298" s="12">
        <v>89.55732929111106</v>
      </c>
      <c r="E298" s="89">
        <v>73.626373626373635</v>
      </c>
      <c r="F298" s="12">
        <v>78.500619578686496</v>
      </c>
      <c r="G298" s="88">
        <v>103.48837209302326</v>
      </c>
      <c r="J298" s="92"/>
      <c r="K298" s="92"/>
      <c r="L298" s="92"/>
      <c r="M298" s="92"/>
      <c r="N298" s="92"/>
      <c r="O298" s="92"/>
    </row>
    <row r="299" spans="1:15" ht="17.399999999999999">
      <c r="A299" s="29">
        <v>44060</v>
      </c>
      <c r="B299" s="56">
        <v>70.389360747220366</v>
      </c>
      <c r="C299" s="12">
        <v>81.379310344827587</v>
      </c>
      <c r="D299" s="12">
        <v>89.02915610715047</v>
      </c>
      <c r="E299" s="89">
        <v>73.296703296703299</v>
      </c>
      <c r="F299" s="12">
        <v>77.633209417596021</v>
      </c>
      <c r="G299" s="88">
        <v>103.72093023255815</v>
      </c>
      <c r="J299" s="92"/>
      <c r="K299" s="92"/>
      <c r="L299" s="92"/>
      <c r="M299" s="92"/>
      <c r="N299" s="92"/>
      <c r="O299" s="92"/>
    </row>
    <row r="300" spans="1:15" ht="17.399999999999999">
      <c r="A300" s="29">
        <v>44057</v>
      </c>
      <c r="B300" s="56">
        <v>71.463108958345671</v>
      </c>
      <c r="C300" s="12">
        <v>81.379310344827587</v>
      </c>
      <c r="D300" s="12">
        <v>89.806020700599234</v>
      </c>
      <c r="E300" s="89">
        <v>73.516483516483518</v>
      </c>
      <c r="F300" s="12">
        <v>78.128872366790574</v>
      </c>
      <c r="G300" s="88">
        <v>103.72093023255815</v>
      </c>
      <c r="J300" s="92"/>
      <c r="K300" s="92"/>
      <c r="L300" s="92"/>
      <c r="M300" s="92"/>
      <c r="N300" s="92"/>
      <c r="O300" s="92"/>
    </row>
    <row r="301" spans="1:15" ht="17.399999999999999">
      <c r="A301" s="29">
        <v>44056</v>
      </c>
      <c r="B301" s="56">
        <v>72.72061376396168</v>
      </c>
      <c r="C301" s="12">
        <v>81.379310344827587</v>
      </c>
      <c r="D301" s="12">
        <v>90.755785035882624</v>
      </c>
      <c r="E301" s="89">
        <v>73.846153846153854</v>
      </c>
      <c r="F301" s="12">
        <v>78.128872366790574</v>
      </c>
      <c r="G301" s="88">
        <v>103.25581395348837</v>
      </c>
      <c r="J301" s="92"/>
      <c r="K301" s="92"/>
      <c r="L301" s="92"/>
      <c r="M301" s="92"/>
      <c r="N301" s="92"/>
      <c r="O301" s="92"/>
    </row>
    <row r="302" spans="1:15" ht="17.399999999999999">
      <c r="A302" s="29">
        <v>44055</v>
      </c>
      <c r="B302" s="56">
        <v>73.323962029282498</v>
      </c>
      <c r="C302" s="12">
        <v>81.379310344827587</v>
      </c>
      <c r="D302" s="12">
        <v>89.360744653134702</v>
      </c>
      <c r="E302" s="89">
        <v>72.857142857142847</v>
      </c>
      <c r="F302" s="12">
        <v>76.641883519206942</v>
      </c>
      <c r="G302" s="88">
        <v>103.02325581395348</v>
      </c>
      <c r="J302" s="92"/>
      <c r="K302" s="92"/>
      <c r="L302" s="92"/>
      <c r="M302" s="92"/>
      <c r="N302" s="92"/>
      <c r="O302" s="92"/>
    </row>
    <row r="303" spans="1:15" ht="17.399999999999999">
      <c r="A303" s="29">
        <v>44054</v>
      </c>
      <c r="B303" s="56">
        <v>74.968456529286726</v>
      </c>
      <c r="C303" s="12">
        <v>80.689655172413794</v>
      </c>
      <c r="D303" s="12">
        <v>85.258520641387008</v>
      </c>
      <c r="E303" s="89">
        <v>72.527472527472526</v>
      </c>
      <c r="F303" s="12">
        <v>75.464684014869889</v>
      </c>
      <c r="G303" s="88">
        <v>103.25581395348837</v>
      </c>
      <c r="J303" s="92"/>
      <c r="K303" s="92"/>
      <c r="L303" s="92"/>
      <c r="M303" s="92"/>
      <c r="N303" s="92"/>
      <c r="O303" s="92"/>
    </row>
    <row r="304" spans="1:15" ht="17.399999999999999">
      <c r="A304" s="29">
        <v>44050</v>
      </c>
      <c r="B304" s="56">
        <v>75.283891236419365</v>
      </c>
      <c r="C304" s="12">
        <v>82.068965517241381</v>
      </c>
      <c r="D304" s="12">
        <v>84.403495890670527</v>
      </c>
      <c r="E304" s="89">
        <v>75.604395604395606</v>
      </c>
      <c r="F304" s="12">
        <v>76.084262701363073</v>
      </c>
      <c r="G304" s="88">
        <v>102.7906976744186</v>
      </c>
      <c r="J304" s="92"/>
      <c r="K304" s="92"/>
      <c r="L304" s="92"/>
      <c r="M304" s="92"/>
      <c r="N304" s="92"/>
      <c r="O304" s="92"/>
    </row>
    <row r="305" spans="1:15" ht="17.399999999999999">
      <c r="A305" s="29">
        <v>44049</v>
      </c>
      <c r="B305" s="56">
        <v>74.97480756365853</v>
      </c>
      <c r="C305" s="12">
        <v>83.448275862068968</v>
      </c>
      <c r="D305" s="12">
        <v>84.668766727457907</v>
      </c>
      <c r="E305" s="89">
        <v>74.72527472527473</v>
      </c>
      <c r="F305" s="12">
        <v>75.526641883519204</v>
      </c>
      <c r="G305" s="88">
        <v>102.7906976744186</v>
      </c>
      <c r="J305" s="92"/>
      <c r="K305" s="92"/>
      <c r="L305" s="92"/>
      <c r="M305" s="92"/>
      <c r="N305" s="92"/>
      <c r="O305" s="92"/>
    </row>
    <row r="306" spans="1:15" ht="17.399999999999999">
      <c r="A306" s="29">
        <v>44048</v>
      </c>
      <c r="B306" s="56">
        <v>74.451058929130923</v>
      </c>
      <c r="C306" s="12">
        <v>83.448275862068968</v>
      </c>
      <c r="D306" s="12">
        <v>85.095094858009048</v>
      </c>
      <c r="E306" s="89">
        <v>74.615384615384613</v>
      </c>
      <c r="F306" s="12">
        <v>76.022304832713743</v>
      </c>
      <c r="G306" s="88">
        <v>102.32558139534885</v>
      </c>
      <c r="J306" s="92"/>
      <c r="K306" s="92"/>
      <c r="L306" s="92"/>
      <c r="M306" s="92"/>
      <c r="N306" s="92"/>
      <c r="O306" s="92"/>
    </row>
    <row r="307" spans="1:15" ht="17.399999999999999">
      <c r="A307" s="29">
        <v>44047</v>
      </c>
      <c r="B307" s="56">
        <v>78.121956796030162</v>
      </c>
      <c r="C307" s="12">
        <v>83.448275862068968</v>
      </c>
      <c r="D307" s="12">
        <v>84.960090950001188</v>
      </c>
      <c r="E307" s="89">
        <v>74.285714285714292</v>
      </c>
      <c r="F307" s="12">
        <v>76.146220570012389</v>
      </c>
      <c r="G307" s="88">
        <v>102.32558139534885</v>
      </c>
      <c r="J307" s="92"/>
      <c r="K307" s="92"/>
      <c r="L307" s="92"/>
      <c r="M307" s="92"/>
      <c r="N307" s="92"/>
      <c r="O307" s="92"/>
    </row>
    <row r="308" spans="1:15" ht="17.399999999999999">
      <c r="A308" s="29">
        <v>44046</v>
      </c>
      <c r="B308" s="56">
        <v>78.000863740674561</v>
      </c>
      <c r="C308" s="12">
        <v>83.448275862068968</v>
      </c>
      <c r="D308" s="12">
        <v>85.786693825347584</v>
      </c>
      <c r="E308" s="89">
        <v>73.956043956043956</v>
      </c>
      <c r="F308" s="12">
        <v>75.154894671623296</v>
      </c>
      <c r="G308" s="88">
        <v>102.32558139534885</v>
      </c>
      <c r="J308" s="92"/>
      <c r="K308" s="92"/>
      <c r="L308" s="92"/>
      <c r="M308" s="92"/>
      <c r="N308" s="92"/>
      <c r="O308" s="92"/>
    </row>
    <row r="309" spans="1:15" ht="17.399999999999999">
      <c r="A309" s="29">
        <v>44042</v>
      </c>
      <c r="B309" s="56">
        <v>73.151637296661036</v>
      </c>
      <c r="C309" s="12">
        <v>82.758620689655174</v>
      </c>
      <c r="D309" s="12">
        <v>85.658795386182234</v>
      </c>
      <c r="E309" s="89">
        <v>74.175824175824175</v>
      </c>
      <c r="F309" s="12">
        <v>74.535315985130097</v>
      </c>
      <c r="G309" s="88">
        <v>102.32558139534885</v>
      </c>
      <c r="J309" s="92"/>
      <c r="K309" s="92"/>
      <c r="L309" s="92"/>
      <c r="M309" s="92"/>
      <c r="N309" s="92"/>
      <c r="O309" s="92"/>
    </row>
    <row r="310" spans="1:15" ht="17.399999999999999">
      <c r="A310" s="29">
        <v>44041</v>
      </c>
      <c r="B310" s="56">
        <v>72.505101997612016</v>
      </c>
      <c r="C310" s="12">
        <v>83.448275862068968</v>
      </c>
      <c r="D310" s="12">
        <v>87.044361810473461</v>
      </c>
      <c r="E310" s="89">
        <v>74.395604395604394</v>
      </c>
      <c r="F310" s="12">
        <v>74.721189591078058</v>
      </c>
      <c r="G310" s="88">
        <v>102.32558139534885</v>
      </c>
      <c r="J310" s="92"/>
      <c r="K310" s="92"/>
      <c r="L310" s="92"/>
      <c r="M310" s="92"/>
      <c r="N310" s="92"/>
      <c r="O310" s="92"/>
    </row>
    <row r="311" spans="1:15" ht="17.399999999999999">
      <c r="A311" s="29">
        <v>44040</v>
      </c>
      <c r="B311" s="56">
        <v>74.054330982039275</v>
      </c>
      <c r="C311" s="12">
        <v>83.448275862068968</v>
      </c>
      <c r="D311" s="12">
        <v>85.876696430686152</v>
      </c>
      <c r="E311" s="89">
        <v>73.736263736263737</v>
      </c>
      <c r="F311" s="12">
        <v>73.420074349442373</v>
      </c>
      <c r="G311" s="88">
        <v>102.32558139534885</v>
      </c>
      <c r="J311" s="92"/>
      <c r="K311" s="92"/>
      <c r="L311" s="92"/>
      <c r="M311" s="92"/>
      <c r="N311" s="92"/>
      <c r="O311" s="92"/>
    </row>
    <row r="312" spans="1:15" ht="17.399999999999999">
      <c r="A312" s="29">
        <v>44039</v>
      </c>
      <c r="B312" s="56">
        <v>74.932890736804652</v>
      </c>
      <c r="C312" s="12">
        <v>82.758620689655174</v>
      </c>
      <c r="D312" s="12">
        <v>85.616162573127127</v>
      </c>
      <c r="E312" s="89">
        <v>73.736263736263737</v>
      </c>
      <c r="F312" s="12">
        <v>72.118959107806688</v>
      </c>
      <c r="G312" s="88">
        <v>102.32558139534885</v>
      </c>
      <c r="J312" s="92"/>
      <c r="K312" s="92"/>
      <c r="L312" s="92"/>
      <c r="M312" s="92"/>
      <c r="N312" s="92"/>
      <c r="O312" s="92"/>
    </row>
    <row r="313" spans="1:15" ht="17.399999999999999">
      <c r="A313" s="29">
        <v>44036</v>
      </c>
      <c r="B313" s="56">
        <v>73.878619031086203</v>
      </c>
      <c r="C313" s="12">
        <v>84.137931034482762</v>
      </c>
      <c r="D313" s="12">
        <v>82.418701593993518</v>
      </c>
      <c r="E313" s="89">
        <v>73.626373626373635</v>
      </c>
      <c r="F313" s="12">
        <v>72.552664188351912</v>
      </c>
      <c r="G313" s="88">
        <v>102.32558139534885</v>
      </c>
      <c r="J313" s="92"/>
      <c r="K313" s="92"/>
      <c r="L313" s="92"/>
      <c r="M313" s="92"/>
      <c r="N313" s="92"/>
      <c r="O313" s="92"/>
    </row>
    <row r="314" spans="1:15" ht="17.399999999999999">
      <c r="A314" s="29">
        <v>44035</v>
      </c>
      <c r="B314" s="56">
        <v>73.591128875189455</v>
      </c>
      <c r="C314" s="12">
        <v>84.827586206896555</v>
      </c>
      <c r="D314" s="12">
        <v>81.4097250183558</v>
      </c>
      <c r="E314" s="89">
        <v>73.07692307692308</v>
      </c>
      <c r="F314" s="12">
        <v>72.98636926889715</v>
      </c>
      <c r="G314" s="88">
        <v>102.32558139534885</v>
      </c>
      <c r="J314" s="92"/>
      <c r="K314" s="92"/>
      <c r="L314" s="92"/>
      <c r="M314" s="92"/>
      <c r="N314" s="92"/>
      <c r="O314" s="92"/>
    </row>
    <row r="315" spans="1:15" ht="17.399999999999999">
      <c r="A315" s="29">
        <v>44034</v>
      </c>
      <c r="B315" s="56">
        <v>72.598673904023173</v>
      </c>
      <c r="C315" s="12">
        <v>83.448275862068968</v>
      </c>
      <c r="D315" s="12">
        <v>81.52578100945027</v>
      </c>
      <c r="E315" s="89">
        <v>73.626373626373635</v>
      </c>
      <c r="F315" s="12">
        <v>73.172242874845097</v>
      </c>
      <c r="G315" s="88">
        <v>102.32558139534885</v>
      </c>
      <c r="J315" s="92"/>
      <c r="K315" s="92"/>
      <c r="L315" s="92"/>
      <c r="M315" s="92"/>
      <c r="N315" s="92"/>
      <c r="O315" s="92"/>
    </row>
    <row r="316" spans="1:15" ht="17.399999999999999">
      <c r="A316" s="29">
        <v>44033</v>
      </c>
      <c r="B316" s="56">
        <v>69.679315104453337</v>
      </c>
      <c r="C316" s="12">
        <v>84.137931034482762</v>
      </c>
      <c r="D316" s="12">
        <v>80.70865209256057</v>
      </c>
      <c r="E316" s="89">
        <v>74.395604395604394</v>
      </c>
      <c r="F316" s="12">
        <v>73.791821561338296</v>
      </c>
      <c r="G316" s="88">
        <v>102.32558139534885</v>
      </c>
      <c r="J316" s="92"/>
      <c r="K316" s="92"/>
      <c r="L316" s="92"/>
      <c r="M316" s="92"/>
      <c r="N316" s="92"/>
      <c r="O316" s="92"/>
    </row>
    <row r="317" spans="1:15" ht="17.399999999999999">
      <c r="A317" s="29">
        <v>44032</v>
      </c>
      <c r="B317" s="56">
        <v>68.976043898349573</v>
      </c>
      <c r="C317" s="12">
        <v>82.068965517241381</v>
      </c>
      <c r="D317" s="12">
        <v>79.593093484285077</v>
      </c>
      <c r="E317" s="89">
        <v>74.615384615384613</v>
      </c>
      <c r="F317" s="12">
        <v>75.588599752168534</v>
      </c>
      <c r="G317" s="88">
        <v>102.32558139534885</v>
      </c>
      <c r="J317" s="92"/>
      <c r="K317" s="92"/>
      <c r="L317" s="92"/>
      <c r="M317" s="92"/>
      <c r="N317" s="92"/>
      <c r="O317" s="92"/>
    </row>
    <row r="318" spans="1:15" ht="17.399999999999999">
      <c r="A318" s="29">
        <v>44029</v>
      </c>
      <c r="B318" s="56">
        <v>69.577698554504579</v>
      </c>
      <c r="C318" s="12">
        <v>82.758620689655174</v>
      </c>
      <c r="D318" s="12">
        <v>79.436773169749657</v>
      </c>
      <c r="E318" s="89">
        <v>74.505494505494511</v>
      </c>
      <c r="F318" s="12">
        <v>74.783147459727388</v>
      </c>
      <c r="G318" s="88">
        <v>102.32558139534885</v>
      </c>
      <c r="J318" s="92"/>
      <c r="K318" s="92"/>
      <c r="L318" s="92"/>
      <c r="M318" s="92"/>
      <c r="N318" s="92"/>
      <c r="O318" s="92"/>
    </row>
    <row r="319" spans="1:15" ht="17.399999999999999">
      <c r="A319" s="29">
        <v>44028</v>
      </c>
      <c r="B319" s="56">
        <v>68.904065508802532</v>
      </c>
      <c r="C319" s="12">
        <v>82.758620689655174</v>
      </c>
      <c r="D319" s="12">
        <v>80.064422917505524</v>
      </c>
      <c r="E319" s="89">
        <v>74.835164835164832</v>
      </c>
      <c r="F319" s="12">
        <v>75.588599752168534</v>
      </c>
      <c r="G319" s="88">
        <v>102.32558139534885</v>
      </c>
      <c r="J319" s="92"/>
      <c r="K319" s="92"/>
      <c r="L319" s="92"/>
      <c r="M319" s="92"/>
      <c r="N319" s="92"/>
      <c r="O319" s="92"/>
    </row>
    <row r="320" spans="1:15" ht="17.399999999999999">
      <c r="A320" s="29">
        <v>44027</v>
      </c>
      <c r="B320" s="56">
        <v>69.421886511249781</v>
      </c>
      <c r="C320" s="12">
        <v>82.758620689655174</v>
      </c>
      <c r="D320" s="12">
        <v>80.547594798796808</v>
      </c>
      <c r="E320" s="89">
        <v>74.615384615384613</v>
      </c>
      <c r="F320" s="12">
        <v>75.836431226765797</v>
      </c>
      <c r="G320" s="88">
        <v>102.32558139534885</v>
      </c>
      <c r="J320" s="92"/>
      <c r="K320" s="92"/>
      <c r="L320" s="92"/>
      <c r="M320" s="92"/>
      <c r="N320" s="92"/>
      <c r="O320" s="92"/>
    </row>
    <row r="321" spans="1:15" ht="17.399999999999999">
      <c r="A321" s="29">
        <v>44026</v>
      </c>
      <c r="B321" s="56">
        <v>69.864765308109838</v>
      </c>
      <c r="C321" s="12">
        <v>82.758620689655174</v>
      </c>
      <c r="D321" s="12">
        <v>80.549963288410979</v>
      </c>
      <c r="E321" s="89">
        <v>75.27472527472527</v>
      </c>
      <c r="F321" s="12">
        <v>77.01363073110285</v>
      </c>
      <c r="G321" s="88">
        <v>102.09302325581395</v>
      </c>
      <c r="J321" s="92"/>
      <c r="K321" s="92"/>
      <c r="L321" s="92"/>
      <c r="M321" s="92"/>
      <c r="N321" s="92"/>
      <c r="O321" s="92"/>
    </row>
    <row r="322" spans="1:15" ht="17.399999999999999">
      <c r="A322" s="29">
        <v>44025</v>
      </c>
      <c r="B322" s="56">
        <v>68.010263271544829</v>
      </c>
      <c r="C322" s="12">
        <v>83.448275862068968</v>
      </c>
      <c r="D322" s="12">
        <v>80.033632552521269</v>
      </c>
      <c r="E322" s="89">
        <v>75.384615384615401</v>
      </c>
      <c r="F322" s="12">
        <v>77.757125154894666</v>
      </c>
      <c r="G322" s="88">
        <v>101.86046511627906</v>
      </c>
      <c r="J322" s="92"/>
      <c r="K322" s="92"/>
      <c r="L322" s="92"/>
      <c r="M322" s="92"/>
      <c r="N322" s="92"/>
      <c r="O322" s="92"/>
    </row>
    <row r="323" spans="1:15" ht="17.399999999999999">
      <c r="A323" s="29">
        <v>44021</v>
      </c>
      <c r="B323" s="56">
        <v>68.146598809392756</v>
      </c>
      <c r="C323" s="12">
        <v>81.379310344827587</v>
      </c>
      <c r="D323" s="12">
        <v>80.587859122237745</v>
      </c>
      <c r="E323" s="89">
        <v>75.494505494505503</v>
      </c>
      <c r="F323" s="12">
        <v>77.881040892193312</v>
      </c>
      <c r="G323" s="88">
        <v>101.86046511627906</v>
      </c>
      <c r="J323" s="92"/>
      <c r="K323" s="92"/>
      <c r="L323" s="92"/>
      <c r="M323" s="92"/>
      <c r="N323" s="92"/>
      <c r="O323" s="92"/>
    </row>
    <row r="324" spans="1:15" ht="17.399999999999999">
      <c r="A324" s="29">
        <v>44020</v>
      </c>
      <c r="B324" s="56">
        <v>67.370502409159045</v>
      </c>
      <c r="C324" s="12">
        <v>82.758620689655174</v>
      </c>
      <c r="D324" s="12">
        <v>80.905236730536927</v>
      </c>
      <c r="E324" s="89">
        <v>75.824175824175839</v>
      </c>
      <c r="F324" s="12">
        <v>78.376703841387851</v>
      </c>
      <c r="G324" s="88">
        <v>101.86046511627906</v>
      </c>
      <c r="J324" s="92"/>
      <c r="K324" s="92"/>
      <c r="L324" s="92"/>
      <c r="M324" s="92"/>
      <c r="N324" s="92"/>
      <c r="O324" s="92"/>
    </row>
    <row r="325" spans="1:15" ht="17.399999999999999">
      <c r="A325" s="29">
        <v>44019</v>
      </c>
      <c r="B325" s="56">
        <v>67.266768847752999</v>
      </c>
      <c r="C325" s="12">
        <v>83.448275862068968</v>
      </c>
      <c r="D325" s="12">
        <v>81.355249757229814</v>
      </c>
      <c r="E325" s="89">
        <v>76.373626373626379</v>
      </c>
      <c r="F325" s="12">
        <v>78.624535315985128</v>
      </c>
      <c r="G325" s="88">
        <v>102.55813953488374</v>
      </c>
      <c r="J325" s="92"/>
      <c r="K325" s="92"/>
      <c r="L325" s="92"/>
      <c r="M325" s="92"/>
      <c r="N325" s="92"/>
      <c r="O325" s="92"/>
    </row>
    <row r="326" spans="1:15" ht="17.399999999999999">
      <c r="A326" s="29">
        <v>44018</v>
      </c>
      <c r="B326" s="56">
        <v>65.943636686961753</v>
      </c>
      <c r="C326" s="12">
        <v>85.517241379310349</v>
      </c>
      <c r="D326" s="12">
        <v>81.435778404111701</v>
      </c>
      <c r="E326" s="89">
        <v>78.021978021978029</v>
      </c>
      <c r="F326" s="12">
        <v>80.731102850061959</v>
      </c>
      <c r="G326" s="88">
        <v>102.55813953488374</v>
      </c>
      <c r="J326" s="92"/>
      <c r="K326" s="92"/>
      <c r="L326" s="92"/>
      <c r="M326" s="92"/>
      <c r="N326" s="92"/>
      <c r="O326" s="92"/>
    </row>
    <row r="327" spans="1:15" ht="17.399999999999999">
      <c r="A327" s="29">
        <v>44015</v>
      </c>
      <c r="B327" s="56">
        <v>66.714652259698028</v>
      </c>
      <c r="C327" s="12">
        <v>84.137931034482762</v>
      </c>
      <c r="D327" s="12">
        <v>81.516307050993589</v>
      </c>
      <c r="E327" s="89">
        <v>77.80219780219781</v>
      </c>
      <c r="F327" s="12">
        <v>81.412639405204459</v>
      </c>
      <c r="G327" s="88">
        <v>102.55813953488374</v>
      </c>
      <c r="J327" s="92"/>
      <c r="K327" s="92"/>
      <c r="L327" s="92"/>
      <c r="M327" s="92"/>
      <c r="N327" s="92"/>
      <c r="O327" s="92"/>
    </row>
    <row r="328" spans="1:15" ht="17.399999999999999">
      <c r="A328" s="29">
        <v>44014</v>
      </c>
      <c r="B328" s="56">
        <v>65.877585929495055</v>
      </c>
      <c r="C328" s="12">
        <v>84.137931034482762</v>
      </c>
      <c r="D328" s="12">
        <v>81.194192463466052</v>
      </c>
      <c r="E328" s="89">
        <v>78.35164835164835</v>
      </c>
      <c r="F328" s="12">
        <v>82.403965303593552</v>
      </c>
      <c r="G328" s="88">
        <v>102.55813953488374</v>
      </c>
      <c r="J328" s="92"/>
      <c r="K328" s="92"/>
      <c r="L328" s="92"/>
      <c r="M328" s="92"/>
      <c r="N328" s="92"/>
      <c r="O328" s="92"/>
    </row>
    <row r="329" spans="1:15" ht="17.399999999999999">
      <c r="A329" s="29">
        <v>44013</v>
      </c>
      <c r="B329" s="56">
        <v>66.043559627744699</v>
      </c>
      <c r="C329" s="12">
        <v>84.137931034482762</v>
      </c>
      <c r="D329" s="12">
        <v>81.383671632599899</v>
      </c>
      <c r="E329" s="89">
        <v>76.703296703296715</v>
      </c>
      <c r="F329" s="12">
        <v>80.297397769516721</v>
      </c>
      <c r="G329" s="88">
        <v>102.09302325581395</v>
      </c>
      <c r="J329" s="92"/>
      <c r="K329" s="92"/>
      <c r="L329" s="92"/>
      <c r="M329" s="92"/>
      <c r="N329" s="92"/>
      <c r="O329" s="92"/>
    </row>
    <row r="330" spans="1:15" ht="17.399999999999999">
      <c r="A330" s="29">
        <v>44012</v>
      </c>
      <c r="B330" s="56">
        <v>66.06557654690026</v>
      </c>
      <c r="C330" s="12">
        <v>84.137931034482762</v>
      </c>
      <c r="D330" s="12">
        <v>82.627128680040741</v>
      </c>
      <c r="E330" s="89">
        <v>76.593406593406598</v>
      </c>
      <c r="F330" s="12">
        <v>80.111524163568788</v>
      </c>
      <c r="G330" s="88">
        <v>102.09302325581395</v>
      </c>
      <c r="J330" s="92"/>
      <c r="K330" s="92"/>
      <c r="L330" s="92"/>
      <c r="M330" s="92"/>
      <c r="N330" s="92"/>
      <c r="O330" s="92"/>
    </row>
    <row r="331" spans="1:15" ht="17.399999999999999">
      <c r="A331" s="29">
        <v>44011</v>
      </c>
      <c r="B331" s="56">
        <v>65.076508794065589</v>
      </c>
      <c r="C331" s="12">
        <v>84.137931034482762</v>
      </c>
      <c r="D331" s="12">
        <v>84.439023234883109</v>
      </c>
      <c r="E331" s="89">
        <v>76.593406593406598</v>
      </c>
      <c r="F331" s="12">
        <v>78.500619578686496</v>
      </c>
      <c r="G331" s="88">
        <v>101.86046511627906</v>
      </c>
      <c r="J331" s="92"/>
      <c r="K331" s="92"/>
      <c r="L331" s="92"/>
      <c r="M331" s="92"/>
      <c r="N331" s="92"/>
      <c r="O331" s="92"/>
    </row>
    <row r="332" spans="1:15" ht="17.399999999999999">
      <c r="A332" s="29">
        <v>44008</v>
      </c>
      <c r="B332" s="56">
        <v>66.231550245149919</v>
      </c>
      <c r="C332" s="12">
        <v>85.517241379310349</v>
      </c>
      <c r="D332" s="12">
        <v>84.382179484142966</v>
      </c>
      <c r="E332" s="89">
        <v>75.604395604395606</v>
      </c>
      <c r="F332" s="12">
        <v>78.872366790582404</v>
      </c>
      <c r="G332" s="88">
        <v>101.86046511627906</v>
      </c>
      <c r="J332" s="92"/>
      <c r="K332" s="92"/>
      <c r="L332" s="92"/>
      <c r="M332" s="92"/>
      <c r="N332" s="92"/>
      <c r="O332" s="92"/>
    </row>
    <row r="333" spans="1:15" ht="17.399999999999999">
      <c r="A333" s="29">
        <v>44007</v>
      </c>
      <c r="B333" s="56">
        <v>67.507261349298417</v>
      </c>
      <c r="C333" s="12">
        <v>84.827586206896555</v>
      </c>
      <c r="D333" s="12">
        <v>86.393027166575877</v>
      </c>
      <c r="E333" s="89">
        <v>76.153846153846146</v>
      </c>
      <c r="F333" s="12">
        <v>79.058240396530351</v>
      </c>
      <c r="G333" s="88">
        <v>101.62790697674417</v>
      </c>
      <c r="J333" s="92"/>
      <c r="K333" s="92"/>
      <c r="L333" s="92"/>
      <c r="M333" s="92"/>
      <c r="N333" s="92"/>
      <c r="O333" s="92"/>
    </row>
    <row r="334" spans="1:15" ht="17.399999999999999">
      <c r="A334" s="29">
        <v>44006</v>
      </c>
      <c r="B334" s="56">
        <v>66.477123574192774</v>
      </c>
      <c r="C334" s="12">
        <v>85.517241379310349</v>
      </c>
      <c r="D334" s="12">
        <v>89.225740745126842</v>
      </c>
      <c r="E334" s="89">
        <v>76.043956043956058</v>
      </c>
      <c r="F334" s="12">
        <v>79.244114002478312</v>
      </c>
      <c r="G334" s="88">
        <v>101.86046511627906</v>
      </c>
      <c r="J334" s="92"/>
      <c r="K334" s="92"/>
      <c r="L334" s="92"/>
      <c r="M334" s="92"/>
      <c r="N334" s="92"/>
      <c r="O334" s="92"/>
    </row>
    <row r="335" spans="1:15" ht="17.399999999999999">
      <c r="A335" s="29">
        <v>44005</v>
      </c>
      <c r="B335" s="56">
        <v>67.077508023473413</v>
      </c>
      <c r="C335" s="12">
        <v>86.206896551724142</v>
      </c>
      <c r="D335" s="12">
        <v>91.186850145662106</v>
      </c>
      <c r="E335" s="89">
        <v>75.934065934065941</v>
      </c>
      <c r="F335" s="12">
        <v>79.306071871127628</v>
      </c>
      <c r="G335" s="88">
        <v>102.55813953488374</v>
      </c>
      <c r="J335" s="92"/>
      <c r="K335" s="92"/>
      <c r="L335" s="92"/>
      <c r="M335" s="92"/>
      <c r="N335" s="92"/>
      <c r="O335" s="92"/>
    </row>
    <row r="336" spans="1:15" ht="17.399999999999999">
      <c r="A336" s="29">
        <v>44004</v>
      </c>
      <c r="B336" s="56">
        <v>65.74209719623002</v>
      </c>
      <c r="C336" s="12">
        <v>86.206896551724142</v>
      </c>
      <c r="D336" s="12">
        <v>92.6647876649061</v>
      </c>
      <c r="E336" s="89">
        <v>77.80219780219781</v>
      </c>
      <c r="F336" s="12">
        <v>80.421313506815366</v>
      </c>
      <c r="G336" s="88">
        <v>102.7906976744186</v>
      </c>
      <c r="J336" s="92"/>
      <c r="K336" s="92"/>
      <c r="L336" s="92"/>
      <c r="M336" s="92"/>
      <c r="N336" s="92"/>
      <c r="O336" s="92"/>
    </row>
    <row r="337" spans="1:15" ht="17.399999999999999">
      <c r="A337" s="29">
        <v>44001</v>
      </c>
      <c r="B337" s="56">
        <v>65.525315223005975</v>
      </c>
      <c r="C337" s="12">
        <v>86.206896551724142</v>
      </c>
      <c r="D337" s="12">
        <v>92.321356670851003</v>
      </c>
      <c r="E337" s="89">
        <v>77.80219780219781</v>
      </c>
      <c r="F337" s="12">
        <v>81.412639405204459</v>
      </c>
      <c r="G337" s="88">
        <v>103.25581395348837</v>
      </c>
      <c r="J337" s="92"/>
      <c r="K337" s="92"/>
      <c r="L337" s="92"/>
      <c r="M337" s="92"/>
      <c r="N337" s="92"/>
      <c r="O337" s="92"/>
    </row>
    <row r="338" spans="1:15" ht="17.399999999999999">
      <c r="A338" s="29">
        <v>44000</v>
      </c>
      <c r="B338" s="56">
        <v>65.239095273983622</v>
      </c>
      <c r="C338" s="12">
        <v>87.58620689655173</v>
      </c>
      <c r="D338" s="12">
        <v>87.728855308969472</v>
      </c>
      <c r="E338" s="89">
        <v>75.494505494505503</v>
      </c>
      <c r="F338" s="12">
        <v>81.784386617100367</v>
      </c>
      <c r="G338" s="88">
        <v>103.72093023255815</v>
      </c>
      <c r="J338" s="92"/>
      <c r="K338" s="92"/>
      <c r="L338" s="92"/>
      <c r="M338" s="92"/>
      <c r="N338" s="92"/>
      <c r="O338" s="92"/>
    </row>
    <row r="339" spans="1:15" ht="17.399999999999999">
      <c r="A339" s="29">
        <v>43999</v>
      </c>
      <c r="B339" s="56">
        <v>65.13790212632631</v>
      </c>
      <c r="C339" s="12">
        <v>87.58620689655173</v>
      </c>
      <c r="D339" s="12">
        <v>87.712275881670251</v>
      </c>
      <c r="E339" s="89">
        <v>75.384615384615401</v>
      </c>
      <c r="F339" s="12">
        <v>82.21809169764559</v>
      </c>
      <c r="G339" s="88">
        <v>104.88372093023256</v>
      </c>
      <c r="J339" s="92"/>
      <c r="K339" s="92"/>
      <c r="L339" s="92"/>
      <c r="M339" s="92"/>
      <c r="N339" s="92"/>
      <c r="O339" s="92"/>
    </row>
    <row r="340" spans="1:15" ht="17.399999999999999">
      <c r="A340" s="29">
        <v>43998</v>
      </c>
      <c r="B340" s="56">
        <v>66.533436078956058</v>
      </c>
      <c r="C340" s="12">
        <v>86.896551724137936</v>
      </c>
      <c r="D340" s="12">
        <v>86.414343573103451</v>
      </c>
      <c r="E340" s="89">
        <v>74.835164835164832</v>
      </c>
      <c r="F340" s="12">
        <v>81.53655514250309</v>
      </c>
      <c r="G340" s="88">
        <v>104.41860465116279</v>
      </c>
      <c r="J340" s="92"/>
      <c r="K340" s="92"/>
      <c r="L340" s="92"/>
      <c r="M340" s="92"/>
      <c r="N340" s="92"/>
      <c r="O340" s="92"/>
    </row>
    <row r="341" spans="1:15" ht="17.399999999999999">
      <c r="A341" s="29">
        <v>43997</v>
      </c>
      <c r="B341" s="56">
        <v>67.537746314283041</v>
      </c>
      <c r="C341" s="12">
        <v>84.827586206896555</v>
      </c>
      <c r="D341" s="12">
        <v>87.290684730347465</v>
      </c>
      <c r="E341" s="89">
        <v>73.956043956043956</v>
      </c>
      <c r="F341" s="12">
        <v>80.669144981412629</v>
      </c>
      <c r="G341" s="88">
        <v>104.41860465116279</v>
      </c>
      <c r="J341" s="92"/>
      <c r="K341" s="92"/>
      <c r="L341" s="92"/>
      <c r="M341" s="92"/>
      <c r="N341" s="92"/>
      <c r="O341" s="92"/>
    </row>
    <row r="342" spans="1:15" ht="17.399999999999999">
      <c r="A342" s="29">
        <v>43994</v>
      </c>
      <c r="B342" s="56">
        <v>68.580586158132277</v>
      </c>
      <c r="C342" s="12">
        <v>85.517241379310349</v>
      </c>
      <c r="D342" s="12">
        <v>88.818360531489077</v>
      </c>
      <c r="E342" s="89">
        <v>75.824175824175839</v>
      </c>
      <c r="F342" s="12">
        <v>83.147459727385368</v>
      </c>
      <c r="G342" s="88">
        <v>103.95348837209302</v>
      </c>
      <c r="J342" s="92"/>
      <c r="K342" s="92"/>
      <c r="L342" s="92"/>
      <c r="M342" s="92"/>
      <c r="N342" s="92"/>
      <c r="O342" s="92"/>
    </row>
    <row r="343" spans="1:15" ht="17.399999999999999">
      <c r="A343" s="29">
        <v>43993</v>
      </c>
      <c r="B343" s="56">
        <v>68.124581890237195</v>
      </c>
      <c r="C343" s="12">
        <v>86.896551724137936</v>
      </c>
      <c r="D343" s="12">
        <v>88.093602709552115</v>
      </c>
      <c r="E343" s="89">
        <v>75.714285714285708</v>
      </c>
      <c r="F343" s="12">
        <v>84.572490706319698</v>
      </c>
      <c r="G343" s="88">
        <v>103.72093023255815</v>
      </c>
      <c r="J343" s="92"/>
      <c r="K343" s="92"/>
      <c r="L343" s="92"/>
      <c r="M343" s="92"/>
      <c r="N343" s="92"/>
      <c r="O343" s="92"/>
    </row>
    <row r="344" spans="1:15" ht="17.399999999999999">
      <c r="A344" s="29">
        <v>43992</v>
      </c>
      <c r="B344" s="56">
        <v>67.737168793557501</v>
      </c>
      <c r="C344" s="12">
        <v>88.275862068965523</v>
      </c>
      <c r="D344" s="12">
        <v>84.08138130314299</v>
      </c>
      <c r="E344" s="89">
        <v>77.912087912087912</v>
      </c>
      <c r="F344" s="12">
        <v>85.873605947955383</v>
      </c>
      <c r="G344" s="88">
        <v>103.72093023255815</v>
      </c>
      <c r="J344" s="92"/>
      <c r="K344" s="92"/>
      <c r="L344" s="92"/>
      <c r="M344" s="92"/>
      <c r="N344" s="92"/>
      <c r="O344" s="92"/>
    </row>
    <row r="345" spans="1:15" ht="17.399999999999999">
      <c r="A345" s="29">
        <v>43991</v>
      </c>
      <c r="B345" s="56">
        <v>69.154719665342824</v>
      </c>
      <c r="C345" s="12">
        <v>86.206896551724142</v>
      </c>
      <c r="D345" s="12">
        <v>85.402998507851549</v>
      </c>
      <c r="E345" s="89">
        <v>79.340659340659343</v>
      </c>
      <c r="F345" s="12">
        <v>84.944237918215606</v>
      </c>
      <c r="G345" s="88">
        <v>103.25581395348837</v>
      </c>
      <c r="J345" s="92"/>
      <c r="K345" s="92"/>
      <c r="L345" s="92"/>
      <c r="M345" s="92"/>
      <c r="N345" s="92"/>
      <c r="O345" s="92"/>
    </row>
    <row r="346" spans="1:15" ht="17.399999999999999">
      <c r="A346" s="29">
        <v>43990</v>
      </c>
      <c r="B346" s="56">
        <v>69.512071199329327</v>
      </c>
      <c r="C346" s="12">
        <v>88.275862068965523</v>
      </c>
      <c r="D346" s="12">
        <v>87.465952961796262</v>
      </c>
      <c r="E346" s="89">
        <v>79.120879120879124</v>
      </c>
      <c r="F346" s="12">
        <v>81.970260223048328</v>
      </c>
      <c r="G346" s="88">
        <v>103.48837209302326</v>
      </c>
      <c r="J346" s="92"/>
      <c r="K346" s="92"/>
      <c r="L346" s="92"/>
      <c r="M346" s="92"/>
      <c r="N346" s="92"/>
      <c r="O346" s="92"/>
    </row>
    <row r="347" spans="1:15" ht="17.399999999999999">
      <c r="A347" s="29">
        <v>43987</v>
      </c>
      <c r="B347" s="56">
        <v>67.522080429499283</v>
      </c>
      <c r="C347" s="12">
        <v>87.58620689655173</v>
      </c>
      <c r="D347" s="12">
        <v>84.240070107292581</v>
      </c>
      <c r="E347" s="89">
        <v>78.571428571428584</v>
      </c>
      <c r="F347" s="12">
        <v>82.094175960346959</v>
      </c>
      <c r="G347" s="88">
        <v>103.48837209302326</v>
      </c>
      <c r="J347" s="92"/>
      <c r="K347" s="92"/>
      <c r="L347" s="92"/>
      <c r="M347" s="92"/>
      <c r="N347" s="92"/>
      <c r="O347" s="92"/>
    </row>
    <row r="348" spans="1:15" ht="17.399999999999999">
      <c r="A348" s="29">
        <v>43986</v>
      </c>
      <c r="B348" s="56">
        <v>66.82643046464166</v>
      </c>
      <c r="C348" s="12">
        <v>86.206896551724142</v>
      </c>
      <c r="D348" s="12">
        <v>81.689206792828216</v>
      </c>
      <c r="E348" s="89">
        <v>77.912087912087912</v>
      </c>
      <c r="F348" s="12">
        <v>80.669144981412629</v>
      </c>
      <c r="G348" s="88">
        <v>103.48837209302326</v>
      </c>
      <c r="J348" s="92"/>
      <c r="K348" s="92"/>
      <c r="L348" s="92"/>
      <c r="M348" s="92"/>
      <c r="N348" s="92"/>
      <c r="O348" s="92"/>
    </row>
    <row r="349" spans="1:15" ht="17.399999999999999">
      <c r="A349" s="29">
        <v>43985</v>
      </c>
      <c r="B349" s="56">
        <v>66.597369824965497</v>
      </c>
      <c r="C349" s="12">
        <v>88.275862068965523</v>
      </c>
      <c r="D349" s="12">
        <v>80.149688543615738</v>
      </c>
      <c r="E349" s="89">
        <v>78.021978021978029</v>
      </c>
      <c r="F349" s="12">
        <v>81.660470879801736</v>
      </c>
      <c r="G349" s="88">
        <v>103.48837209302326</v>
      </c>
      <c r="J349" s="92"/>
      <c r="K349" s="92"/>
      <c r="L349" s="92"/>
      <c r="M349" s="92"/>
      <c r="N349" s="92"/>
      <c r="O349" s="92"/>
    </row>
    <row r="350" spans="1:15" ht="17.399999999999999">
      <c r="A350" s="29">
        <v>43984</v>
      </c>
      <c r="B350" s="56">
        <v>66.958531979575071</v>
      </c>
      <c r="C350" s="12">
        <v>87.58620689655173</v>
      </c>
      <c r="D350" s="12">
        <v>78.636223680159162</v>
      </c>
      <c r="E350" s="89">
        <v>78.571428571428584</v>
      </c>
      <c r="F350" s="12">
        <v>80.85501858736059</v>
      </c>
      <c r="G350" s="88">
        <v>103.48837209302326</v>
      </c>
      <c r="J350" s="92"/>
      <c r="K350" s="92"/>
      <c r="L350" s="92"/>
      <c r="M350" s="92"/>
      <c r="N350" s="92"/>
      <c r="O350" s="92"/>
    </row>
    <row r="351" spans="1:15" ht="17.399999999999999">
      <c r="A351" s="29">
        <v>43983</v>
      </c>
      <c r="B351" s="56">
        <v>66.985206323936623</v>
      </c>
      <c r="C351" s="12">
        <v>86.896551724137936</v>
      </c>
      <c r="D351" s="12">
        <v>79.311243220198492</v>
      </c>
      <c r="E351" s="89">
        <v>77.142857142857153</v>
      </c>
      <c r="F351" s="12">
        <v>75.960346964064428</v>
      </c>
      <c r="G351" s="88">
        <v>103.25581395348837</v>
      </c>
      <c r="J351" s="92"/>
      <c r="K351" s="92"/>
      <c r="L351" s="92"/>
      <c r="M351" s="92"/>
      <c r="N351" s="92"/>
      <c r="O351" s="92"/>
    </row>
    <row r="352" spans="1:15" ht="17.399999999999999">
      <c r="A352" s="29">
        <v>43980</v>
      </c>
      <c r="B352" s="56">
        <v>69.016690518329085</v>
      </c>
      <c r="C352" s="12">
        <v>87.58620689655173</v>
      </c>
      <c r="D352" s="12">
        <v>82.082376068780931</v>
      </c>
      <c r="E352" s="89">
        <v>76.043956043956058</v>
      </c>
      <c r="F352" s="12">
        <v>71.809169764560096</v>
      </c>
      <c r="G352" s="88">
        <v>102.7906976744186</v>
      </c>
      <c r="J352" s="92"/>
      <c r="K352" s="92"/>
      <c r="L352" s="92"/>
      <c r="M352" s="92"/>
      <c r="N352" s="92"/>
      <c r="O352" s="92"/>
    </row>
    <row r="353" spans="1:15" ht="17.399999999999999">
      <c r="A353" s="29">
        <v>43979</v>
      </c>
      <c r="B353" s="56">
        <v>69.786012481899547</v>
      </c>
      <c r="C353" s="12">
        <v>86.896551724137936</v>
      </c>
      <c r="D353" s="12">
        <v>80.026527083678744</v>
      </c>
      <c r="E353" s="89">
        <v>70.769230769230774</v>
      </c>
      <c r="F353" s="12">
        <v>70.631970260223042</v>
      </c>
      <c r="G353" s="88">
        <v>101.62790697674417</v>
      </c>
      <c r="J353" s="92"/>
      <c r="K353" s="92"/>
      <c r="L353" s="92"/>
      <c r="M353" s="92"/>
      <c r="N353" s="92"/>
      <c r="O353" s="92"/>
    </row>
    <row r="354" spans="1:15" ht="17.399999999999999">
      <c r="A354" s="29">
        <v>43978</v>
      </c>
      <c r="B354" s="56">
        <v>70.447366861149447</v>
      </c>
      <c r="C354" s="12">
        <v>84.137931034482762</v>
      </c>
      <c r="D354" s="12">
        <v>80.715757561403095</v>
      </c>
      <c r="E354" s="89">
        <v>72.527472527472526</v>
      </c>
      <c r="F354" s="12">
        <v>72.862453531598504</v>
      </c>
      <c r="G354" s="88">
        <v>101.62790697674417</v>
      </c>
      <c r="J354" s="92"/>
      <c r="K354" s="92"/>
      <c r="L354" s="92"/>
      <c r="M354" s="92"/>
      <c r="N354" s="92"/>
      <c r="O354" s="92"/>
    </row>
    <row r="355" spans="1:15" ht="17.399999999999999">
      <c r="A355" s="29">
        <v>43977</v>
      </c>
      <c r="B355" s="56">
        <v>72.428466182858983</v>
      </c>
      <c r="C355" s="12">
        <v>84.137931034482762</v>
      </c>
      <c r="D355" s="12">
        <v>78.712015347812709</v>
      </c>
      <c r="E355" s="89">
        <v>74.835164835164832</v>
      </c>
      <c r="F355" s="12">
        <v>74.907063197026019</v>
      </c>
      <c r="G355" s="88">
        <v>101.62790697674417</v>
      </c>
      <c r="J355" s="92"/>
      <c r="K355" s="92"/>
      <c r="L355" s="92"/>
      <c r="M355" s="92"/>
      <c r="N355" s="92"/>
      <c r="O355" s="92"/>
    </row>
    <row r="356" spans="1:15" ht="17.399999999999999">
      <c r="A356" s="29">
        <v>43973</v>
      </c>
      <c r="B356" s="56">
        <v>70.283510174357062</v>
      </c>
      <c r="C356" s="12">
        <v>84.137931034482762</v>
      </c>
      <c r="D356" s="12">
        <v>77.447241893844293</v>
      </c>
      <c r="E356" s="89">
        <v>72.527472527472526</v>
      </c>
      <c r="F356" s="12">
        <v>73.358116480793058</v>
      </c>
      <c r="G356" s="88">
        <v>101.86046511627906</v>
      </c>
      <c r="J356" s="92"/>
      <c r="K356" s="92"/>
      <c r="L356" s="92"/>
      <c r="M356" s="92"/>
      <c r="N356" s="92"/>
      <c r="O356" s="92"/>
    </row>
    <row r="357" spans="1:15" ht="17.399999999999999">
      <c r="A357" s="29">
        <v>43972</v>
      </c>
      <c r="B357" s="56">
        <v>69.670847058624275</v>
      </c>
      <c r="C357" s="12">
        <v>82.758620689655174</v>
      </c>
      <c r="D357" s="12">
        <v>81.234456786906989</v>
      </c>
      <c r="E357" s="89">
        <v>74.615384615384613</v>
      </c>
      <c r="F357" s="12">
        <v>75.526641883519204</v>
      </c>
      <c r="G357" s="88">
        <v>101.16279069767442</v>
      </c>
      <c r="J357" s="92"/>
      <c r="K357" s="92"/>
      <c r="L357" s="92"/>
      <c r="M357" s="92"/>
      <c r="N357" s="92"/>
      <c r="O357" s="92"/>
    </row>
    <row r="358" spans="1:15" ht="17.399999999999999">
      <c r="A358" s="29">
        <v>43971</v>
      </c>
      <c r="B358" s="56">
        <v>65.504568510724766</v>
      </c>
      <c r="C358" s="12">
        <v>82.068965517241381</v>
      </c>
      <c r="D358" s="12">
        <v>80.656545321048782</v>
      </c>
      <c r="E358" s="89">
        <v>81.098901098901095</v>
      </c>
      <c r="F358" s="12">
        <v>84.076827757125145</v>
      </c>
      <c r="G358" s="88">
        <v>100.93023255813954</v>
      </c>
      <c r="J358" s="92"/>
      <c r="K358" s="92"/>
      <c r="L358" s="92"/>
      <c r="M358" s="92"/>
      <c r="N358" s="92"/>
      <c r="O358" s="92"/>
    </row>
    <row r="359" spans="1:15" ht="17.399999999999999">
      <c r="A359" s="29">
        <v>43970</v>
      </c>
      <c r="B359" s="56">
        <v>64.990981531192034</v>
      </c>
      <c r="C359" s="12">
        <v>82.068965517241381</v>
      </c>
      <c r="D359" s="12">
        <v>81.819473721607721</v>
      </c>
      <c r="E359" s="89">
        <v>82.197802197802204</v>
      </c>
      <c r="F359" s="12">
        <v>85.315985130111514</v>
      </c>
      <c r="G359" s="88">
        <v>100.23255813953489</v>
      </c>
      <c r="J359" s="92"/>
      <c r="K359" s="92"/>
      <c r="L359" s="92"/>
      <c r="M359" s="92"/>
      <c r="N359" s="92"/>
      <c r="O359" s="92"/>
    </row>
    <row r="360" spans="1:15" ht="17.399999999999999">
      <c r="A360" s="29">
        <v>43969</v>
      </c>
      <c r="B360" s="56">
        <v>64.656070318652553</v>
      </c>
      <c r="C360" s="12">
        <v>84.827586206896555</v>
      </c>
      <c r="D360" s="12">
        <v>81.246299234977855</v>
      </c>
      <c r="E360" s="89">
        <v>82.087912087912088</v>
      </c>
      <c r="F360" s="12">
        <v>85.625774473358106</v>
      </c>
      <c r="G360" s="88">
        <v>100.23255813953489</v>
      </c>
      <c r="J360" s="92"/>
      <c r="K360" s="92"/>
      <c r="L360" s="92"/>
      <c r="M360" s="92"/>
      <c r="N360" s="92"/>
      <c r="O360" s="92"/>
    </row>
    <row r="361" spans="1:15" ht="17.399999999999999">
      <c r="A361" s="29">
        <v>43966</v>
      </c>
      <c r="B361" s="56">
        <v>65.142982953823733</v>
      </c>
      <c r="C361" s="12">
        <v>81.379310344827587</v>
      </c>
      <c r="D361" s="12">
        <v>82.72186826460765</v>
      </c>
      <c r="E361" s="89">
        <v>81.428571428571431</v>
      </c>
      <c r="F361" s="12">
        <v>82.589838909541513</v>
      </c>
      <c r="G361" s="88">
        <v>100.23255813953489</v>
      </c>
      <c r="J361" s="92"/>
      <c r="K361" s="92"/>
      <c r="L361" s="92"/>
      <c r="M361" s="92"/>
      <c r="N361" s="92"/>
      <c r="O361" s="92"/>
    </row>
    <row r="362" spans="1:15" ht="17.399999999999999">
      <c r="A362" s="29">
        <v>43965</v>
      </c>
      <c r="B362" s="56">
        <v>67.185052205502529</v>
      </c>
      <c r="C362" s="12">
        <v>81.379310344827587</v>
      </c>
      <c r="D362" s="12">
        <v>82.593969825442329</v>
      </c>
      <c r="E362" s="89">
        <v>81.208791208791212</v>
      </c>
      <c r="F362" s="12">
        <v>81.970260223048328</v>
      </c>
      <c r="G362" s="88">
        <v>100.23255813953489</v>
      </c>
      <c r="J362" s="92"/>
      <c r="K362" s="92"/>
      <c r="L362" s="92"/>
      <c r="M362" s="92"/>
      <c r="N362" s="92"/>
      <c r="O362" s="92"/>
    </row>
    <row r="363" spans="1:15" ht="17.399999999999999">
      <c r="A363" s="29">
        <v>43964</v>
      </c>
      <c r="B363" s="56">
        <v>66.309879669068764</v>
      </c>
      <c r="C363" s="12">
        <v>81.379310344827587</v>
      </c>
      <c r="D363" s="12">
        <v>82.276592217143133</v>
      </c>
      <c r="E363" s="89">
        <v>80.439560439560438</v>
      </c>
      <c r="F363" s="12">
        <v>82.21809169764559</v>
      </c>
      <c r="G363" s="88">
        <v>100.46511627906978</v>
      </c>
      <c r="J363" s="92"/>
      <c r="K363" s="92"/>
      <c r="L363" s="92"/>
      <c r="M363" s="92"/>
      <c r="N363" s="92"/>
      <c r="O363" s="92"/>
    </row>
    <row r="364" spans="1:15" ht="17.399999999999999">
      <c r="A364" s="29">
        <v>43963</v>
      </c>
      <c r="B364" s="56">
        <v>67.66603720859338</v>
      </c>
      <c r="C364" s="12">
        <v>82.068965517241381</v>
      </c>
      <c r="D364" s="12">
        <v>82.660287534639167</v>
      </c>
      <c r="E364" s="89">
        <v>82.307692307692321</v>
      </c>
      <c r="F364" s="12">
        <v>83.395291201982644</v>
      </c>
      <c r="G364" s="88">
        <v>100.69767441860465</v>
      </c>
      <c r="J364" s="92"/>
      <c r="K364" s="92"/>
      <c r="L364" s="92"/>
      <c r="M364" s="92"/>
      <c r="N364" s="92"/>
      <c r="O364" s="92"/>
    </row>
    <row r="365" spans="1:15" ht="17.399999999999999">
      <c r="A365" s="29">
        <v>43962</v>
      </c>
      <c r="B365" s="56">
        <v>66.482627803981671</v>
      </c>
      <c r="C365" s="12">
        <v>80.689655172413794</v>
      </c>
      <c r="D365" s="12">
        <v>81.677364344757351</v>
      </c>
      <c r="E365" s="89">
        <v>81.538461538461533</v>
      </c>
      <c r="F365" s="12">
        <v>83.705080545229237</v>
      </c>
      <c r="G365" s="88">
        <v>100.93023255813954</v>
      </c>
      <c r="J365" s="92"/>
      <c r="K365" s="92"/>
      <c r="L365" s="92"/>
      <c r="M365" s="92"/>
      <c r="N365" s="92"/>
      <c r="O365" s="92"/>
    </row>
    <row r="366" spans="1:15" ht="17.399999999999999">
      <c r="A366" s="29">
        <v>43959</v>
      </c>
      <c r="B366" s="56">
        <v>66.284052129290117</v>
      </c>
      <c r="C366" s="12">
        <v>78.620689655172399</v>
      </c>
      <c r="D366" s="12">
        <v>82.963454205253299</v>
      </c>
      <c r="E366" s="89">
        <v>80.549450549450555</v>
      </c>
      <c r="F366" s="12">
        <v>85.439900867410159</v>
      </c>
      <c r="G366" s="88">
        <v>101.16279069767442</v>
      </c>
      <c r="J366" s="92"/>
      <c r="K366" s="92"/>
      <c r="L366" s="92"/>
      <c r="M366" s="92"/>
      <c r="N366" s="92"/>
      <c r="O366" s="92"/>
    </row>
    <row r="367" spans="1:15" ht="17.399999999999999">
      <c r="A367" s="29">
        <v>43957</v>
      </c>
      <c r="B367" s="56">
        <v>66.405145184645733</v>
      </c>
      <c r="C367" s="12">
        <v>79.310344827586192</v>
      </c>
      <c r="D367" s="12">
        <v>83.865848748253242</v>
      </c>
      <c r="E367" s="89">
        <v>79.780219780219781</v>
      </c>
      <c r="F367" s="12">
        <v>84.820322180916975</v>
      </c>
      <c r="G367" s="88">
        <v>101.86046511627906</v>
      </c>
      <c r="J367" s="92"/>
      <c r="K367" s="92"/>
      <c r="L367" s="92"/>
      <c r="M367" s="92"/>
      <c r="N367" s="92"/>
      <c r="O367" s="92"/>
    </row>
    <row r="368" spans="1:15" ht="17.399999999999999">
      <c r="A368" s="29">
        <v>43956</v>
      </c>
      <c r="B368" s="56">
        <v>65.021889898468132</v>
      </c>
      <c r="C368" s="12">
        <v>78.620689655172399</v>
      </c>
      <c r="D368" s="12">
        <v>86.182231590914483</v>
      </c>
      <c r="E368" s="89">
        <v>78.901098901098905</v>
      </c>
      <c r="F368" s="12">
        <v>84.758364312267659</v>
      </c>
      <c r="G368" s="88">
        <v>101.39534883720931</v>
      </c>
      <c r="J368" s="92"/>
      <c r="K368" s="92"/>
      <c r="L368" s="92"/>
      <c r="M368" s="92"/>
      <c r="N368" s="92"/>
      <c r="O368" s="92"/>
    </row>
    <row r="369" spans="1:15" ht="17.399999999999999">
      <c r="A369" s="29">
        <v>43955</v>
      </c>
      <c r="B369" s="56">
        <v>66.120618844789192</v>
      </c>
      <c r="C369" s="12">
        <v>78.620689655172399</v>
      </c>
      <c r="D369" s="12">
        <v>88.316240733284388</v>
      </c>
      <c r="E369" s="89">
        <v>79.010989010989022</v>
      </c>
      <c r="F369" s="12">
        <v>85.192069392812883</v>
      </c>
      <c r="G369" s="88">
        <v>101.39534883720931</v>
      </c>
      <c r="J369" s="92"/>
      <c r="K369" s="92"/>
      <c r="L369" s="92"/>
      <c r="M369" s="92"/>
      <c r="N369" s="92"/>
      <c r="O369" s="92"/>
    </row>
    <row r="370" spans="1:15" ht="17.399999999999999">
      <c r="A370" s="29">
        <v>43951</v>
      </c>
      <c r="B370" s="56">
        <v>64.153068396406155</v>
      </c>
      <c r="C370" s="12">
        <v>79.310344827586192</v>
      </c>
      <c r="D370" s="12">
        <v>88.680988133867046</v>
      </c>
      <c r="E370" s="89">
        <v>77.582417582417591</v>
      </c>
      <c r="F370" s="12">
        <v>84.014869888475829</v>
      </c>
      <c r="G370" s="88">
        <v>100.93023255813954</v>
      </c>
      <c r="J370" s="92"/>
      <c r="K370" s="92"/>
      <c r="L370" s="92"/>
      <c r="M370" s="92"/>
      <c r="N370" s="92"/>
      <c r="O370" s="92"/>
    </row>
    <row r="371" spans="1:15" ht="17.399999999999999">
      <c r="A371" s="29">
        <v>43950</v>
      </c>
      <c r="B371" s="56">
        <v>61.347604813237247</v>
      </c>
      <c r="C371" s="12">
        <v>79.310344827586192</v>
      </c>
      <c r="D371" s="12">
        <v>88.662040216953656</v>
      </c>
      <c r="E371" s="89">
        <v>76.923076923076934</v>
      </c>
      <c r="F371" s="12">
        <v>83.395291201982644</v>
      </c>
      <c r="G371" s="88">
        <v>100.93023255813954</v>
      </c>
      <c r="J371" s="92"/>
      <c r="K371" s="92"/>
      <c r="L371" s="92"/>
      <c r="M371" s="92"/>
      <c r="N371" s="92"/>
      <c r="O371" s="92"/>
    </row>
    <row r="372" spans="1:15" ht="17.399999999999999">
      <c r="A372" s="29">
        <v>43949</v>
      </c>
      <c r="B372" s="56">
        <v>59.761539829453561</v>
      </c>
      <c r="C372" s="12">
        <v>79.310344827586192</v>
      </c>
      <c r="D372" s="12">
        <v>86.61566519030815</v>
      </c>
      <c r="E372" s="89">
        <v>79.780219780219781</v>
      </c>
      <c r="F372" s="12">
        <v>86.245353159851291</v>
      </c>
      <c r="G372" s="88">
        <v>100.93023255813954</v>
      </c>
      <c r="J372" s="92"/>
      <c r="K372" s="92"/>
      <c r="L372" s="92"/>
      <c r="M372" s="92"/>
      <c r="N372" s="92"/>
      <c r="O372" s="92"/>
    </row>
    <row r="373" spans="1:15" ht="17.399999999999999">
      <c r="A373" s="29">
        <v>43948</v>
      </c>
      <c r="B373" s="56">
        <v>57.189370908875361</v>
      </c>
      <c r="C373" s="12">
        <v>80</v>
      </c>
      <c r="D373" s="12">
        <v>87.634115724402548</v>
      </c>
      <c r="E373" s="89">
        <v>78.901098901098905</v>
      </c>
      <c r="F373" s="12">
        <v>84.634448574969014</v>
      </c>
      <c r="G373" s="88">
        <v>101.16279069767442</v>
      </c>
      <c r="J373" s="92"/>
      <c r="K373" s="92"/>
      <c r="L373" s="92"/>
      <c r="M373" s="92"/>
      <c r="N373" s="92"/>
      <c r="O373" s="92"/>
    </row>
    <row r="374" spans="1:15" ht="17.399999999999999">
      <c r="A374" s="29">
        <v>43945</v>
      </c>
      <c r="B374" s="56">
        <v>55.742605278979759</v>
      </c>
      <c r="C374" s="12">
        <v>78.620689655172399</v>
      </c>
      <c r="D374" s="12">
        <v>87.477795409867127</v>
      </c>
      <c r="E374" s="89">
        <v>77.252747252747255</v>
      </c>
      <c r="F374" s="12">
        <v>83.023543990086736</v>
      </c>
      <c r="G374" s="88">
        <v>101.16279069767442</v>
      </c>
      <c r="J374" s="92"/>
      <c r="K374" s="92"/>
      <c r="L374" s="92"/>
      <c r="M374" s="92"/>
      <c r="N374" s="92"/>
      <c r="O374" s="92"/>
    </row>
    <row r="375" spans="1:15" ht="17.399999999999999">
      <c r="A375" s="29">
        <v>43944</v>
      </c>
      <c r="B375" s="56">
        <v>54.821281892777598</v>
      </c>
      <c r="C375" s="12">
        <v>79.310344827586192</v>
      </c>
      <c r="D375" s="12">
        <v>87.586745932119086</v>
      </c>
      <c r="E375" s="89">
        <v>76.483516483516496</v>
      </c>
      <c r="F375" s="12">
        <v>82.403965303593552</v>
      </c>
      <c r="G375" s="88">
        <v>100</v>
      </c>
      <c r="J375" s="92"/>
      <c r="K375" s="92"/>
      <c r="L375" s="92"/>
      <c r="M375" s="92"/>
      <c r="N375" s="92"/>
      <c r="O375" s="92"/>
    </row>
    <row r="376" spans="1:15" ht="17.399999999999999">
      <c r="A376" s="29">
        <v>43943</v>
      </c>
      <c r="B376" s="56">
        <v>54.245454776401246</v>
      </c>
      <c r="C376" s="12">
        <v>79.310344827586192</v>
      </c>
      <c r="D376" s="12">
        <v>87.809383955851359</v>
      </c>
      <c r="E376" s="89">
        <v>78.021978021978029</v>
      </c>
      <c r="F376" s="12">
        <v>83.890954151177198</v>
      </c>
      <c r="G376" s="88">
        <v>100</v>
      </c>
      <c r="J376" s="92"/>
      <c r="K376" s="92"/>
      <c r="L376" s="92"/>
      <c r="M376" s="92"/>
      <c r="N376" s="92"/>
      <c r="O376" s="92"/>
    </row>
    <row r="377" spans="1:15" ht="17.399999999999999">
      <c r="A377" s="29">
        <v>43942</v>
      </c>
      <c r="B377" s="56">
        <v>55.056693566825579</v>
      </c>
      <c r="C377" s="12">
        <v>79.310344827586192</v>
      </c>
      <c r="D377" s="12">
        <v>89.964709504748825</v>
      </c>
      <c r="E377" s="89">
        <v>76.703296703296715</v>
      </c>
      <c r="F377" s="12">
        <v>83.333333333333329</v>
      </c>
      <c r="G377" s="88">
        <v>100</v>
      </c>
      <c r="J377" s="92"/>
      <c r="K377" s="92"/>
      <c r="L377" s="92"/>
      <c r="M377" s="92"/>
      <c r="N377" s="92"/>
      <c r="O377" s="92"/>
    </row>
    <row r="378" spans="1:15" ht="17.399999999999999">
      <c r="A378" s="29">
        <v>43941</v>
      </c>
      <c r="B378" s="56">
        <v>54.978787545198195</v>
      </c>
      <c r="C378" s="12">
        <v>80.689655172413794</v>
      </c>
      <c r="D378" s="12">
        <v>86.291182113166428</v>
      </c>
      <c r="E378" s="89">
        <v>77.472527472527474</v>
      </c>
      <c r="F378" s="12">
        <v>83.333333333333329</v>
      </c>
      <c r="G378" s="88">
        <v>99.767441860465112</v>
      </c>
      <c r="J378" s="92"/>
      <c r="K378" s="92"/>
      <c r="L378" s="92"/>
      <c r="M378" s="92"/>
      <c r="N378" s="92"/>
      <c r="O378" s="92"/>
    </row>
    <row r="379" spans="1:15" ht="17.399999999999999">
      <c r="A379" s="29">
        <v>43938</v>
      </c>
      <c r="B379" s="56">
        <v>53.694608395220634</v>
      </c>
      <c r="C379" s="12">
        <v>81.379310344827587</v>
      </c>
      <c r="D379" s="12">
        <v>85.500106582032643</v>
      </c>
      <c r="E379" s="89">
        <v>79.670329670329679</v>
      </c>
      <c r="F379" s="12">
        <v>86.245353159851291</v>
      </c>
      <c r="G379" s="88">
        <v>98.837209302325576</v>
      </c>
      <c r="J379" s="92"/>
      <c r="K379" s="92"/>
      <c r="L379" s="92"/>
      <c r="M379" s="92"/>
      <c r="N379" s="92"/>
      <c r="O379" s="92"/>
    </row>
    <row r="380" spans="1:15" ht="17.399999999999999">
      <c r="A380" s="29">
        <v>43937</v>
      </c>
      <c r="B380" s="56">
        <v>54.020628159639593</v>
      </c>
      <c r="C380" s="12">
        <v>80</v>
      </c>
      <c r="D380" s="12">
        <v>87.513322754079724</v>
      </c>
      <c r="E380" s="89">
        <v>79.890109890109883</v>
      </c>
      <c r="F380" s="12">
        <v>87.236679058240398</v>
      </c>
      <c r="G380" s="88">
        <v>98.604651162790702</v>
      </c>
      <c r="J380" s="92"/>
      <c r="K380" s="92"/>
      <c r="L380" s="92"/>
      <c r="M380" s="92"/>
      <c r="N380" s="92"/>
      <c r="O380" s="92"/>
    </row>
    <row r="381" spans="1:15" ht="17.399999999999999">
      <c r="A381" s="29">
        <v>43936</v>
      </c>
      <c r="B381" s="56">
        <v>56.99672286626415</v>
      </c>
      <c r="C381" s="12">
        <v>80</v>
      </c>
      <c r="D381" s="12">
        <v>81.783946377395139</v>
      </c>
      <c r="E381" s="89">
        <v>79.120879120879124</v>
      </c>
      <c r="F381" s="12">
        <v>85.501858736059475</v>
      </c>
      <c r="G381" s="88">
        <v>98.604651162790702</v>
      </c>
      <c r="J381" s="92"/>
      <c r="K381" s="92"/>
      <c r="L381" s="92"/>
      <c r="M381" s="92"/>
      <c r="N381" s="92"/>
      <c r="O381" s="92"/>
    </row>
    <row r="382" spans="1:15" ht="17.399999999999999">
      <c r="A382" s="29">
        <v>43934</v>
      </c>
      <c r="B382" s="56">
        <v>57.819816920849163</v>
      </c>
      <c r="C382" s="12">
        <v>77.931034482758619</v>
      </c>
      <c r="D382" s="12">
        <v>83.363728950048568</v>
      </c>
      <c r="E382" s="89">
        <v>78.791208791208788</v>
      </c>
      <c r="F382" s="12">
        <v>85.254027261462198</v>
      </c>
      <c r="G382" s="88">
        <v>98.837209302325576</v>
      </c>
      <c r="J382" s="92"/>
      <c r="K382" s="92"/>
      <c r="L382" s="92"/>
      <c r="M382" s="92"/>
      <c r="N382" s="92"/>
      <c r="O382" s="92"/>
    </row>
    <row r="383" spans="1:15" ht="17.399999999999999">
      <c r="A383" s="29">
        <v>43930</v>
      </c>
      <c r="B383" s="56">
        <v>58.940986188617252</v>
      </c>
      <c r="C383" s="12">
        <v>76.551724137931046</v>
      </c>
      <c r="D383" s="12">
        <v>82.219748466402976</v>
      </c>
      <c r="E383" s="89">
        <v>80.769230769230774</v>
      </c>
      <c r="F383" s="12">
        <v>85.501858736059475</v>
      </c>
      <c r="G383" s="88">
        <v>99.302325581395351</v>
      </c>
      <c r="J383" s="92"/>
      <c r="K383" s="92"/>
      <c r="L383" s="92"/>
      <c r="M383" s="92"/>
      <c r="N383" s="92"/>
      <c r="O383" s="92"/>
    </row>
    <row r="384" spans="1:15" ht="17.399999999999999">
      <c r="A384" s="29">
        <v>43929</v>
      </c>
      <c r="B384" s="56">
        <v>56.909078591933337</v>
      </c>
      <c r="C384" s="12">
        <v>74.482758620689665</v>
      </c>
      <c r="D384" s="12">
        <v>79.446247128206352</v>
      </c>
      <c r="E384" s="89">
        <v>80</v>
      </c>
      <c r="F384" s="12">
        <v>83.643122676579921</v>
      </c>
      <c r="G384" s="88">
        <v>99.302325581395351</v>
      </c>
      <c r="J384" s="92"/>
      <c r="K384" s="92"/>
      <c r="L384" s="92"/>
      <c r="M384" s="92"/>
      <c r="N384" s="92"/>
      <c r="O384" s="92"/>
    </row>
    <row r="385" spans="1:15" ht="17.399999999999999">
      <c r="A385" s="29">
        <v>43928</v>
      </c>
      <c r="B385" s="56">
        <v>56.3421429236775</v>
      </c>
      <c r="C385" s="12">
        <v>73.793103448275872</v>
      </c>
      <c r="D385" s="12">
        <v>75.89588119656095</v>
      </c>
      <c r="E385" s="89">
        <v>76.703296703296715</v>
      </c>
      <c r="F385" s="12">
        <v>82.651796778190828</v>
      </c>
      <c r="G385" s="88">
        <v>99.302325581395351</v>
      </c>
      <c r="J385" s="92"/>
      <c r="K385" s="92"/>
      <c r="L385" s="92"/>
      <c r="M385" s="92"/>
      <c r="N385" s="92"/>
      <c r="O385" s="92"/>
    </row>
    <row r="386" spans="1:15" ht="17.399999999999999">
      <c r="A386" s="29">
        <v>43924</v>
      </c>
      <c r="B386" s="56">
        <v>55.673167303181451</v>
      </c>
      <c r="C386" s="12">
        <v>67.931034482758619</v>
      </c>
      <c r="D386" s="12">
        <v>79.339665095568563</v>
      </c>
      <c r="E386" s="89">
        <v>76.813186813186817</v>
      </c>
      <c r="F386" s="12">
        <v>83.023543990086736</v>
      </c>
      <c r="G386" s="88">
        <v>99.302325581395351</v>
      </c>
      <c r="J386" s="92"/>
      <c r="K386" s="92"/>
      <c r="L386" s="92"/>
      <c r="M386" s="92"/>
      <c r="N386" s="92"/>
      <c r="O386" s="92"/>
    </row>
    <row r="387" spans="1:15" ht="17.399999999999999">
      <c r="A387" s="29">
        <v>43923</v>
      </c>
      <c r="B387" s="56">
        <v>56.03517626237393</v>
      </c>
      <c r="C387" s="12">
        <v>71.034482758620697</v>
      </c>
      <c r="D387" s="12">
        <v>83.254778427796595</v>
      </c>
      <c r="E387" s="89">
        <v>75.164835164835168</v>
      </c>
      <c r="F387" s="12">
        <v>80.669144981412629</v>
      </c>
      <c r="G387" s="88">
        <v>99.302325581395351</v>
      </c>
      <c r="J387" s="92"/>
      <c r="K387" s="92"/>
      <c r="L387" s="92"/>
      <c r="M387" s="92"/>
      <c r="N387" s="92"/>
      <c r="O387" s="92"/>
    </row>
    <row r="388" spans="1:15" ht="17.399999999999999">
      <c r="A388" s="29">
        <v>43922</v>
      </c>
      <c r="B388" s="56">
        <v>56.110118467961144</v>
      </c>
      <c r="C388" s="12">
        <v>71.034482758620697</v>
      </c>
      <c r="D388" s="12">
        <v>84.519551881765011</v>
      </c>
      <c r="E388" s="89">
        <v>74.175824175824175</v>
      </c>
      <c r="F388" s="12">
        <v>78.624535315985128</v>
      </c>
      <c r="G388" s="88">
        <v>99.302325581395351</v>
      </c>
      <c r="J388" s="92"/>
      <c r="K388" s="92"/>
      <c r="L388" s="92"/>
      <c r="M388" s="92"/>
      <c r="N388" s="92"/>
      <c r="O388" s="92"/>
    </row>
    <row r="389" spans="1:15" ht="17.399999999999999">
      <c r="A389" s="29">
        <v>43920</v>
      </c>
      <c r="B389" s="56">
        <v>55.473744823906991</v>
      </c>
      <c r="C389" s="12">
        <v>73.103448275862064</v>
      </c>
      <c r="D389" s="12">
        <v>88.794675635347346</v>
      </c>
      <c r="E389" s="89">
        <v>75.714285714285708</v>
      </c>
      <c r="F389" s="12">
        <v>79.925650557620827</v>
      </c>
      <c r="G389" s="88">
        <v>99.069767441860463</v>
      </c>
      <c r="J389" s="92"/>
      <c r="K389" s="92"/>
      <c r="L389" s="92"/>
      <c r="M389" s="92"/>
      <c r="N389" s="92"/>
      <c r="O389" s="92"/>
    </row>
    <row r="390" spans="1:15" ht="17.399999999999999">
      <c r="A390" s="29">
        <v>43917</v>
      </c>
      <c r="B390" s="56">
        <v>57.174128426383028</v>
      </c>
      <c r="C390" s="12">
        <v>73.103448275862064</v>
      </c>
      <c r="D390" s="12">
        <v>88.221501148717479</v>
      </c>
      <c r="E390" s="89">
        <v>76.373626373626379</v>
      </c>
      <c r="F390" s="12">
        <v>81.598513011152406</v>
      </c>
      <c r="G390" s="88">
        <v>99.069767441860463</v>
      </c>
      <c r="J390" s="92"/>
      <c r="K390" s="92"/>
      <c r="L390" s="92"/>
      <c r="M390" s="92"/>
      <c r="N390" s="92"/>
      <c r="O390" s="92"/>
    </row>
    <row r="391" spans="1:15" ht="17.399999999999999">
      <c r="A391" s="29">
        <v>43916</v>
      </c>
      <c r="B391" s="56">
        <v>61.408998145497954</v>
      </c>
      <c r="C391" s="12">
        <v>72.41379310344827</v>
      </c>
      <c r="D391" s="12">
        <v>78.195684611922971</v>
      </c>
      <c r="E391" s="89">
        <v>78.901098901098905</v>
      </c>
      <c r="F391" s="12">
        <v>81.412639405204459</v>
      </c>
      <c r="G391" s="88">
        <v>99.069767441860463</v>
      </c>
      <c r="J391" s="92"/>
      <c r="K391" s="92"/>
      <c r="L391" s="92"/>
      <c r="M391" s="92"/>
      <c r="N391" s="92"/>
      <c r="O391" s="92"/>
    </row>
    <row r="392" spans="1:15" ht="17.399999999999999">
      <c r="A392" s="29">
        <v>43915</v>
      </c>
      <c r="B392" s="56">
        <v>59.922009297914315</v>
      </c>
      <c r="C392" s="12">
        <v>77.24137931034484</v>
      </c>
      <c r="D392" s="12">
        <v>75.659032235143655</v>
      </c>
      <c r="E392" s="89">
        <v>75.164835164835168</v>
      </c>
      <c r="F392" s="12">
        <v>79.925650557620827</v>
      </c>
      <c r="G392" s="88">
        <v>99.069767441860463</v>
      </c>
      <c r="J392" s="92"/>
      <c r="K392" s="92"/>
      <c r="L392" s="92"/>
      <c r="M392" s="92"/>
      <c r="N392" s="92"/>
      <c r="O392" s="92"/>
    </row>
    <row r="393" spans="1:15" ht="17.399999999999999">
      <c r="A393" s="29">
        <v>43914</v>
      </c>
      <c r="B393" s="56">
        <v>59.367352296110631</v>
      </c>
      <c r="C393" s="12">
        <v>67.58620689655173</v>
      </c>
      <c r="D393" s="12">
        <v>78.342530968001697</v>
      </c>
      <c r="E393" s="89">
        <v>77.80219780219781</v>
      </c>
      <c r="F393" s="12">
        <v>82.403965303593552</v>
      </c>
      <c r="G393" s="88">
        <v>99.302325581395351</v>
      </c>
      <c r="J393" s="92"/>
      <c r="K393" s="92"/>
      <c r="L393" s="92"/>
      <c r="M393" s="92"/>
      <c r="N393" s="92"/>
      <c r="O393" s="92"/>
    </row>
    <row r="394" spans="1:15" ht="17.399999999999999">
      <c r="A394" s="29">
        <v>43913</v>
      </c>
      <c r="B394" s="56">
        <v>58.86350356928132</v>
      </c>
      <c r="C394" s="12">
        <v>64.137931034482762</v>
      </c>
      <c r="D394" s="12">
        <v>85.912223774898749</v>
      </c>
      <c r="E394" s="89">
        <v>77.362637362637372</v>
      </c>
      <c r="F394" s="12">
        <v>81.660470879801736</v>
      </c>
      <c r="G394" s="88">
        <v>100.69767441860465</v>
      </c>
      <c r="J394" s="92"/>
      <c r="K394" s="92"/>
      <c r="L394" s="92"/>
      <c r="M394" s="92"/>
      <c r="N394" s="92"/>
      <c r="O394" s="92"/>
    </row>
    <row r="395" spans="1:15" ht="17.399999999999999">
      <c r="A395" s="29">
        <v>43910</v>
      </c>
      <c r="B395" s="56">
        <v>57.904073976848359</v>
      </c>
      <c r="C395" s="12">
        <v>68.275862068965523</v>
      </c>
      <c r="D395" s="12">
        <v>84.924563605788592</v>
      </c>
      <c r="E395" s="89">
        <v>75.054945054945051</v>
      </c>
      <c r="F395" s="12">
        <v>82.899628252788105</v>
      </c>
      <c r="G395" s="88">
        <v>99.767441860465112</v>
      </c>
      <c r="J395" s="92"/>
      <c r="K395" s="92"/>
      <c r="L395" s="92"/>
      <c r="M395" s="92"/>
      <c r="N395" s="92"/>
      <c r="O395" s="92"/>
    </row>
    <row r="396" spans="1:15" ht="17.399999999999999">
      <c r="A396" s="29">
        <v>43909</v>
      </c>
      <c r="B396" s="56">
        <v>60.411885749125673</v>
      </c>
      <c r="C396" s="12">
        <v>64.137931034482762</v>
      </c>
      <c r="D396" s="12">
        <v>90.040501172402372</v>
      </c>
      <c r="E396" s="89">
        <v>70.769230769230774</v>
      </c>
      <c r="F396" s="12">
        <v>79.801734820322196</v>
      </c>
      <c r="G396" s="88">
        <v>99.069767441860463</v>
      </c>
      <c r="J396" s="92"/>
      <c r="K396" s="92"/>
      <c r="L396" s="92"/>
      <c r="M396" s="92"/>
      <c r="N396" s="92"/>
      <c r="O396" s="92"/>
    </row>
    <row r="397" spans="1:15" ht="17.399999999999999">
      <c r="A397" s="29">
        <v>43908</v>
      </c>
      <c r="B397" s="56">
        <v>60.108306306153722</v>
      </c>
      <c r="C397" s="12">
        <v>72.41379310344827</v>
      </c>
      <c r="D397" s="12">
        <v>91.241325406788093</v>
      </c>
      <c r="E397" s="89">
        <v>69.890109890109898</v>
      </c>
      <c r="F397" s="12">
        <v>78.996282527881036</v>
      </c>
      <c r="G397" s="88">
        <v>99.069767441860463</v>
      </c>
      <c r="J397" s="92"/>
      <c r="K397" s="92"/>
      <c r="L397" s="92"/>
      <c r="M397" s="92"/>
      <c r="N397" s="92"/>
      <c r="O397" s="92"/>
    </row>
    <row r="398" spans="1:15" ht="17.399999999999999">
      <c r="A398" s="29">
        <v>43907</v>
      </c>
      <c r="B398" s="56">
        <v>60.648567630048014</v>
      </c>
      <c r="C398" s="12">
        <v>71.034482758620697</v>
      </c>
      <c r="D398" s="12">
        <v>94.351152270197304</v>
      </c>
      <c r="E398" s="89">
        <v>72.307692307692307</v>
      </c>
      <c r="F398" s="12">
        <v>82.713754646840144</v>
      </c>
      <c r="G398" s="88">
        <v>99.069767441860463</v>
      </c>
      <c r="J398" s="92"/>
      <c r="K398" s="92"/>
      <c r="L398" s="92"/>
      <c r="M398" s="92"/>
      <c r="N398" s="92"/>
      <c r="O398" s="92"/>
    </row>
    <row r="399" spans="1:15" ht="17.399999999999999">
      <c r="A399" s="29">
        <v>43906</v>
      </c>
      <c r="B399" s="56">
        <v>61.621969498098927</v>
      </c>
      <c r="C399" s="12">
        <v>79.310344827586192</v>
      </c>
      <c r="D399" s="12">
        <v>95.739087184102715</v>
      </c>
      <c r="E399" s="89">
        <v>69.780219780219781</v>
      </c>
      <c r="F399" s="12">
        <v>82.651796778190828</v>
      </c>
      <c r="G399" s="88">
        <v>100.69767441860465</v>
      </c>
      <c r="J399" s="92"/>
      <c r="K399" s="92"/>
      <c r="L399" s="92"/>
      <c r="M399" s="92"/>
      <c r="N399" s="92"/>
      <c r="O399" s="92"/>
    </row>
    <row r="400" spans="1:15" ht="17.399999999999999">
      <c r="A400" s="29">
        <v>43903</v>
      </c>
      <c r="B400" s="56">
        <v>61.214656493720945</v>
      </c>
      <c r="C400" s="12">
        <v>85.517241379310349</v>
      </c>
      <c r="D400" s="12">
        <v>102.8208711304801</v>
      </c>
      <c r="E400" s="89">
        <v>74.395604395604394</v>
      </c>
      <c r="F400" s="12">
        <v>87.54646840148699</v>
      </c>
      <c r="G400" s="88">
        <v>100.93023255813954</v>
      </c>
      <c r="J400" s="92"/>
      <c r="K400" s="92"/>
      <c r="L400" s="92"/>
      <c r="M400" s="92"/>
      <c r="N400" s="92"/>
      <c r="O400" s="92"/>
    </row>
    <row r="401" spans="1:15" ht="17.399999999999999">
      <c r="A401" s="29">
        <v>43902</v>
      </c>
      <c r="B401" s="56">
        <v>59.031170876696784</v>
      </c>
      <c r="C401" s="12">
        <v>91.034482758620697</v>
      </c>
      <c r="D401" s="12">
        <v>110.48293503232989</v>
      </c>
      <c r="E401" s="89">
        <v>77.252747252747255</v>
      </c>
      <c r="F401" s="12">
        <v>90.396530359355637</v>
      </c>
      <c r="G401" s="88">
        <v>101.39534883720931</v>
      </c>
      <c r="J401" s="92"/>
      <c r="K401" s="92"/>
      <c r="L401" s="92"/>
      <c r="M401" s="92"/>
      <c r="N401" s="92"/>
      <c r="O401" s="92"/>
    </row>
    <row r="402" spans="1:15" ht="17.399999999999999">
      <c r="A402" s="29">
        <v>43901</v>
      </c>
      <c r="B402" s="56">
        <v>58.483711713847782</v>
      </c>
      <c r="C402" s="12">
        <v>95.172413793103445</v>
      </c>
      <c r="D402" s="12">
        <v>109.68475403235358</v>
      </c>
      <c r="E402" s="89">
        <v>78.571428571428584</v>
      </c>
      <c r="F402" s="12">
        <v>88.166047087980175</v>
      </c>
      <c r="G402" s="88">
        <v>101.86046511627906</v>
      </c>
      <c r="J402" s="92"/>
      <c r="K402" s="92"/>
      <c r="L402" s="92"/>
      <c r="M402" s="92"/>
      <c r="N402" s="92"/>
      <c r="O402" s="92"/>
    </row>
    <row r="403" spans="1:15" ht="17.399999999999999">
      <c r="A403" s="29">
        <v>43899</v>
      </c>
      <c r="B403" s="56">
        <v>57.383289158360917</v>
      </c>
      <c r="C403" s="12">
        <v>95.172413793103445</v>
      </c>
      <c r="D403" s="12">
        <v>110.73873191066058</v>
      </c>
      <c r="E403" s="89">
        <v>82.197802197802204</v>
      </c>
      <c r="F403" s="12">
        <v>90.830235439900861</v>
      </c>
      <c r="G403" s="88">
        <v>99.069767441860463</v>
      </c>
      <c r="J403" s="92"/>
      <c r="K403" s="92"/>
      <c r="L403" s="92"/>
      <c r="M403" s="92"/>
      <c r="N403" s="92"/>
      <c r="O403" s="92"/>
    </row>
    <row r="404" spans="1:15" ht="17.399999999999999">
      <c r="A404" s="29">
        <v>43896</v>
      </c>
      <c r="B404" s="56">
        <v>60.355149842070944</v>
      </c>
      <c r="C404" s="12">
        <v>97.931034482758619</v>
      </c>
      <c r="D404" s="12">
        <v>113.68039601146349</v>
      </c>
      <c r="E404" s="89">
        <v>84.835164835164832</v>
      </c>
      <c r="F404" s="12">
        <v>93.618339529120192</v>
      </c>
      <c r="G404" s="88">
        <v>99.302325581395351</v>
      </c>
      <c r="J404" s="92"/>
      <c r="K404" s="92"/>
      <c r="L404" s="92"/>
      <c r="M404" s="92"/>
      <c r="N404" s="92"/>
      <c r="O404" s="92"/>
    </row>
    <row r="405" spans="1:15" ht="17.399999999999999">
      <c r="A405" s="29">
        <v>43895</v>
      </c>
      <c r="B405" s="56">
        <v>58.458730978652049</v>
      </c>
      <c r="C405" s="12">
        <v>97.931034482758619</v>
      </c>
      <c r="D405" s="12">
        <v>110.13476705904645</v>
      </c>
      <c r="E405" s="89">
        <v>88.021978021978015</v>
      </c>
      <c r="F405" s="12">
        <v>95.41511771995043</v>
      </c>
      <c r="G405" s="88">
        <v>99.302325581395351</v>
      </c>
      <c r="J405" s="92"/>
      <c r="K405" s="92"/>
      <c r="L405" s="92"/>
      <c r="M405" s="92"/>
      <c r="N405" s="92"/>
      <c r="O405" s="92"/>
    </row>
    <row r="406" spans="1:15" ht="17.399999999999999">
      <c r="A406" s="29">
        <v>43894</v>
      </c>
      <c r="B406" s="56">
        <v>59.419854180250823</v>
      </c>
      <c r="C406" s="12">
        <v>97.931034482758619</v>
      </c>
      <c r="D406" s="12">
        <v>111.05847800857393</v>
      </c>
      <c r="E406" s="89">
        <v>87.912087912087912</v>
      </c>
      <c r="F406" s="12">
        <v>94.175960346964061</v>
      </c>
      <c r="G406" s="88">
        <v>99.534883720930239</v>
      </c>
      <c r="J406" s="92"/>
      <c r="K406" s="92"/>
      <c r="L406" s="92"/>
      <c r="M406" s="92"/>
      <c r="N406" s="92"/>
      <c r="O406" s="92"/>
    </row>
    <row r="407" spans="1:15" ht="17.399999999999999">
      <c r="A407" s="29">
        <v>43893</v>
      </c>
      <c r="B407" s="56">
        <v>55.944991574294392</v>
      </c>
      <c r="C407" s="12">
        <v>97.931034482758619</v>
      </c>
      <c r="D407" s="12">
        <v>108.39155870301509</v>
      </c>
      <c r="E407" s="89">
        <v>86.373626373626379</v>
      </c>
      <c r="F407" s="12">
        <v>91.449814126394045</v>
      </c>
      <c r="G407" s="88">
        <v>99.534883720930239</v>
      </c>
      <c r="J407" s="92"/>
      <c r="K407" s="92"/>
      <c r="L407" s="92"/>
      <c r="M407" s="92"/>
      <c r="N407" s="92"/>
      <c r="O407" s="92"/>
    </row>
    <row r="408" spans="1:15" ht="17.399999999999999">
      <c r="A408" s="29">
        <v>43892</v>
      </c>
      <c r="B408" s="56">
        <v>56.005961504263659</v>
      </c>
      <c r="C408" s="12">
        <v>95.862068965517238</v>
      </c>
      <c r="D408" s="12">
        <v>105.00461855474764</v>
      </c>
      <c r="E408" s="89">
        <v>90.109890109890102</v>
      </c>
      <c r="F408" s="12">
        <v>91.511771995043361</v>
      </c>
      <c r="G408" s="88">
        <v>99.534883720930239</v>
      </c>
      <c r="J408" s="92"/>
      <c r="K408" s="92"/>
      <c r="L408" s="92"/>
      <c r="M408" s="92"/>
      <c r="N408" s="92"/>
      <c r="O408" s="92"/>
    </row>
    <row r="409" spans="1:15" ht="17.399999999999999">
      <c r="A409" s="29">
        <v>43889</v>
      </c>
      <c r="B409" s="56">
        <v>57.313851182562601</v>
      </c>
      <c r="C409" s="12">
        <v>96.551724137931032</v>
      </c>
      <c r="D409" s="12">
        <v>103.85353260225956</v>
      </c>
      <c r="E409" s="89">
        <v>92.087912087912102</v>
      </c>
      <c r="F409" s="12">
        <v>92.379182156133822</v>
      </c>
      <c r="G409" s="88">
        <v>101.62790697674417</v>
      </c>
      <c r="J409" s="92"/>
      <c r="K409" s="92"/>
      <c r="L409" s="92"/>
      <c r="M409" s="92"/>
      <c r="N409" s="92"/>
      <c r="O409" s="92"/>
    </row>
    <row r="410" spans="1:15" ht="17.399999999999999">
      <c r="A410" s="29">
        <v>43888</v>
      </c>
      <c r="B410" s="56">
        <v>56.211311615618456</v>
      </c>
      <c r="C410" s="12">
        <v>97.931034482758619</v>
      </c>
      <c r="D410" s="12">
        <v>104.41486464081855</v>
      </c>
      <c r="E410" s="89">
        <v>90.329670329670336</v>
      </c>
      <c r="F410" s="12">
        <v>91.573729863692691</v>
      </c>
      <c r="G410" s="88">
        <v>101.62790697674417</v>
      </c>
      <c r="J410" s="92"/>
      <c r="K410" s="92"/>
      <c r="L410" s="92"/>
      <c r="M410" s="92"/>
      <c r="N410" s="92"/>
      <c r="O410" s="92"/>
    </row>
    <row r="411" spans="1:15" ht="17.399999999999999">
      <c r="A411" s="29">
        <v>43887</v>
      </c>
      <c r="B411" s="56">
        <v>60.447028139316295</v>
      </c>
      <c r="C411" s="12">
        <v>98.620689655172413</v>
      </c>
      <c r="D411" s="12">
        <v>103.03166670614149</v>
      </c>
      <c r="E411" s="89">
        <v>91.098901098901095</v>
      </c>
      <c r="F411" s="12">
        <v>88.78562577447336</v>
      </c>
      <c r="G411" s="88">
        <v>101.39534883720931</v>
      </c>
      <c r="J411" s="92"/>
      <c r="K411" s="92"/>
      <c r="L411" s="92"/>
      <c r="M411" s="92"/>
      <c r="N411" s="92"/>
      <c r="O411" s="92"/>
    </row>
    <row r="412" spans="1:15" ht="17.399999999999999">
      <c r="A412" s="29">
        <v>43886</v>
      </c>
      <c r="B412" s="56">
        <v>60.922932314909687</v>
      </c>
      <c r="C412" s="12">
        <v>99.310344827586206</v>
      </c>
      <c r="D412" s="12">
        <v>102.91324222543285</v>
      </c>
      <c r="E412" s="89">
        <v>89.890109890109898</v>
      </c>
      <c r="F412" s="12">
        <v>88.475836431226767</v>
      </c>
      <c r="G412" s="88">
        <v>101.16279069767442</v>
      </c>
      <c r="J412" s="92"/>
      <c r="K412" s="92"/>
      <c r="L412" s="92"/>
      <c r="M412" s="92"/>
      <c r="N412" s="92"/>
      <c r="O412" s="92"/>
    </row>
    <row r="413" spans="1:15" ht="17.399999999999999">
      <c r="A413" s="29">
        <v>43885</v>
      </c>
      <c r="B413" s="56">
        <v>57.417584743968632</v>
      </c>
      <c r="C413" s="12">
        <v>100</v>
      </c>
      <c r="D413" s="12">
        <v>107.5389024419128</v>
      </c>
      <c r="E413" s="89">
        <v>91.978021978021971</v>
      </c>
      <c r="F413" s="12">
        <v>89.46716232961586</v>
      </c>
      <c r="G413" s="88">
        <v>101.16279069767442</v>
      </c>
      <c r="J413" s="92"/>
      <c r="K413" s="92"/>
      <c r="L413" s="92"/>
      <c r="M413" s="92"/>
      <c r="N413" s="92"/>
      <c r="O413" s="92"/>
    </row>
    <row r="414" spans="1:15" ht="17.399999999999999">
      <c r="A414" s="29">
        <v>43881</v>
      </c>
      <c r="B414" s="56">
        <v>55.937370333048243</v>
      </c>
      <c r="C414" s="12">
        <v>99.310344827586206</v>
      </c>
      <c r="D414" s="12">
        <v>105.52805475947989</v>
      </c>
      <c r="E414" s="89">
        <v>93.626373626373621</v>
      </c>
      <c r="F414" s="12">
        <v>91.759603469640638</v>
      </c>
      <c r="G414" s="88">
        <v>101.86046511627906</v>
      </c>
      <c r="J414" s="92"/>
      <c r="K414" s="92"/>
      <c r="L414" s="92"/>
      <c r="M414" s="92"/>
      <c r="N414" s="92"/>
      <c r="O414" s="92"/>
    </row>
    <row r="415" spans="1:15" ht="17.399999999999999">
      <c r="A415" s="29">
        <v>43880</v>
      </c>
      <c r="B415" s="56">
        <v>57.08521394517787</v>
      </c>
      <c r="C415" s="12">
        <v>100.68965517241379</v>
      </c>
      <c r="D415" s="12">
        <v>104.08801307406267</v>
      </c>
      <c r="E415" s="89">
        <v>93.95604395604397</v>
      </c>
      <c r="F415" s="12">
        <v>91.821561338289953</v>
      </c>
      <c r="G415" s="88">
        <v>101.86046511627906</v>
      </c>
      <c r="J415" s="92"/>
      <c r="K415" s="92"/>
      <c r="L415" s="92"/>
      <c r="M415" s="92"/>
      <c r="N415" s="92"/>
      <c r="O415" s="92"/>
    </row>
    <row r="416" spans="1:15" ht="17.399999999999999">
      <c r="A416" s="29">
        <v>43879</v>
      </c>
      <c r="B416" s="56">
        <v>63.854993183223108</v>
      </c>
      <c r="C416" s="12">
        <v>100.68965517241379</v>
      </c>
      <c r="D416" s="12">
        <v>106.15570450723575</v>
      </c>
      <c r="E416" s="89">
        <v>94.285714285714292</v>
      </c>
      <c r="F416" s="12">
        <v>92.936802973977692</v>
      </c>
      <c r="G416" s="88">
        <v>97.674418604651152</v>
      </c>
      <c r="J416" s="92"/>
      <c r="K416" s="92"/>
      <c r="L416" s="92"/>
      <c r="M416" s="92"/>
      <c r="N416" s="92"/>
      <c r="O416" s="92"/>
    </row>
    <row r="417" spans="1:15" ht="17.399999999999999">
      <c r="A417" s="29">
        <v>43878</v>
      </c>
      <c r="B417" s="56">
        <v>61.981861445834141</v>
      </c>
      <c r="C417" s="12">
        <v>100.68965517241379</v>
      </c>
      <c r="D417" s="12">
        <v>106.38071102058217</v>
      </c>
      <c r="E417" s="89">
        <v>93.84615384615384</v>
      </c>
      <c r="F417" s="12">
        <v>93.060718711276323</v>
      </c>
      <c r="G417" s="88">
        <v>96.279069767441854</v>
      </c>
      <c r="J417" s="92"/>
      <c r="K417" s="92"/>
      <c r="L417" s="92"/>
      <c r="M417" s="92"/>
      <c r="N417" s="92"/>
      <c r="O417" s="92"/>
    </row>
    <row r="418" spans="1:15" ht="17.399999999999999">
      <c r="A418" s="29">
        <v>43875</v>
      </c>
      <c r="B418" s="56">
        <v>63.763114885977757</v>
      </c>
      <c r="C418" s="12">
        <v>100.68965517241379</v>
      </c>
      <c r="D418" s="12">
        <v>106.10359773572394</v>
      </c>
      <c r="E418" s="89">
        <v>95.384615384615387</v>
      </c>
      <c r="F418" s="12">
        <v>94.73358116480793</v>
      </c>
      <c r="G418" s="88">
        <v>92.558139534883722</v>
      </c>
      <c r="J418" s="92"/>
      <c r="K418" s="92"/>
      <c r="L418" s="92"/>
      <c r="M418" s="92"/>
      <c r="N418" s="92"/>
      <c r="O418" s="92"/>
    </row>
    <row r="419" spans="1:15" ht="17.399999999999999">
      <c r="A419" s="29">
        <v>43874</v>
      </c>
      <c r="B419" s="56">
        <v>67.901448882641347</v>
      </c>
      <c r="C419" s="12">
        <v>100</v>
      </c>
      <c r="D419" s="12">
        <v>103.51720707704698</v>
      </c>
      <c r="E419" s="89">
        <v>95.604395604395592</v>
      </c>
      <c r="F419" s="12">
        <v>96.530359355638168</v>
      </c>
      <c r="G419" s="88">
        <v>91.395348837209298</v>
      </c>
      <c r="J419" s="92"/>
      <c r="K419" s="92"/>
      <c r="L419" s="92"/>
      <c r="M419" s="92"/>
      <c r="N419" s="92"/>
      <c r="O419" s="92"/>
    </row>
    <row r="420" spans="1:15" ht="17.399999999999999">
      <c r="A420" s="29">
        <v>43873</v>
      </c>
      <c r="B420" s="56">
        <v>69.670423656332829</v>
      </c>
      <c r="C420" s="12">
        <v>100</v>
      </c>
      <c r="D420" s="12">
        <v>101.90426564979514</v>
      </c>
      <c r="E420" s="89">
        <v>96.043956043956044</v>
      </c>
      <c r="F420" s="12">
        <v>96.716232961586115</v>
      </c>
      <c r="G420" s="88">
        <v>88.139534883720927</v>
      </c>
      <c r="J420" s="92"/>
      <c r="K420" s="92"/>
      <c r="L420" s="92"/>
      <c r="M420" s="92"/>
      <c r="N420" s="92"/>
      <c r="O420" s="92"/>
    </row>
    <row r="421" spans="1:15" ht="17.399999999999999">
      <c r="A421" s="29">
        <v>43872</v>
      </c>
      <c r="B421" s="56">
        <v>75.913913846101735</v>
      </c>
      <c r="C421" s="12">
        <v>99.310344827586206</v>
      </c>
      <c r="D421" s="12">
        <v>101.12976954596056</v>
      </c>
      <c r="E421" s="89">
        <v>98.461538461538481</v>
      </c>
      <c r="F421" s="12">
        <v>96.716232961586115</v>
      </c>
      <c r="G421" s="88">
        <v>84.883720930232556</v>
      </c>
      <c r="J421" s="92"/>
      <c r="K421" s="92"/>
      <c r="L421" s="92"/>
      <c r="M421" s="92"/>
      <c r="N421" s="92"/>
      <c r="O421" s="92"/>
    </row>
    <row r="422" spans="1:15" ht="17.399999999999999">
      <c r="A422" s="29">
        <v>43871</v>
      </c>
      <c r="B422" s="56">
        <v>74.066609648491408</v>
      </c>
      <c r="C422" s="12">
        <v>98.620689655172413</v>
      </c>
      <c r="D422" s="12">
        <v>101.300300798181</v>
      </c>
      <c r="E422" s="89">
        <v>98.021978021978029</v>
      </c>
      <c r="F422" s="12">
        <v>97.955390334572485</v>
      </c>
      <c r="G422" s="88">
        <v>85.581395348837205</v>
      </c>
      <c r="J422" s="92"/>
      <c r="K422" s="92"/>
      <c r="L422" s="92"/>
      <c r="M422" s="92"/>
      <c r="N422" s="92"/>
      <c r="O422" s="92"/>
    </row>
    <row r="423" spans="1:15" ht="17.399999999999999">
      <c r="A423" s="29">
        <v>43868</v>
      </c>
      <c r="B423" s="56">
        <v>81.837311903532012</v>
      </c>
      <c r="C423" s="12">
        <v>99.310344827586206</v>
      </c>
      <c r="D423" s="12">
        <v>101.25293100589754</v>
      </c>
      <c r="E423" s="89">
        <v>98.021978021978029</v>
      </c>
      <c r="F423" s="12">
        <v>97.521685254027261</v>
      </c>
      <c r="G423" s="88">
        <v>84.186046511627907</v>
      </c>
      <c r="J423" s="92"/>
      <c r="K423" s="92"/>
      <c r="L423" s="92"/>
      <c r="M423" s="92"/>
      <c r="N423" s="92"/>
      <c r="O423" s="92"/>
    </row>
    <row r="424" spans="1:15" ht="17.399999999999999">
      <c r="A424" s="29">
        <v>43867</v>
      </c>
      <c r="B424" s="56">
        <v>83.535578494550805</v>
      </c>
      <c r="C424" s="12">
        <v>100</v>
      </c>
      <c r="D424" s="12">
        <v>96.705430946685311</v>
      </c>
      <c r="E424" s="89">
        <v>97.472527472527474</v>
      </c>
      <c r="F424" s="12">
        <v>97.583643122676577</v>
      </c>
      <c r="G424" s="88">
        <v>85.116279069767444</v>
      </c>
      <c r="J424" s="92"/>
      <c r="K424" s="92"/>
      <c r="L424" s="92"/>
      <c r="M424" s="92"/>
      <c r="N424" s="92"/>
      <c r="O424" s="92"/>
    </row>
    <row r="425" spans="1:15" ht="17.399999999999999">
      <c r="A425" s="29">
        <v>43866</v>
      </c>
      <c r="B425" s="56">
        <v>86.577723958642068</v>
      </c>
      <c r="C425" s="12">
        <v>101.37931034482759</v>
      </c>
      <c r="D425" s="12">
        <v>97.110442670708892</v>
      </c>
      <c r="E425" s="89">
        <v>97.472527472527474</v>
      </c>
      <c r="F425" s="12">
        <v>98.0173482032218</v>
      </c>
      <c r="G425" s="88">
        <v>86.279069767441868</v>
      </c>
      <c r="J425" s="92"/>
      <c r="K425" s="92"/>
      <c r="L425" s="92"/>
      <c r="M425" s="92"/>
      <c r="N425" s="92"/>
      <c r="O425" s="92"/>
    </row>
    <row r="426" spans="1:15" ht="17.399999999999999">
      <c r="A426" s="29">
        <v>43865</v>
      </c>
      <c r="B426" s="56">
        <v>89.342117519540011</v>
      </c>
      <c r="C426" s="12">
        <v>101.37931034482759</v>
      </c>
      <c r="D426" s="12">
        <v>95.267757750882282</v>
      </c>
      <c r="E426" s="89">
        <v>97.912087912087912</v>
      </c>
      <c r="F426" s="12">
        <v>97.645600991325892</v>
      </c>
      <c r="G426" s="88">
        <v>87.906976744186053</v>
      </c>
      <c r="J426" s="92"/>
      <c r="K426" s="92"/>
      <c r="L426" s="92"/>
      <c r="M426" s="92"/>
      <c r="N426" s="92"/>
      <c r="O426" s="92"/>
    </row>
    <row r="427" spans="1:15" ht="17.399999999999999">
      <c r="A427" s="29">
        <v>43864</v>
      </c>
      <c r="B427" s="56">
        <v>90.332455479249035</v>
      </c>
      <c r="C427" s="12">
        <v>100</v>
      </c>
      <c r="D427" s="12">
        <v>94.843798109945283</v>
      </c>
      <c r="E427" s="89">
        <v>97.692307692307708</v>
      </c>
      <c r="F427" s="12">
        <v>98.07930607187113</v>
      </c>
      <c r="G427" s="88">
        <v>93.95348837209302</v>
      </c>
      <c r="J427" s="92"/>
      <c r="K427" s="92"/>
      <c r="L427" s="92"/>
      <c r="M427" s="92"/>
      <c r="N427" s="92"/>
      <c r="O427" s="92"/>
    </row>
    <row r="428" spans="1:15" ht="17.399999999999999">
      <c r="A428" s="29">
        <v>43861</v>
      </c>
      <c r="B428" s="56">
        <v>91.402393069751298</v>
      </c>
      <c r="C428" s="12">
        <v>100.68965517241379</v>
      </c>
      <c r="D428" s="12">
        <v>98.233106747826909</v>
      </c>
      <c r="E428" s="89">
        <v>98.131868131868131</v>
      </c>
      <c r="F428" s="12">
        <v>99.938042131350684</v>
      </c>
      <c r="G428" s="88">
        <v>96.279069767441854</v>
      </c>
      <c r="J428" s="92"/>
      <c r="K428" s="92"/>
      <c r="L428" s="92"/>
      <c r="M428" s="92"/>
      <c r="N428" s="92"/>
      <c r="O428" s="92"/>
    </row>
    <row r="429" spans="1:15" ht="17.399999999999999">
      <c r="A429" s="29">
        <v>43860</v>
      </c>
      <c r="B429" s="56">
        <v>89.928106290911245</v>
      </c>
      <c r="C429" s="12">
        <v>98.620689655172413</v>
      </c>
      <c r="D429" s="12">
        <v>98.384690083133989</v>
      </c>
      <c r="E429" s="89">
        <v>98.681318681318686</v>
      </c>
      <c r="F429" s="12">
        <v>99.566294919454762</v>
      </c>
      <c r="G429" s="88">
        <v>97.20930232558139</v>
      </c>
      <c r="J429" s="92"/>
      <c r="K429" s="92"/>
      <c r="L429" s="92"/>
      <c r="M429" s="92"/>
      <c r="N429" s="92"/>
      <c r="O429" s="92"/>
    </row>
    <row r="430" spans="1:15" ht="17.399999999999999">
      <c r="A430" s="29">
        <v>43859</v>
      </c>
      <c r="B430" s="56">
        <v>89.926836084036879</v>
      </c>
      <c r="C430" s="12">
        <v>98.620689655172413</v>
      </c>
      <c r="D430" s="12">
        <v>99.239714833850456</v>
      </c>
      <c r="E430" s="89">
        <v>96.703296703296715</v>
      </c>
      <c r="F430" s="12">
        <v>96.406443618339523</v>
      </c>
      <c r="G430" s="88">
        <v>96.744186046511629</v>
      </c>
      <c r="J430" s="92"/>
      <c r="K430" s="92"/>
      <c r="L430" s="92"/>
      <c r="M430" s="92"/>
      <c r="N430" s="92"/>
      <c r="O430" s="92"/>
    </row>
    <row r="431" spans="1:15" ht="17.399999999999999">
      <c r="A431" s="29">
        <v>43858</v>
      </c>
      <c r="B431" s="56">
        <v>93.093461821815367</v>
      </c>
      <c r="C431" s="12">
        <v>98.620689655172413</v>
      </c>
      <c r="D431" s="12">
        <v>99.554723952535468</v>
      </c>
      <c r="E431" s="89">
        <v>97.80219780219781</v>
      </c>
      <c r="F431" s="12">
        <v>96.902106567534076</v>
      </c>
      <c r="G431" s="88">
        <v>96.744186046511629</v>
      </c>
      <c r="J431" s="92"/>
      <c r="K431" s="92"/>
      <c r="L431" s="92"/>
      <c r="M431" s="92"/>
      <c r="N431" s="92"/>
      <c r="O431" s="92"/>
    </row>
    <row r="432" spans="1:15" ht="17.399999999999999">
      <c r="A432" s="29">
        <v>43854</v>
      </c>
      <c r="B432" s="56">
        <v>95.077524959565068</v>
      </c>
      <c r="C432" s="12">
        <v>100</v>
      </c>
      <c r="D432" s="12">
        <v>98.088628881362354</v>
      </c>
      <c r="E432" s="89">
        <v>96.703296703296715</v>
      </c>
      <c r="F432" s="12">
        <v>96.840148698884761</v>
      </c>
      <c r="G432" s="88">
        <v>97.20930232558139</v>
      </c>
      <c r="J432" s="92"/>
      <c r="K432" s="92"/>
      <c r="L432" s="92"/>
      <c r="M432" s="92"/>
      <c r="N432" s="92"/>
      <c r="O432" s="92"/>
    </row>
    <row r="433" spans="1:15" ht="17.399999999999999">
      <c r="A433" s="29">
        <v>43853</v>
      </c>
      <c r="B433" s="56">
        <v>97.171672693092603</v>
      </c>
      <c r="C433" s="12">
        <v>100.68965517241379</v>
      </c>
      <c r="D433" s="12">
        <v>100.26053385755904</v>
      </c>
      <c r="E433" s="89">
        <v>97.582417582417591</v>
      </c>
      <c r="F433" s="12">
        <v>97.893432465923169</v>
      </c>
      <c r="G433" s="88">
        <v>97.20930232558139</v>
      </c>
      <c r="J433" s="92"/>
      <c r="K433" s="92"/>
      <c r="L433" s="92"/>
      <c r="M433" s="92"/>
      <c r="N433" s="92"/>
      <c r="O433" s="92"/>
    </row>
    <row r="434" spans="1:15" ht="17.399999999999999">
      <c r="A434" s="29">
        <v>43852</v>
      </c>
      <c r="B434" s="56">
        <v>96.173713492137409</v>
      </c>
      <c r="C434" s="12">
        <v>100</v>
      </c>
      <c r="D434" s="12">
        <v>99.533407546007908</v>
      </c>
      <c r="E434" s="89">
        <v>97.80219780219781</v>
      </c>
      <c r="F434" s="12">
        <v>98.265179677819077</v>
      </c>
      <c r="G434" s="88">
        <v>97.674418604651152</v>
      </c>
      <c r="J434" s="92"/>
      <c r="K434" s="92"/>
      <c r="L434" s="92"/>
      <c r="M434" s="92"/>
      <c r="N434" s="92"/>
      <c r="O434" s="92"/>
    </row>
    <row r="435" spans="1:15" ht="17.399999999999999">
      <c r="A435" s="29">
        <v>43851</v>
      </c>
      <c r="B435" s="56">
        <v>98.247114513383735</v>
      </c>
      <c r="C435" s="12">
        <v>100</v>
      </c>
      <c r="D435" s="12">
        <v>98.718647118732392</v>
      </c>
      <c r="E435" s="89">
        <v>99.120879120879124</v>
      </c>
      <c r="F435" s="12">
        <v>99.132589838909539</v>
      </c>
      <c r="G435" s="88">
        <v>97.674418604651152</v>
      </c>
      <c r="J435" s="92"/>
      <c r="K435" s="92"/>
      <c r="L435" s="92"/>
      <c r="M435" s="92"/>
      <c r="N435" s="92"/>
      <c r="O435" s="92"/>
    </row>
    <row r="436" spans="1:15" ht="17.399999999999999">
      <c r="A436" s="29">
        <v>43850</v>
      </c>
      <c r="B436" s="56">
        <v>98.677291241500185</v>
      </c>
      <c r="C436" s="12">
        <v>100.68965517241379</v>
      </c>
      <c r="D436" s="12">
        <v>97.084389284952991</v>
      </c>
      <c r="E436" s="89">
        <v>100.98901098901098</v>
      </c>
      <c r="F436" s="12">
        <v>101.11524163568772</v>
      </c>
      <c r="G436" s="88">
        <v>97.20930232558139</v>
      </c>
      <c r="J436" s="92"/>
      <c r="K436" s="92"/>
      <c r="L436" s="92"/>
      <c r="M436" s="92"/>
      <c r="N436" s="92"/>
      <c r="O436" s="92"/>
    </row>
    <row r="437" spans="1:15" ht="17.399999999999999">
      <c r="A437" s="29">
        <v>43847</v>
      </c>
      <c r="B437" s="56">
        <v>97.35034846008584</v>
      </c>
      <c r="C437" s="12">
        <v>100</v>
      </c>
      <c r="D437" s="12">
        <v>97.141233035693148</v>
      </c>
      <c r="E437" s="89">
        <v>100.1098901098901</v>
      </c>
      <c r="F437" s="12">
        <v>101.67286245353159</v>
      </c>
      <c r="G437" s="88">
        <v>97.674418604651152</v>
      </c>
      <c r="J437" s="92"/>
      <c r="K437" s="92"/>
      <c r="L437" s="92"/>
      <c r="M437" s="92"/>
      <c r="N437" s="92"/>
      <c r="O437" s="92"/>
    </row>
    <row r="438" spans="1:15" ht="17.399999999999999">
      <c r="A438" s="29">
        <v>43846</v>
      </c>
      <c r="B438" s="56">
        <v>98.301310006689747</v>
      </c>
      <c r="C438" s="12">
        <v>100</v>
      </c>
      <c r="D438" s="12">
        <v>96.087255157386139</v>
      </c>
      <c r="E438" s="89">
        <v>100.98901098901098</v>
      </c>
      <c r="F438" s="12">
        <v>102.47831474597274</v>
      </c>
      <c r="G438" s="88">
        <v>99.534883720930239</v>
      </c>
      <c r="J438" s="92"/>
      <c r="K438" s="92"/>
      <c r="L438" s="92"/>
      <c r="M438" s="92"/>
      <c r="N438" s="92"/>
      <c r="O438" s="92"/>
    </row>
    <row r="439" spans="1:15" ht="17.399999999999999">
      <c r="A439" s="29">
        <v>43845</v>
      </c>
      <c r="B439" s="56">
        <v>99.830639083418717</v>
      </c>
      <c r="C439" s="12">
        <v>100</v>
      </c>
      <c r="D439" s="12">
        <v>91.442647023992791</v>
      </c>
      <c r="E439" s="89">
        <v>101.75824175824175</v>
      </c>
      <c r="F439" s="12">
        <v>103.46964064436183</v>
      </c>
      <c r="G439" s="88">
        <v>99.534883720930239</v>
      </c>
      <c r="J439" s="92"/>
      <c r="K439" s="92"/>
      <c r="L439" s="92"/>
      <c r="M439" s="92"/>
      <c r="N439" s="92"/>
      <c r="O439" s="92"/>
    </row>
    <row r="440" spans="1:15" ht="17.399999999999999">
      <c r="A440" s="29">
        <v>43844</v>
      </c>
      <c r="B440" s="56">
        <v>100.92555740911668</v>
      </c>
      <c r="C440" s="12">
        <v>100.68965517241379</v>
      </c>
      <c r="D440" s="12">
        <v>92.702683498732853</v>
      </c>
      <c r="E440" s="89">
        <v>103.1868131868132</v>
      </c>
      <c r="F440" s="12">
        <v>106.00991325898389</v>
      </c>
      <c r="G440" s="88">
        <v>100</v>
      </c>
      <c r="J440" s="92"/>
      <c r="K440" s="92"/>
      <c r="L440" s="92"/>
      <c r="M440" s="92"/>
      <c r="N440" s="92"/>
      <c r="O440" s="92"/>
    </row>
    <row r="441" spans="1:15" ht="17.399999999999999">
      <c r="A441" s="29">
        <v>43843</v>
      </c>
      <c r="B441" s="56">
        <v>101.43194654969471</v>
      </c>
      <c r="C441" s="12">
        <v>101.37931034482759</v>
      </c>
      <c r="D441" s="12">
        <v>95.606451765709025</v>
      </c>
      <c r="E441" s="89">
        <v>102.41758241758244</v>
      </c>
      <c r="F441" s="12">
        <v>106.87732342007435</v>
      </c>
      <c r="G441" s="88">
        <v>100</v>
      </c>
      <c r="J441" s="92"/>
      <c r="K441" s="92"/>
      <c r="L441" s="92"/>
      <c r="M441" s="92"/>
      <c r="N441" s="92"/>
      <c r="O441" s="92"/>
    </row>
    <row r="442" spans="1:15" ht="17.399999999999999">
      <c r="A442" s="29">
        <v>43840</v>
      </c>
      <c r="B442" s="56">
        <v>102.25885122490284</v>
      </c>
      <c r="C442" s="12">
        <v>100</v>
      </c>
      <c r="D442" s="12">
        <v>98.884441391724494</v>
      </c>
      <c r="E442" s="89">
        <v>101.97802197802197</v>
      </c>
      <c r="F442" s="12">
        <v>105.01858736059479</v>
      </c>
      <c r="G442" s="88">
        <v>100</v>
      </c>
      <c r="J442" s="92"/>
      <c r="K442" s="92"/>
      <c r="L442" s="92"/>
      <c r="M442" s="92"/>
      <c r="N442" s="92"/>
      <c r="O442" s="92"/>
    </row>
    <row r="443" spans="1:15" ht="17.399999999999999">
      <c r="A443" s="29">
        <v>43839</v>
      </c>
      <c r="B443" s="56">
        <v>101.85958286406245</v>
      </c>
      <c r="C443" s="12">
        <v>100.68965517241379</v>
      </c>
      <c r="D443" s="12">
        <v>98.768385400630024</v>
      </c>
      <c r="E443" s="89">
        <v>101.75824175824175</v>
      </c>
      <c r="F443" s="12">
        <v>103.46964064436183</v>
      </c>
      <c r="G443" s="88">
        <v>100</v>
      </c>
      <c r="J443" s="92"/>
      <c r="K443" s="92"/>
      <c r="L443" s="92"/>
      <c r="M443" s="92"/>
      <c r="N443" s="92"/>
      <c r="O443" s="92"/>
    </row>
    <row r="444" spans="1:15" ht="17.399999999999999">
      <c r="A444" s="29">
        <v>43838</v>
      </c>
      <c r="B444" s="56">
        <v>103.02732638389038</v>
      </c>
      <c r="C444" s="12">
        <v>100</v>
      </c>
      <c r="D444" s="12">
        <v>99.239714833850456</v>
      </c>
      <c r="E444" s="89">
        <v>101.86813186813185</v>
      </c>
      <c r="F444" s="12">
        <v>103.15985130111525</v>
      </c>
      <c r="G444" s="88">
        <v>100</v>
      </c>
      <c r="J444" s="92"/>
      <c r="K444" s="92"/>
      <c r="L444" s="92"/>
      <c r="M444" s="92"/>
      <c r="N444" s="92"/>
      <c r="O444" s="92"/>
    </row>
    <row r="445" spans="1:15" ht="17.399999999999999">
      <c r="A445" s="29">
        <v>43837</v>
      </c>
      <c r="B445" s="56">
        <v>105.05245954391104</v>
      </c>
      <c r="C445" s="12">
        <v>101.37931034482759</v>
      </c>
      <c r="D445" s="12">
        <v>99.246820302692967</v>
      </c>
      <c r="E445" s="89">
        <v>101.64835164835165</v>
      </c>
      <c r="F445" s="12">
        <v>102.66418835192069</v>
      </c>
      <c r="G445" s="88">
        <v>99.534883720930239</v>
      </c>
      <c r="J445" s="92"/>
      <c r="K445" s="92"/>
      <c r="L445" s="92"/>
      <c r="M445" s="92"/>
      <c r="N445" s="92"/>
      <c r="O445" s="92"/>
    </row>
    <row r="446" spans="1:15" ht="17.399999999999999">
      <c r="A446" s="29">
        <v>43836</v>
      </c>
      <c r="B446" s="56">
        <v>105.35857940063171</v>
      </c>
      <c r="C446" s="12">
        <v>99.310344827586206</v>
      </c>
      <c r="D446" s="12">
        <v>99.62104166173232</v>
      </c>
      <c r="E446" s="89">
        <v>101.09890109890109</v>
      </c>
      <c r="F446" s="12">
        <v>101.23915737298637</v>
      </c>
      <c r="G446" s="88">
        <v>100</v>
      </c>
      <c r="J446" s="92"/>
      <c r="K446" s="92"/>
      <c r="L446" s="92"/>
      <c r="M446" s="92"/>
      <c r="N446" s="92"/>
      <c r="O446" s="92"/>
    </row>
    <row r="447" spans="1:15" ht="17.399999999999999">
      <c r="A447" s="29">
        <v>43833</v>
      </c>
      <c r="B447" s="56">
        <v>102.73009797529025</v>
      </c>
      <c r="C447" s="12">
        <v>98.620689655172413</v>
      </c>
      <c r="D447" s="12">
        <v>99.547618483692958</v>
      </c>
      <c r="E447" s="89">
        <v>100.98901098901098</v>
      </c>
      <c r="F447" s="12">
        <v>100.86741016109046</v>
      </c>
      <c r="G447" s="88">
        <v>100</v>
      </c>
      <c r="J447" s="92"/>
      <c r="K447" s="92"/>
      <c r="L447" s="92"/>
      <c r="M447" s="92"/>
      <c r="N447" s="92"/>
      <c r="O447" s="92"/>
    </row>
    <row r="448" spans="1:15" ht="17.399999999999999">
      <c r="A448" s="29">
        <v>43832</v>
      </c>
      <c r="B448" s="56">
        <v>100</v>
      </c>
      <c r="C448" s="12">
        <v>100</v>
      </c>
      <c r="D448" s="12">
        <v>100</v>
      </c>
      <c r="E448" s="89">
        <v>100</v>
      </c>
      <c r="F448" s="12">
        <v>100</v>
      </c>
      <c r="G448" s="88">
        <v>100</v>
      </c>
      <c r="J448" s="92"/>
      <c r="K448" s="92"/>
      <c r="L448" s="92"/>
      <c r="M448" s="92"/>
      <c r="N448" s="92"/>
      <c r="O448" s="9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F5B1-1387-9842-9053-6049A08F403A}">
  <sheetPr>
    <tabColor theme="0"/>
  </sheetPr>
  <dimension ref="A1:K456"/>
  <sheetViews>
    <sheetView topLeftCell="C1" zoomScaleNormal="100" workbookViewId="0">
      <selection activeCell="H12" sqref="H12"/>
    </sheetView>
  </sheetViews>
  <sheetFormatPr defaultColWidth="11" defaultRowHeight="17.399999999999999"/>
  <cols>
    <col min="1" max="1" width="16" style="3" customWidth="1"/>
    <col min="2" max="2" width="14.69921875" style="3" customWidth="1"/>
    <col min="3" max="3" width="39.19921875" style="3" customWidth="1"/>
    <col min="4" max="4" width="34.69921875" style="3" customWidth="1"/>
    <col min="5" max="5" width="11" style="3"/>
    <col min="6" max="6" width="54.296875" style="3" customWidth="1"/>
    <col min="7" max="7" width="25" style="3" customWidth="1"/>
    <col min="8" max="8" width="21.69921875" style="3" customWidth="1"/>
    <col min="9" max="9" width="14.5" style="3" customWidth="1"/>
    <col min="10" max="16384" width="11" style="3"/>
  </cols>
  <sheetData>
    <row r="1" spans="1:9">
      <c r="A1" s="10" t="s">
        <v>0</v>
      </c>
      <c r="B1" s="10" t="s">
        <v>1</v>
      </c>
      <c r="C1" s="10" t="s">
        <v>73</v>
      </c>
      <c r="D1" s="11" t="s">
        <v>2</v>
      </c>
    </row>
    <row r="2" spans="1:9">
      <c r="A2" s="29">
        <v>44498</v>
      </c>
      <c r="B2" s="12">
        <v>1.44</v>
      </c>
      <c r="C2" s="30">
        <f>(B2-B3)/(B3)</f>
        <v>-2.0408163265306142E-2</v>
      </c>
      <c r="D2" s="6">
        <v>5.2846256492270509E-3</v>
      </c>
      <c r="F2" s="10" t="s">
        <v>74</v>
      </c>
      <c r="G2" s="13">
        <f>_xlfn.VAR.S(C2:C447)</f>
        <v>3.2875389061354021E-4</v>
      </c>
      <c r="H2" s="14" t="s">
        <v>4</v>
      </c>
      <c r="I2" s="6">
        <v>4.3999999999999997E-2</v>
      </c>
    </row>
    <row r="3" spans="1:9">
      <c r="A3" s="29">
        <v>44497</v>
      </c>
      <c r="B3" s="12">
        <v>1.47</v>
      </c>
      <c r="C3" s="30">
        <f t="shared" ref="C3:C66" si="0">(B3-B4)/(B4)</f>
        <v>0</v>
      </c>
      <c r="D3" s="6">
        <v>-3.7545703062408571E-2</v>
      </c>
      <c r="F3" s="10" t="s">
        <v>75</v>
      </c>
      <c r="G3" s="13">
        <f>_xlfn.COVARIANCE.P(C2:C447,D2:D447)</f>
        <v>9.9741011906707912E-5</v>
      </c>
    </row>
    <row r="4" spans="1:9">
      <c r="A4" s="29">
        <v>44496</v>
      </c>
      <c r="B4" s="12">
        <v>1.47</v>
      </c>
      <c r="C4" s="30">
        <f t="shared" si="0"/>
        <v>0</v>
      </c>
      <c r="D4" s="6">
        <v>1.6901627663221861E-3</v>
      </c>
      <c r="F4" s="10" t="s">
        <v>76</v>
      </c>
      <c r="G4" s="13">
        <f>SLOPE(C2:C447,D2:D447)</f>
        <v>0.19000716791071132</v>
      </c>
    </row>
    <row r="5" spans="1:9">
      <c r="A5" s="29">
        <v>44495</v>
      </c>
      <c r="B5" s="12">
        <v>1.47</v>
      </c>
      <c r="C5" s="30">
        <f t="shared" si="0"/>
        <v>-2.0000000000000018E-2</v>
      </c>
      <c r="D5" s="6">
        <v>3.4028128779820428E-2</v>
      </c>
      <c r="F5" s="10" t="s">
        <v>5</v>
      </c>
      <c r="G5" s="16">
        <f>_xlfn.STDEV.S(C2:C447)</f>
        <v>1.8131571653156275E-2</v>
      </c>
    </row>
    <row r="6" spans="1:9">
      <c r="A6" s="29">
        <v>44494</v>
      </c>
      <c r="B6" s="12">
        <v>1.5</v>
      </c>
      <c r="C6" s="30">
        <f t="shared" si="0"/>
        <v>6.7114093959731603E-3</v>
      </c>
      <c r="D6" s="6">
        <v>-2.5471432247313554E-2</v>
      </c>
    </row>
    <row r="7" spans="1:9">
      <c r="A7" s="29">
        <v>44491</v>
      </c>
      <c r="B7" s="12">
        <v>1.49</v>
      </c>
      <c r="C7" s="30">
        <f t="shared" si="0"/>
        <v>0</v>
      </c>
      <c r="D7" s="6">
        <v>2.447039802368968E-2</v>
      </c>
      <c r="F7" s="10" t="s">
        <v>77</v>
      </c>
      <c r="G7" s="16">
        <f>I2+(G4*(D456-I2))</f>
        <v>9.9136366994962366E-2</v>
      </c>
    </row>
    <row r="8" spans="1:9">
      <c r="A8" s="29">
        <v>44490</v>
      </c>
      <c r="B8" s="12">
        <v>1.49</v>
      </c>
      <c r="C8" s="30">
        <f t="shared" si="0"/>
        <v>-6.6666666666666723E-3</v>
      </c>
      <c r="D8" s="6">
        <v>-1.3326793791398566E-2</v>
      </c>
      <c r="F8" s="10" t="s">
        <v>78</v>
      </c>
      <c r="G8" s="16">
        <f>C456-G7</f>
        <v>-9.0644858503453885E-2</v>
      </c>
    </row>
    <row r="9" spans="1:9">
      <c r="A9" s="29">
        <v>44489</v>
      </c>
      <c r="B9" s="12">
        <v>1.5</v>
      </c>
      <c r="C9" s="30">
        <f t="shared" si="0"/>
        <v>-6.6225165562913968E-3</v>
      </c>
      <c r="D9" s="6">
        <v>-1.8783450729900442E-2</v>
      </c>
    </row>
    <row r="10" spans="1:9">
      <c r="A10" s="29">
        <v>44488</v>
      </c>
      <c r="B10" s="12">
        <v>1.51</v>
      </c>
      <c r="C10" s="30">
        <f t="shared" si="0"/>
        <v>6.6666666666666723E-3</v>
      </c>
      <c r="D10" s="6">
        <v>-4.5625674155348496E-2</v>
      </c>
      <c r="F10" s="10" t="s">
        <v>6</v>
      </c>
      <c r="G10" s="16">
        <f>(C456-I2)</f>
        <v>-3.5508491508491516E-2</v>
      </c>
    </row>
    <row r="11" spans="1:9">
      <c r="A11" s="29">
        <v>44487</v>
      </c>
      <c r="B11" s="12">
        <v>1.5</v>
      </c>
      <c r="C11" s="30">
        <f t="shared" si="0"/>
        <v>0</v>
      </c>
      <c r="D11" s="6">
        <v>5.9902736810663656E-3</v>
      </c>
      <c r="F11" s="10" t="s">
        <v>7</v>
      </c>
      <c r="G11" s="19">
        <f>G10/G5</f>
        <v>-1.9583791293850874</v>
      </c>
    </row>
    <row r="12" spans="1:9">
      <c r="A12" s="29">
        <v>44483</v>
      </c>
      <c r="B12" s="12">
        <v>1.5</v>
      </c>
      <c r="C12" s="30">
        <f t="shared" si="0"/>
        <v>6.7114093959731603E-3</v>
      </c>
      <c r="D12" s="6">
        <v>1.1989580848787587E-2</v>
      </c>
      <c r="F12" s="10" t="s">
        <v>79</v>
      </c>
      <c r="G12" s="13">
        <f>G10/G4</f>
        <v>-0.18687974721657744</v>
      </c>
    </row>
    <row r="13" spans="1:9">
      <c r="A13" s="29">
        <v>44482</v>
      </c>
      <c r="B13" s="12">
        <v>1.49</v>
      </c>
      <c r="C13" s="30">
        <f t="shared" si="0"/>
        <v>2.0547945205479472E-2</v>
      </c>
      <c r="D13" s="6">
        <v>-1.4949833170237441E-3</v>
      </c>
      <c r="F13" s="10" t="s">
        <v>80</v>
      </c>
      <c r="G13" s="13"/>
    </row>
    <row r="14" spans="1:9">
      <c r="A14" s="29">
        <v>44481</v>
      </c>
      <c r="B14" s="12">
        <v>1.46</v>
      </c>
      <c r="C14" s="30">
        <f t="shared" si="0"/>
        <v>0</v>
      </c>
      <c r="D14" s="6">
        <v>7.3182202544394828E-3</v>
      </c>
    </row>
    <row r="15" spans="1:9">
      <c r="A15" s="29">
        <v>44480</v>
      </c>
      <c r="B15" s="12">
        <v>1.46</v>
      </c>
      <c r="C15" s="30">
        <f t="shared" si="0"/>
        <v>6.896551724137937E-3</v>
      </c>
      <c r="D15" s="6">
        <v>1.6998939528996247E-2</v>
      </c>
    </row>
    <row r="16" spans="1:9">
      <c r="A16" s="29">
        <v>44477</v>
      </c>
      <c r="B16" s="12">
        <v>1.45</v>
      </c>
      <c r="C16" s="30">
        <f t="shared" si="0"/>
        <v>1.3986013986014E-2</v>
      </c>
      <c r="D16" s="6">
        <v>-2.5361457271406734E-2</v>
      </c>
      <c r="F16" s="10" t="s">
        <v>8</v>
      </c>
      <c r="G16" s="10" t="s">
        <v>9</v>
      </c>
      <c r="H16" s="10" t="s">
        <v>10</v>
      </c>
      <c r="I16" s="10" t="s">
        <v>11</v>
      </c>
    </row>
    <row r="17" spans="1:11">
      <c r="A17" s="29">
        <v>44476</v>
      </c>
      <c r="B17" s="12">
        <v>1.43</v>
      </c>
      <c r="C17" s="30">
        <f t="shared" si="0"/>
        <v>0</v>
      </c>
      <c r="D17" s="6">
        <v>6.0315344327446868E-2</v>
      </c>
      <c r="F17" s="20" t="s">
        <v>81</v>
      </c>
      <c r="G17" s="20">
        <v>1.26</v>
      </c>
      <c r="H17" s="6">
        <f>(G17-G18)/G18</f>
        <v>-0.13103448275862065</v>
      </c>
      <c r="I17" s="6">
        <f>(G17/G18)-1</f>
        <v>-0.13103448275862062</v>
      </c>
    </row>
    <row r="18" spans="1:11">
      <c r="A18" s="29">
        <v>44475</v>
      </c>
      <c r="B18" s="12">
        <v>1.43</v>
      </c>
      <c r="C18" s="30">
        <f t="shared" si="0"/>
        <v>1.4184397163120581E-2</v>
      </c>
      <c r="D18" s="6">
        <v>-1.4192373475740963E-2</v>
      </c>
      <c r="F18" s="20" t="s">
        <v>82</v>
      </c>
      <c r="G18" s="20">
        <v>1.45</v>
      </c>
      <c r="H18" s="6" t="s">
        <v>23</v>
      </c>
      <c r="I18" s="6" t="s">
        <v>23</v>
      </c>
    </row>
    <row r="19" spans="1:11">
      <c r="A19" s="29">
        <v>44474</v>
      </c>
      <c r="B19" s="12">
        <v>1.41</v>
      </c>
      <c r="C19" s="30">
        <f t="shared" si="0"/>
        <v>-1.3986013986014E-2</v>
      </c>
      <c r="D19" s="6">
        <v>-1.6275770575304906E-2</v>
      </c>
    </row>
    <row r="20" spans="1:11">
      <c r="A20" s="29">
        <v>44473</v>
      </c>
      <c r="B20" s="12">
        <v>1.43</v>
      </c>
      <c r="C20" s="30">
        <f t="shared" si="0"/>
        <v>7.0422535211267668E-3</v>
      </c>
      <c r="D20" s="6">
        <v>2.2536661682724307E-2</v>
      </c>
    </row>
    <row r="21" spans="1:11">
      <c r="A21" s="29">
        <v>44470</v>
      </c>
      <c r="B21" s="12">
        <v>1.42</v>
      </c>
      <c r="C21" s="30">
        <f t="shared" si="0"/>
        <v>-1.3888888888888902E-2</v>
      </c>
      <c r="D21" s="6">
        <v>-1.5627094111024878E-2</v>
      </c>
    </row>
    <row r="22" spans="1:11">
      <c r="A22" s="29">
        <v>44469</v>
      </c>
      <c r="B22" s="12">
        <v>1.44</v>
      </c>
      <c r="C22" s="30">
        <f t="shared" si="0"/>
        <v>6.9930069930069999E-3</v>
      </c>
      <c r="D22" s="6">
        <v>1.5407645676110464E-2</v>
      </c>
      <c r="F22" s="10" t="s">
        <v>24</v>
      </c>
      <c r="G22" s="10" t="s">
        <v>9</v>
      </c>
      <c r="H22" s="10" t="s">
        <v>25</v>
      </c>
      <c r="I22" s="10" t="s">
        <v>26</v>
      </c>
    </row>
    <row r="23" spans="1:11">
      <c r="A23" s="29">
        <v>44468</v>
      </c>
      <c r="B23" s="12">
        <v>1.43</v>
      </c>
      <c r="C23" s="30">
        <f t="shared" si="0"/>
        <v>7.0422535211267668E-3</v>
      </c>
      <c r="D23" s="6">
        <v>1.2080355398847002E-2</v>
      </c>
      <c r="F23" s="20" t="s">
        <v>27</v>
      </c>
      <c r="G23" s="12">
        <v>1.42</v>
      </c>
      <c r="H23" s="6">
        <f>(G23-G24)/G24</f>
        <v>-5.3333333333333378E-2</v>
      </c>
      <c r="I23" s="22">
        <v>-2.9822136002323196E-3</v>
      </c>
      <c r="K23" s="4"/>
    </row>
    <row r="24" spans="1:11">
      <c r="A24" s="29">
        <v>44467</v>
      </c>
      <c r="B24" s="12">
        <v>1.42</v>
      </c>
      <c r="C24" s="30">
        <f t="shared" si="0"/>
        <v>-6.9930069930069999E-3</v>
      </c>
      <c r="D24" s="6">
        <v>-3.0230174804625733E-2</v>
      </c>
      <c r="F24" s="20" t="s">
        <v>28</v>
      </c>
      <c r="G24" s="12">
        <v>1.5</v>
      </c>
      <c r="H24" s="6">
        <f t="shared" ref="H24:H29" si="1">(G24-G25)/G25</f>
        <v>0.14503816793893126</v>
      </c>
      <c r="I24" s="22">
        <v>5.497423507005661E-2</v>
      </c>
      <c r="K24" s="4"/>
    </row>
    <row r="25" spans="1:11">
      <c r="A25" s="29">
        <v>44466</v>
      </c>
      <c r="B25" s="12">
        <v>1.43</v>
      </c>
      <c r="C25" s="30">
        <f t="shared" si="0"/>
        <v>0</v>
      </c>
      <c r="D25" s="6">
        <v>2.8802286593744782E-2</v>
      </c>
      <c r="F25" s="20" t="s">
        <v>29</v>
      </c>
      <c r="G25" s="12">
        <v>1.31</v>
      </c>
      <c r="H25" s="6">
        <f t="shared" si="1"/>
        <v>3.9682539682539715E-2</v>
      </c>
      <c r="I25" s="22">
        <v>3.0826804011563569E-2</v>
      </c>
      <c r="K25" s="4"/>
    </row>
    <row r="26" spans="1:11">
      <c r="A26" s="29">
        <v>44463</v>
      </c>
      <c r="B26" s="12">
        <v>1.43</v>
      </c>
      <c r="C26" s="30">
        <f t="shared" si="0"/>
        <v>0</v>
      </c>
      <c r="D26" s="6">
        <v>1.6856744349116236E-2</v>
      </c>
      <c r="F26" s="20" t="s">
        <v>81</v>
      </c>
      <c r="G26" s="12">
        <v>1.26</v>
      </c>
      <c r="H26" s="6">
        <f t="shared" si="1"/>
        <v>6.7796610169491595E-2</v>
      </c>
      <c r="I26" s="22">
        <v>4.7373506792656173E-2</v>
      </c>
      <c r="K26" s="4"/>
    </row>
    <row r="27" spans="1:11">
      <c r="A27" s="29">
        <v>44462</v>
      </c>
      <c r="B27" s="12">
        <v>1.43</v>
      </c>
      <c r="C27" s="30">
        <f t="shared" si="0"/>
        <v>7.0422535211267668E-3</v>
      </c>
      <c r="D27" s="6">
        <v>8.7064951420380787E-2</v>
      </c>
      <c r="F27" s="20" t="s">
        <v>30</v>
      </c>
      <c r="G27" s="12">
        <v>1.18</v>
      </c>
      <c r="H27" s="6">
        <f t="shared" si="1"/>
        <v>-3.2786885245901669E-2</v>
      </c>
      <c r="I27" s="22">
        <v>4.0652982119847358E-2</v>
      </c>
      <c r="K27" s="4"/>
    </row>
    <row r="28" spans="1:11">
      <c r="A28" s="29">
        <v>44461</v>
      </c>
      <c r="B28" s="12">
        <v>1.42</v>
      </c>
      <c r="C28" s="30">
        <f t="shared" si="0"/>
        <v>1.4285714285714299E-2</v>
      </c>
      <c r="D28" s="6">
        <v>8.3872396854523204E-2</v>
      </c>
      <c r="F28" s="20" t="s">
        <v>31</v>
      </c>
      <c r="G28" s="12">
        <v>1.22</v>
      </c>
      <c r="H28" s="6">
        <f t="shared" si="1"/>
        <v>0.18446601941747567</v>
      </c>
      <c r="I28" s="22">
        <v>4.1138542965754699E-2</v>
      </c>
      <c r="K28" s="4"/>
    </row>
    <row r="29" spans="1:11">
      <c r="A29" s="29">
        <v>44460</v>
      </c>
      <c r="B29" s="12">
        <v>1.4</v>
      </c>
      <c r="C29" s="30">
        <f t="shared" si="0"/>
        <v>0</v>
      </c>
      <c r="D29" s="6">
        <v>3.4875111908280104E-2</v>
      </c>
      <c r="F29" s="20" t="s">
        <v>32</v>
      </c>
      <c r="G29" s="12">
        <v>1.03</v>
      </c>
      <c r="H29" s="6">
        <f t="shared" si="1"/>
        <v>-0.28965517241379307</v>
      </c>
      <c r="I29" s="22">
        <v>-5.3333333333333344E-2</v>
      </c>
      <c r="K29" s="4"/>
    </row>
    <row r="30" spans="1:11">
      <c r="A30" s="29">
        <v>44459</v>
      </c>
      <c r="B30" s="12">
        <v>1.4</v>
      </c>
      <c r="C30" s="30">
        <f t="shared" si="0"/>
        <v>0</v>
      </c>
      <c r="D30" s="6">
        <v>-2.1583366168581225E-2</v>
      </c>
      <c r="F30" s="20" t="s">
        <v>82</v>
      </c>
      <c r="G30" s="12">
        <v>1.45</v>
      </c>
      <c r="H30" s="6" t="s">
        <v>23</v>
      </c>
      <c r="I30" s="6" t="s">
        <v>23</v>
      </c>
    </row>
    <row r="31" spans="1:11">
      <c r="A31" s="29">
        <v>44456</v>
      </c>
      <c r="B31" s="12">
        <v>1.4</v>
      </c>
      <c r="C31" s="30">
        <f t="shared" si="0"/>
        <v>-7.0921985815602905E-3</v>
      </c>
      <c r="D31" s="6">
        <v>-2.0394953666726921E-2</v>
      </c>
    </row>
    <row r="32" spans="1:11">
      <c r="A32" s="29">
        <v>44455</v>
      </c>
      <c r="B32" s="12">
        <v>1.41</v>
      </c>
      <c r="C32" s="30">
        <f t="shared" si="0"/>
        <v>-7.0422535211267668E-3</v>
      </c>
      <c r="D32" s="6">
        <v>9.6292443717951762E-4</v>
      </c>
    </row>
    <row r="33" spans="1:4">
      <c r="A33" s="29">
        <v>44454</v>
      </c>
      <c r="B33" s="12">
        <v>1.42</v>
      </c>
      <c r="C33" s="30">
        <f t="shared" si="0"/>
        <v>7.0921985815602905E-3</v>
      </c>
      <c r="D33" s="6">
        <v>2.834372503904406E-3</v>
      </c>
    </row>
    <row r="34" spans="1:4">
      <c r="A34" s="29">
        <v>44453</v>
      </c>
      <c r="B34" s="12">
        <v>1.41</v>
      </c>
      <c r="C34" s="30">
        <f t="shared" si="0"/>
        <v>-7.0422535211267668E-3</v>
      </c>
      <c r="D34" s="6">
        <v>3.7154258978944776E-3</v>
      </c>
    </row>
    <row r="35" spans="1:4">
      <c r="A35" s="29">
        <v>44452</v>
      </c>
      <c r="B35" s="12">
        <v>1.42</v>
      </c>
      <c r="C35" s="30">
        <f t="shared" si="0"/>
        <v>-2.0689655172413814E-2</v>
      </c>
      <c r="D35" s="6">
        <v>6.2127879886099873E-3</v>
      </c>
    </row>
    <row r="36" spans="1:4">
      <c r="A36" s="29">
        <v>44448</v>
      </c>
      <c r="B36" s="12">
        <v>1.45</v>
      </c>
      <c r="C36" s="30">
        <f t="shared" si="0"/>
        <v>-5.2287581699346448E-2</v>
      </c>
      <c r="D36" s="6">
        <v>-5.707444818555979E-3</v>
      </c>
    </row>
    <row r="37" spans="1:4">
      <c r="A37" s="29">
        <v>44447</v>
      </c>
      <c r="B37" s="12">
        <v>1.53</v>
      </c>
      <c r="C37" s="30">
        <f t="shared" si="0"/>
        <v>-3.7735849056603807E-2</v>
      </c>
      <c r="D37" s="6">
        <v>-1.5956540837091325E-3</v>
      </c>
    </row>
    <row r="38" spans="1:4">
      <c r="A38" s="29">
        <v>44446</v>
      </c>
      <c r="B38" s="12">
        <v>1.59</v>
      </c>
      <c r="C38" s="30">
        <f t="shared" si="0"/>
        <v>-6.2500000000000056E-3</v>
      </c>
      <c r="D38" s="6">
        <v>-2.2356797307719199E-2</v>
      </c>
    </row>
    <row r="39" spans="1:4">
      <c r="A39" s="29">
        <v>44445</v>
      </c>
      <c r="B39" s="12">
        <v>1.6</v>
      </c>
      <c r="C39" s="30">
        <f t="shared" si="0"/>
        <v>6.2893081761006345E-3</v>
      </c>
      <c r="D39" s="6">
        <v>2.9655319699325826E-2</v>
      </c>
    </row>
    <row r="40" spans="1:4">
      <c r="A40" s="29">
        <v>44442</v>
      </c>
      <c r="B40" s="12">
        <v>1.59</v>
      </c>
      <c r="C40" s="30">
        <f t="shared" si="0"/>
        <v>-6.2500000000000056E-3</v>
      </c>
      <c r="D40" s="6">
        <v>9.3970694502639295E-3</v>
      </c>
    </row>
    <row r="41" spans="1:4">
      <c r="A41" s="29">
        <v>44441</v>
      </c>
      <c r="B41" s="12">
        <v>1.6</v>
      </c>
      <c r="C41" s="30">
        <f t="shared" si="0"/>
        <v>3.8961038961038995E-2</v>
      </c>
      <c r="D41" s="6">
        <v>1.2381274398303182E-2</v>
      </c>
    </row>
    <row r="42" spans="1:4">
      <c r="A42" s="29">
        <v>44440</v>
      </c>
      <c r="B42" s="12">
        <v>1.54</v>
      </c>
      <c r="C42" s="30">
        <f t="shared" si="0"/>
        <v>-6.4516129032258117E-3</v>
      </c>
      <c r="D42" s="6">
        <v>5.4561131676704601E-2</v>
      </c>
    </row>
    <row r="43" spans="1:4">
      <c r="A43" s="29">
        <v>44439</v>
      </c>
      <c r="B43" s="12">
        <v>1.55</v>
      </c>
      <c r="C43" s="30">
        <f t="shared" si="0"/>
        <v>-6.4102564102564161E-3</v>
      </c>
      <c r="D43" s="6">
        <v>2.9976331053137434E-3</v>
      </c>
    </row>
    <row r="44" spans="1:4">
      <c r="A44" s="29">
        <v>44438</v>
      </c>
      <c r="B44" s="12">
        <v>1.56</v>
      </c>
      <c r="C44" s="30">
        <f t="shared" si="0"/>
        <v>2.6315789473684233E-2</v>
      </c>
      <c r="D44" s="6">
        <v>1.9398587446101293E-2</v>
      </c>
    </row>
    <row r="45" spans="1:4">
      <c r="A45" s="29">
        <v>44435</v>
      </c>
      <c r="B45" s="12">
        <v>1.52</v>
      </c>
      <c r="C45" s="30">
        <f t="shared" si="0"/>
        <v>-6.5359477124183061E-3</v>
      </c>
      <c r="D45" s="6">
        <v>7.0760306138455947E-3</v>
      </c>
    </row>
    <row r="46" spans="1:4">
      <c r="A46" s="29">
        <v>44434</v>
      </c>
      <c r="B46" s="12">
        <v>1.53</v>
      </c>
      <c r="C46" s="30">
        <f t="shared" si="0"/>
        <v>6.5789473684210583E-3</v>
      </c>
      <c r="D46" s="6">
        <v>4.1021653668657102E-3</v>
      </c>
    </row>
    <row r="47" spans="1:4">
      <c r="A47" s="29">
        <v>44433</v>
      </c>
      <c r="B47" s="12">
        <v>1.52</v>
      </c>
      <c r="C47" s="30">
        <f t="shared" si="0"/>
        <v>6.6225165562913968E-3</v>
      </c>
      <c r="D47" s="6">
        <v>-7.4149723227591958E-3</v>
      </c>
    </row>
    <row r="48" spans="1:4">
      <c r="A48" s="29">
        <v>44432</v>
      </c>
      <c r="B48" s="12">
        <v>1.51</v>
      </c>
      <c r="C48" s="30">
        <f t="shared" si="0"/>
        <v>6.6666666666666723E-3</v>
      </c>
      <c r="D48" s="6">
        <v>1.6965895674119512E-2</v>
      </c>
    </row>
    <row r="49" spans="1:4">
      <c r="A49" s="29">
        <v>44431</v>
      </c>
      <c r="B49" s="12">
        <v>1.5</v>
      </c>
      <c r="C49" s="30">
        <f t="shared" si="0"/>
        <v>-6.6225165562913968E-3</v>
      </c>
      <c r="D49" s="6">
        <v>-8.5329898670745523E-3</v>
      </c>
    </row>
    <row r="50" spans="1:4">
      <c r="A50" s="29">
        <v>44428</v>
      </c>
      <c r="B50" s="12">
        <v>1.51</v>
      </c>
      <c r="C50" s="30">
        <f t="shared" si="0"/>
        <v>1.3422818791946321E-2</v>
      </c>
      <c r="D50" s="6">
        <v>-3.5011684587349594E-2</v>
      </c>
    </row>
    <row r="51" spans="1:4">
      <c r="A51" s="29">
        <v>44427</v>
      </c>
      <c r="B51" s="12">
        <v>1.49</v>
      </c>
      <c r="C51" s="30">
        <f t="shared" si="0"/>
        <v>-6.6666666666666723E-3</v>
      </c>
      <c r="D51" s="6">
        <v>-6.7224999598128428E-3</v>
      </c>
    </row>
    <row r="52" spans="1:4">
      <c r="A52" s="29">
        <v>44426</v>
      </c>
      <c r="B52" s="12">
        <v>1.5</v>
      </c>
      <c r="C52" s="30">
        <f t="shared" si="0"/>
        <v>0</v>
      </c>
      <c r="D52" s="6">
        <v>-8.1125294573470546E-3</v>
      </c>
    </row>
    <row r="53" spans="1:4">
      <c r="A53" s="29">
        <v>44425</v>
      </c>
      <c r="B53" s="12">
        <v>1.5</v>
      </c>
      <c r="C53" s="30">
        <f t="shared" si="0"/>
        <v>-1.9607843137254919E-2</v>
      </c>
      <c r="D53" s="6">
        <v>-3.7804300795161337E-3</v>
      </c>
    </row>
    <row r="54" spans="1:4">
      <c r="A54" s="29">
        <v>44424</v>
      </c>
      <c r="B54" s="12">
        <v>1.53</v>
      </c>
      <c r="C54" s="30">
        <f t="shared" si="0"/>
        <v>-1.2903225806451623E-2</v>
      </c>
      <c r="D54" s="6">
        <v>-7.9420357454640014E-3</v>
      </c>
    </row>
    <row r="55" spans="1:4">
      <c r="A55" s="29">
        <v>44421</v>
      </c>
      <c r="B55" s="12">
        <v>1.55</v>
      </c>
      <c r="C55" s="30">
        <f t="shared" si="0"/>
        <v>6.4935064935064991E-3</v>
      </c>
      <c r="D55" s="6">
        <v>1.0490278817216158E-2</v>
      </c>
    </row>
    <row r="56" spans="1:4">
      <c r="A56" s="29">
        <v>44420</v>
      </c>
      <c r="B56" s="12">
        <v>1.54</v>
      </c>
      <c r="C56" s="30">
        <f t="shared" si="0"/>
        <v>0</v>
      </c>
      <c r="D56" s="6">
        <v>1.6396004988979995E-3</v>
      </c>
    </row>
    <row r="57" spans="1:4">
      <c r="A57" s="29">
        <v>44419</v>
      </c>
      <c r="B57" s="12">
        <v>1.54</v>
      </c>
      <c r="C57" s="30">
        <f t="shared" si="0"/>
        <v>-6.4516129032258117E-3</v>
      </c>
      <c r="D57" s="6">
        <v>-1.8515677588015318E-2</v>
      </c>
    </row>
    <row r="58" spans="1:4">
      <c r="A58" s="29">
        <v>44418</v>
      </c>
      <c r="B58" s="12">
        <v>1.55</v>
      </c>
      <c r="C58" s="30">
        <f t="shared" si="0"/>
        <v>6.4935064935064991E-3</v>
      </c>
      <c r="D58" s="6">
        <v>-7.8124999999998872E-3</v>
      </c>
    </row>
    <row r="59" spans="1:4">
      <c r="A59" s="29">
        <v>44414</v>
      </c>
      <c r="B59" s="12">
        <v>1.54</v>
      </c>
      <c r="C59" s="30">
        <f t="shared" si="0"/>
        <v>-6.4516129032258117E-3</v>
      </c>
      <c r="D59" s="6">
        <v>-1.0061748136485601E-2</v>
      </c>
    </row>
    <row r="60" spans="1:4">
      <c r="A60" s="29">
        <v>44413</v>
      </c>
      <c r="B60" s="12">
        <v>1.55</v>
      </c>
      <c r="C60" s="30">
        <f t="shared" si="0"/>
        <v>-1.8987341772151913E-2</v>
      </c>
      <c r="D60" s="6">
        <v>-1.0609135356989614E-2</v>
      </c>
    </row>
    <row r="61" spans="1:4">
      <c r="A61" s="29">
        <v>44412</v>
      </c>
      <c r="B61" s="12">
        <v>1.58</v>
      </c>
      <c r="C61" s="30">
        <f t="shared" si="0"/>
        <v>-6.2893081761006345E-3</v>
      </c>
      <c r="D61" s="6">
        <v>-1.6887758917221277E-2</v>
      </c>
    </row>
    <row r="62" spans="1:4">
      <c r="A62" s="29">
        <v>44411</v>
      </c>
      <c r="B62" s="12">
        <v>1.59</v>
      </c>
      <c r="C62" s="30">
        <f t="shared" si="0"/>
        <v>-6.2500000000000056E-3</v>
      </c>
      <c r="D62" s="6">
        <v>1.5817997165942775E-3</v>
      </c>
    </row>
    <row r="63" spans="1:4">
      <c r="A63" s="29">
        <v>44410</v>
      </c>
      <c r="B63" s="12">
        <v>1.6</v>
      </c>
      <c r="C63" s="30">
        <f t="shared" si="0"/>
        <v>1.2658227848101276E-2</v>
      </c>
      <c r="D63" s="6">
        <v>4.8848236140656143E-2</v>
      </c>
    </row>
    <row r="64" spans="1:4">
      <c r="A64" s="29">
        <v>44407</v>
      </c>
      <c r="B64" s="12">
        <v>1.58</v>
      </c>
      <c r="C64" s="30">
        <f t="shared" si="0"/>
        <v>6.3694267515923622E-3</v>
      </c>
      <c r="D64" s="6">
        <v>4.104748383025783E-3</v>
      </c>
    </row>
    <row r="65" spans="1:4">
      <c r="A65" s="29">
        <v>44406</v>
      </c>
      <c r="B65" s="12">
        <v>1.57</v>
      </c>
      <c r="C65" s="30">
        <f t="shared" si="0"/>
        <v>1.2903225806451623E-2</v>
      </c>
      <c r="D65" s="6">
        <v>1.5761203979079017E-2</v>
      </c>
    </row>
    <row r="66" spans="1:4">
      <c r="A66" s="29">
        <v>44405</v>
      </c>
      <c r="B66" s="12">
        <v>1.55</v>
      </c>
      <c r="C66" s="30">
        <f t="shared" si="0"/>
        <v>0</v>
      </c>
      <c r="D66" s="6">
        <v>-7.3107880253237096E-3</v>
      </c>
    </row>
    <row r="67" spans="1:4">
      <c r="A67" s="29">
        <v>44404</v>
      </c>
      <c r="B67" s="12">
        <v>1.55</v>
      </c>
      <c r="C67" s="30">
        <f t="shared" ref="C67:C130" si="2">(B67-B68)/(B68)</f>
        <v>0</v>
      </c>
      <c r="D67" s="6">
        <v>-6.8311363320399535E-3</v>
      </c>
    </row>
    <row r="68" spans="1:4">
      <c r="A68" s="29">
        <v>44403</v>
      </c>
      <c r="B68" s="12">
        <v>1.55</v>
      </c>
      <c r="C68" s="30">
        <f t="shared" si="2"/>
        <v>0</v>
      </c>
      <c r="D68" s="6">
        <v>-7.6256412185974438E-3</v>
      </c>
    </row>
    <row r="69" spans="1:4">
      <c r="A69" s="29">
        <v>44400</v>
      </c>
      <c r="B69" s="12">
        <v>1.55</v>
      </c>
      <c r="C69" s="30">
        <f t="shared" si="2"/>
        <v>0</v>
      </c>
      <c r="D69" s="6">
        <v>1.4634580878329369E-2</v>
      </c>
    </row>
    <row r="70" spans="1:4">
      <c r="A70" s="29">
        <v>44399</v>
      </c>
      <c r="B70" s="12">
        <v>1.55</v>
      </c>
      <c r="C70" s="30">
        <f t="shared" si="2"/>
        <v>-1.2738853503184724E-2</v>
      </c>
      <c r="D70" s="6">
        <v>1.5898256330699113E-2</v>
      </c>
    </row>
    <row r="71" spans="1:4">
      <c r="A71" s="29">
        <v>44398</v>
      </c>
      <c r="B71" s="12">
        <v>1.57</v>
      </c>
      <c r="C71" s="30">
        <f t="shared" si="2"/>
        <v>1.2903225806451623E-2</v>
      </c>
      <c r="D71" s="6">
        <v>-2.4115993956808222E-2</v>
      </c>
    </row>
    <row r="72" spans="1:4">
      <c r="A72" s="29">
        <v>44396</v>
      </c>
      <c r="B72" s="12">
        <v>1.55</v>
      </c>
      <c r="C72" s="30">
        <f t="shared" si="2"/>
        <v>-1.8987341772151913E-2</v>
      </c>
      <c r="D72" s="6">
        <v>2.2634232696351368E-3</v>
      </c>
    </row>
    <row r="73" spans="1:4">
      <c r="A73" s="29">
        <v>44393</v>
      </c>
      <c r="B73" s="12">
        <v>1.58</v>
      </c>
      <c r="C73" s="30">
        <f t="shared" si="2"/>
        <v>6.3694267515923622E-3</v>
      </c>
      <c r="D73" s="6">
        <v>1.273866997912637E-2</v>
      </c>
    </row>
    <row r="74" spans="1:4">
      <c r="A74" s="29">
        <v>44392</v>
      </c>
      <c r="B74" s="12">
        <v>1.57</v>
      </c>
      <c r="C74" s="30">
        <f t="shared" si="2"/>
        <v>1.2903225806451623E-2</v>
      </c>
      <c r="D74" s="6">
        <v>4.011188438613434E-2</v>
      </c>
    </row>
    <row r="75" spans="1:4">
      <c r="A75" s="29">
        <v>44391</v>
      </c>
      <c r="B75" s="12">
        <v>1.55</v>
      </c>
      <c r="C75" s="30">
        <f t="shared" si="2"/>
        <v>-2.5157232704402538E-2</v>
      </c>
      <c r="D75" s="6">
        <v>-1.0018163897029453E-2</v>
      </c>
    </row>
    <row r="76" spans="1:4">
      <c r="A76" s="29">
        <v>44390</v>
      </c>
      <c r="B76" s="12">
        <v>1.59</v>
      </c>
      <c r="C76" s="30">
        <f t="shared" si="2"/>
        <v>6.329113924050638E-3</v>
      </c>
      <c r="D76" s="6">
        <v>5.179166694279938E-3</v>
      </c>
    </row>
    <row r="77" spans="1:4">
      <c r="A77" s="29">
        <v>44389</v>
      </c>
      <c r="B77" s="12">
        <v>1.58</v>
      </c>
      <c r="C77" s="30">
        <f t="shared" si="2"/>
        <v>6.3694267515923622E-3</v>
      </c>
      <c r="D77" s="6">
        <v>3.5599083085116688E-2</v>
      </c>
    </row>
    <row r="78" spans="1:4">
      <c r="A78" s="29">
        <v>44386</v>
      </c>
      <c r="B78" s="12">
        <v>1.57</v>
      </c>
      <c r="C78" s="30">
        <f t="shared" si="2"/>
        <v>2.6143790849673224E-2</v>
      </c>
      <c r="D78" s="6">
        <v>2.3823828044028918E-2</v>
      </c>
    </row>
    <row r="79" spans="1:4">
      <c r="A79" s="29">
        <v>44385</v>
      </c>
      <c r="B79" s="12">
        <v>1.53</v>
      </c>
      <c r="C79" s="30">
        <f t="shared" si="2"/>
        <v>-1.9230769230769246E-2</v>
      </c>
      <c r="D79" s="6">
        <v>-6.3536171980549108E-3</v>
      </c>
    </row>
    <row r="80" spans="1:4">
      <c r="A80" s="29">
        <v>44384</v>
      </c>
      <c r="B80" s="12">
        <v>1.56</v>
      </c>
      <c r="C80" s="30">
        <f t="shared" si="2"/>
        <v>6.4516129032258117E-3</v>
      </c>
      <c r="D80" s="6">
        <v>1.913019347218186E-2</v>
      </c>
    </row>
    <row r="81" spans="1:4">
      <c r="A81" s="29">
        <v>44383</v>
      </c>
      <c r="B81" s="12">
        <v>1.55</v>
      </c>
      <c r="C81" s="30">
        <f t="shared" si="2"/>
        <v>1.3071895424836612E-2</v>
      </c>
      <c r="D81" s="6">
        <v>-4.5438930148713795E-3</v>
      </c>
    </row>
    <row r="82" spans="1:4">
      <c r="A82" s="29">
        <v>44382</v>
      </c>
      <c r="B82" s="12">
        <v>1.53</v>
      </c>
      <c r="C82" s="30">
        <f t="shared" si="2"/>
        <v>-6.4935064935064991E-3</v>
      </c>
      <c r="D82" s="6">
        <v>2.8386927590389108E-2</v>
      </c>
    </row>
    <row r="83" spans="1:4">
      <c r="A83" s="29">
        <v>44379</v>
      </c>
      <c r="B83" s="12">
        <v>1.54</v>
      </c>
      <c r="C83" s="30">
        <f t="shared" si="2"/>
        <v>2.6666666666666689E-2</v>
      </c>
      <c r="D83" s="6">
        <v>5.1913818667741647E-3</v>
      </c>
    </row>
    <row r="84" spans="1:4">
      <c r="A84" s="29">
        <v>44378</v>
      </c>
      <c r="B84" s="12">
        <v>1.5</v>
      </c>
      <c r="C84" s="30">
        <f t="shared" si="2"/>
        <v>2.0408163265306142E-2</v>
      </c>
      <c r="D84" s="6">
        <v>-3.367777339930243E-3</v>
      </c>
    </row>
    <row r="85" spans="1:4">
      <c r="A85" s="29">
        <v>44377</v>
      </c>
      <c r="B85" s="12">
        <v>1.47</v>
      </c>
      <c r="C85" s="30">
        <f t="shared" si="2"/>
        <v>-6.7567567567567632E-3</v>
      </c>
      <c r="D85" s="6">
        <v>-4.2544842845672441E-3</v>
      </c>
    </row>
    <row r="86" spans="1:4">
      <c r="A86" s="29">
        <v>44376</v>
      </c>
      <c r="B86" s="12">
        <v>1.48</v>
      </c>
      <c r="C86" s="30">
        <f t="shared" si="2"/>
        <v>6.80272108843538E-3</v>
      </c>
      <c r="D86" s="6">
        <v>-4.4021471771276705E-3</v>
      </c>
    </row>
    <row r="87" spans="1:4">
      <c r="A87" s="29">
        <v>44375</v>
      </c>
      <c r="B87" s="12">
        <v>1.47</v>
      </c>
      <c r="C87" s="30">
        <f t="shared" si="2"/>
        <v>6.8493150684931572E-3</v>
      </c>
      <c r="D87" s="6">
        <v>8.652617326232175E-4</v>
      </c>
    </row>
    <row r="88" spans="1:4">
      <c r="A88" s="29">
        <v>44372</v>
      </c>
      <c r="B88" s="12">
        <v>1.46</v>
      </c>
      <c r="C88" s="30">
        <f t="shared" si="2"/>
        <v>0</v>
      </c>
      <c r="D88" s="6">
        <v>4.1114415128359659E-3</v>
      </c>
    </row>
    <row r="89" spans="1:4">
      <c r="A89" s="29">
        <v>44371</v>
      </c>
      <c r="B89" s="12">
        <v>1.46</v>
      </c>
      <c r="C89" s="30">
        <f t="shared" si="2"/>
        <v>1.3888888888888902E-2</v>
      </c>
      <c r="D89" s="6">
        <v>-7.8982674302861006E-3</v>
      </c>
    </row>
    <row r="90" spans="1:4">
      <c r="A90" s="29">
        <v>44370</v>
      </c>
      <c r="B90" s="12">
        <v>1.44</v>
      </c>
      <c r="C90" s="30">
        <f t="shared" si="2"/>
        <v>6.9930069930069999E-3</v>
      </c>
      <c r="D90" s="6">
        <v>-4.7308987271799949E-3</v>
      </c>
    </row>
    <row r="91" spans="1:4">
      <c r="A91" s="29">
        <v>44369</v>
      </c>
      <c r="B91" s="12">
        <v>1.43</v>
      </c>
      <c r="C91" s="30">
        <f t="shared" si="2"/>
        <v>7.0422535211267668E-3</v>
      </c>
      <c r="D91" s="6">
        <v>-7.4920643968406312E-3</v>
      </c>
    </row>
    <row r="92" spans="1:4">
      <c r="A92" s="29">
        <v>44368</v>
      </c>
      <c r="B92" s="12">
        <v>1.42</v>
      </c>
      <c r="C92" s="30">
        <f t="shared" si="2"/>
        <v>0</v>
      </c>
      <c r="D92" s="6">
        <v>2.365331806528537E-2</v>
      </c>
    </row>
    <row r="93" spans="1:4">
      <c r="A93" s="29">
        <v>44365</v>
      </c>
      <c r="B93" s="12">
        <v>1.42</v>
      </c>
      <c r="C93" s="30">
        <f t="shared" si="2"/>
        <v>0</v>
      </c>
      <c r="D93" s="6">
        <v>-9.1385415913854025E-3</v>
      </c>
    </row>
    <row r="94" spans="1:4">
      <c r="A94" s="29">
        <v>44364</v>
      </c>
      <c r="B94" s="12">
        <v>1.42</v>
      </c>
      <c r="C94" s="30">
        <f t="shared" si="2"/>
        <v>-6.9930069930069999E-3</v>
      </c>
      <c r="D94" s="6">
        <v>-1.7593434056571603E-2</v>
      </c>
    </row>
    <row r="95" spans="1:4">
      <c r="A95" s="29">
        <v>44363</v>
      </c>
      <c r="B95" s="12">
        <v>1.43</v>
      </c>
      <c r="C95" s="30">
        <f t="shared" si="2"/>
        <v>-2.0547945205479472E-2</v>
      </c>
      <c r="D95" s="6">
        <v>-1.0780781413511381E-2</v>
      </c>
    </row>
    <row r="96" spans="1:4">
      <c r="A96" s="29">
        <v>44362</v>
      </c>
      <c r="B96" s="12">
        <v>1.46</v>
      </c>
      <c r="C96" s="30">
        <f t="shared" si="2"/>
        <v>1.3888888888888902E-2</v>
      </c>
      <c r="D96" s="6">
        <v>1.5548882691525826E-2</v>
      </c>
    </row>
    <row r="97" spans="1:4">
      <c r="A97" s="29">
        <v>44361</v>
      </c>
      <c r="B97" s="12">
        <v>1.44</v>
      </c>
      <c r="C97" s="30">
        <f t="shared" si="2"/>
        <v>-6.896551724137937E-3</v>
      </c>
      <c r="D97" s="6">
        <v>-1.5494050607578887E-2</v>
      </c>
    </row>
    <row r="98" spans="1:4">
      <c r="A98" s="29">
        <v>44358</v>
      </c>
      <c r="B98" s="12">
        <v>1.45</v>
      </c>
      <c r="C98" s="30">
        <f t="shared" si="2"/>
        <v>1.3986013986014E-2</v>
      </c>
      <c r="D98" s="6">
        <v>-1.0612281762159739E-2</v>
      </c>
    </row>
    <row r="99" spans="1:4">
      <c r="A99" s="29">
        <v>44357</v>
      </c>
      <c r="B99" s="12">
        <v>1.43</v>
      </c>
      <c r="C99" s="30">
        <f t="shared" si="2"/>
        <v>7.0422535211267668E-3</v>
      </c>
      <c r="D99" s="6">
        <v>3.2683677532527509E-2</v>
      </c>
    </row>
    <row r="100" spans="1:4">
      <c r="A100" s="29">
        <v>44356</v>
      </c>
      <c r="B100" s="12">
        <v>1.42</v>
      </c>
      <c r="C100" s="30">
        <f t="shared" si="2"/>
        <v>-6.9930069930069999E-3</v>
      </c>
      <c r="D100" s="6">
        <v>-1.6313438207956645E-2</v>
      </c>
    </row>
    <row r="101" spans="1:4">
      <c r="A101" s="29">
        <v>44355</v>
      </c>
      <c r="B101" s="12">
        <v>1.43</v>
      </c>
      <c r="C101" s="30">
        <f t="shared" si="2"/>
        <v>-6.944444444444451E-3</v>
      </c>
      <c r="D101" s="6">
        <v>9.9395218052938297E-3</v>
      </c>
    </row>
    <row r="102" spans="1:4">
      <c r="A102" s="29">
        <v>44354</v>
      </c>
      <c r="B102" s="12">
        <v>1.44</v>
      </c>
      <c r="C102" s="30">
        <f t="shared" si="2"/>
        <v>1.4084507042253534E-2</v>
      </c>
      <c r="D102" s="6">
        <v>-4.3573139359532331E-3</v>
      </c>
    </row>
    <row r="103" spans="1:4">
      <c r="A103" s="29">
        <v>44351</v>
      </c>
      <c r="B103" s="12">
        <v>1.42</v>
      </c>
      <c r="C103" s="30">
        <f t="shared" si="2"/>
        <v>0</v>
      </c>
      <c r="D103" s="6">
        <v>1.7559387340890461E-3</v>
      </c>
    </row>
    <row r="104" spans="1:4">
      <c r="A104" s="29">
        <v>44350</v>
      </c>
      <c r="B104" s="12">
        <v>1.42</v>
      </c>
      <c r="C104" s="30">
        <f t="shared" si="2"/>
        <v>0</v>
      </c>
      <c r="D104" s="6">
        <v>3.9483456187995397E-2</v>
      </c>
    </row>
    <row r="105" spans="1:4">
      <c r="A105" s="29">
        <v>44349</v>
      </c>
      <c r="B105" s="12">
        <v>1.42</v>
      </c>
      <c r="C105" s="30">
        <f t="shared" si="2"/>
        <v>7.0921985815602905E-3</v>
      </c>
      <c r="D105" s="6">
        <v>1.5153504247857179E-2</v>
      </c>
    </row>
    <row r="106" spans="1:4">
      <c r="A106" s="29">
        <v>44348</v>
      </c>
      <c r="B106" s="12">
        <v>1.41</v>
      </c>
      <c r="C106" s="30">
        <f t="shared" si="2"/>
        <v>0</v>
      </c>
      <c r="D106" s="6">
        <v>-5.208935787553045E-3</v>
      </c>
    </row>
    <row r="107" spans="1:4">
      <c r="A107" s="29">
        <v>44347</v>
      </c>
      <c r="B107" s="12">
        <v>1.41</v>
      </c>
      <c r="C107" s="30">
        <f t="shared" si="2"/>
        <v>0</v>
      </c>
      <c r="D107" s="6">
        <v>1.3270772918549351E-2</v>
      </c>
    </row>
    <row r="108" spans="1:4">
      <c r="A108" s="29">
        <v>44344</v>
      </c>
      <c r="B108" s="12">
        <v>1.41</v>
      </c>
      <c r="C108" s="30">
        <f t="shared" si="2"/>
        <v>0</v>
      </c>
      <c r="D108" s="6">
        <v>1.05975905620876E-3</v>
      </c>
    </row>
    <row r="109" spans="1:4">
      <c r="A109" s="29">
        <v>44343</v>
      </c>
      <c r="B109" s="12">
        <v>1.41</v>
      </c>
      <c r="C109" s="30">
        <f t="shared" si="2"/>
        <v>7.1428571428571496E-3</v>
      </c>
      <c r="D109" s="6">
        <v>-1.1341780109413918E-2</v>
      </c>
    </row>
    <row r="110" spans="1:4">
      <c r="A110" s="29">
        <v>44341</v>
      </c>
      <c r="B110" s="12">
        <v>1.4</v>
      </c>
      <c r="C110" s="30">
        <f t="shared" si="2"/>
        <v>7.1942446043165541E-3</v>
      </c>
      <c r="D110" s="6">
        <v>3.9099324648028382E-3</v>
      </c>
    </row>
    <row r="111" spans="1:4">
      <c r="A111" s="29">
        <v>44340</v>
      </c>
      <c r="B111" s="12">
        <v>1.39</v>
      </c>
      <c r="C111" s="30">
        <f t="shared" si="2"/>
        <v>-1.4184397163120581E-2</v>
      </c>
      <c r="D111" s="6">
        <v>1.473718876068834E-2</v>
      </c>
    </row>
    <row r="112" spans="1:4">
      <c r="A112" s="29">
        <v>44337</v>
      </c>
      <c r="B112" s="12">
        <v>1.41</v>
      </c>
      <c r="C112" s="30">
        <f t="shared" si="2"/>
        <v>0</v>
      </c>
      <c r="D112" s="6">
        <v>1.0090249919808657E-2</v>
      </c>
    </row>
    <row r="113" spans="1:4">
      <c r="A113" s="29">
        <v>44336</v>
      </c>
      <c r="B113" s="12">
        <v>1.41</v>
      </c>
      <c r="C113" s="30">
        <f t="shared" si="2"/>
        <v>0</v>
      </c>
      <c r="D113" s="6">
        <v>8.9338154503866112E-3</v>
      </c>
    </row>
    <row r="114" spans="1:4">
      <c r="A114" s="29">
        <v>44335</v>
      </c>
      <c r="B114" s="12">
        <v>1.41</v>
      </c>
      <c r="C114" s="30">
        <f t="shared" si="2"/>
        <v>-7.0422535211267668E-3</v>
      </c>
      <c r="D114" s="6">
        <v>2.2168040938180138E-2</v>
      </c>
    </row>
    <row r="115" spans="1:4">
      <c r="A115" s="29">
        <v>44334</v>
      </c>
      <c r="B115" s="12">
        <v>1.42</v>
      </c>
      <c r="C115" s="30">
        <f t="shared" si="2"/>
        <v>2.1582733812949662E-2</v>
      </c>
      <c r="D115" s="6">
        <v>8.9706609526948988E-3</v>
      </c>
    </row>
    <row r="116" spans="1:4">
      <c r="A116" s="29">
        <v>44333</v>
      </c>
      <c r="B116" s="12">
        <v>1.39</v>
      </c>
      <c r="C116" s="30">
        <f t="shared" si="2"/>
        <v>3.731343283582076E-2</v>
      </c>
      <c r="D116" s="6">
        <v>1.5886305125897515E-2</v>
      </c>
    </row>
    <row r="117" spans="1:4">
      <c r="A117" s="29">
        <v>44330</v>
      </c>
      <c r="B117" s="12">
        <v>1.34</v>
      </c>
      <c r="C117" s="30">
        <f t="shared" si="2"/>
        <v>-2.898550724637668E-2</v>
      </c>
      <c r="D117" s="6">
        <v>-3.311260958610248E-2</v>
      </c>
    </row>
    <row r="118" spans="1:4">
      <c r="A118" s="29">
        <v>44328</v>
      </c>
      <c r="B118" s="12">
        <v>1.38</v>
      </c>
      <c r="C118" s="30">
        <f t="shared" si="2"/>
        <v>-2.1276595744680871E-2</v>
      </c>
      <c r="D118" s="6">
        <v>-1.1845131974176362E-3</v>
      </c>
    </row>
    <row r="119" spans="1:4">
      <c r="A119" s="29">
        <v>44327</v>
      </c>
      <c r="B119" s="12">
        <v>1.41</v>
      </c>
      <c r="C119" s="30">
        <f t="shared" si="2"/>
        <v>-1.3986013986014E-2</v>
      </c>
      <c r="D119" s="6">
        <v>2.4193352298977375E-3</v>
      </c>
    </row>
    <row r="120" spans="1:4">
      <c r="A120" s="29">
        <v>44326</v>
      </c>
      <c r="B120" s="12">
        <v>1.43</v>
      </c>
      <c r="C120" s="30">
        <f t="shared" si="2"/>
        <v>0</v>
      </c>
      <c r="D120" s="6">
        <v>9.4455784956616155E-3</v>
      </c>
    </row>
    <row r="121" spans="1:4">
      <c r="A121" s="29">
        <v>44323</v>
      </c>
      <c r="B121" s="12">
        <v>1.43</v>
      </c>
      <c r="C121" s="30">
        <f t="shared" si="2"/>
        <v>1.4184397163120581E-2</v>
      </c>
      <c r="D121" s="6">
        <v>8.1367535466842691E-3</v>
      </c>
    </row>
    <row r="122" spans="1:4">
      <c r="A122" s="29">
        <v>44322</v>
      </c>
      <c r="B122" s="12">
        <v>1.41</v>
      </c>
      <c r="C122" s="30">
        <f t="shared" si="2"/>
        <v>1.4388489208633108E-2</v>
      </c>
      <c r="D122" s="6">
        <v>6.8178609687840255E-3</v>
      </c>
    </row>
    <row r="123" spans="1:4">
      <c r="A123" s="29">
        <v>44321</v>
      </c>
      <c r="B123" s="12">
        <v>1.39</v>
      </c>
      <c r="C123" s="30">
        <f t="shared" si="2"/>
        <v>1.4598540145985252E-2</v>
      </c>
      <c r="D123" s="6">
        <v>-1.1516803204675652E-2</v>
      </c>
    </row>
    <row r="124" spans="1:4">
      <c r="A124" s="29">
        <v>44320</v>
      </c>
      <c r="B124" s="12">
        <v>1.37</v>
      </c>
      <c r="C124" s="30">
        <f t="shared" si="2"/>
        <v>-7.2463768115940486E-3</v>
      </c>
      <c r="D124" s="6">
        <v>-5.2870306484470901E-3</v>
      </c>
    </row>
    <row r="125" spans="1:4">
      <c r="A125" s="29">
        <v>44319</v>
      </c>
      <c r="B125" s="12">
        <v>1.38</v>
      </c>
      <c r="C125" s="30">
        <f t="shared" si="2"/>
        <v>-1.4285714285714299E-2</v>
      </c>
      <c r="D125" s="6">
        <v>-7.6209383356291823E-3</v>
      </c>
    </row>
    <row r="126" spans="1:4">
      <c r="A126" s="29">
        <v>44316</v>
      </c>
      <c r="B126" s="12">
        <v>1.4</v>
      </c>
      <c r="C126" s="30">
        <f t="shared" si="2"/>
        <v>7.1942446043165541E-3</v>
      </c>
      <c r="D126" s="6">
        <v>-6.1526567558426882E-3</v>
      </c>
    </row>
    <row r="127" spans="1:4">
      <c r="A127" s="29">
        <v>44315</v>
      </c>
      <c r="B127" s="12">
        <v>1.39</v>
      </c>
      <c r="C127" s="30">
        <f t="shared" si="2"/>
        <v>7.2463768115942099E-3</v>
      </c>
      <c r="D127" s="6">
        <v>-7.3230595903921603E-4</v>
      </c>
    </row>
    <row r="128" spans="1:4">
      <c r="A128" s="29">
        <v>44314</v>
      </c>
      <c r="B128" s="12">
        <v>1.38</v>
      </c>
      <c r="C128" s="30">
        <f t="shared" si="2"/>
        <v>7.2992700729925444E-3</v>
      </c>
      <c r="D128" s="6">
        <v>-4.9247277386289751E-3</v>
      </c>
    </row>
    <row r="129" spans="1:4">
      <c r="A129" s="29">
        <v>44313</v>
      </c>
      <c r="B129" s="12">
        <v>1.37</v>
      </c>
      <c r="C129" s="30">
        <f t="shared" si="2"/>
        <v>-1.4388489208632947E-2</v>
      </c>
      <c r="D129" s="6">
        <v>4.7954684432429248E-3</v>
      </c>
    </row>
    <row r="130" spans="1:4">
      <c r="A130" s="29">
        <v>44312</v>
      </c>
      <c r="B130" s="12">
        <v>1.39</v>
      </c>
      <c r="C130" s="30">
        <f t="shared" si="2"/>
        <v>1.4598540145985252E-2</v>
      </c>
      <c r="D130" s="6">
        <v>3.6801601701808184E-2</v>
      </c>
    </row>
    <row r="131" spans="1:4">
      <c r="A131" s="29">
        <v>44309</v>
      </c>
      <c r="B131" s="12">
        <v>1.37</v>
      </c>
      <c r="C131" s="30">
        <f t="shared" ref="C131:C194" si="3">(B131-B132)/(B132)</f>
        <v>-7.2463768115940486E-3</v>
      </c>
      <c r="D131" s="6">
        <v>-1.0724424784603802E-2</v>
      </c>
    </row>
    <row r="132" spans="1:4">
      <c r="A132" s="29">
        <v>44308</v>
      </c>
      <c r="B132" s="12">
        <v>1.38</v>
      </c>
      <c r="C132" s="30">
        <f t="shared" si="3"/>
        <v>7.2992700729925444E-3</v>
      </c>
      <c r="D132" s="6">
        <v>1.4000117155792113E-2</v>
      </c>
    </row>
    <row r="133" spans="1:4">
      <c r="A133" s="29">
        <v>44306</v>
      </c>
      <c r="B133" s="12">
        <v>1.37</v>
      </c>
      <c r="C133" s="30">
        <f t="shared" si="3"/>
        <v>7.3529411764705942E-3</v>
      </c>
      <c r="D133" s="6">
        <v>2.1426744434707668E-3</v>
      </c>
    </row>
    <row r="134" spans="1:4">
      <c r="A134" s="29">
        <v>44305</v>
      </c>
      <c r="B134" s="12">
        <v>1.36</v>
      </c>
      <c r="C134" s="30">
        <f t="shared" si="3"/>
        <v>-7.2992700729927066E-3</v>
      </c>
      <c r="D134" s="6">
        <v>-3.9598099226804094E-2</v>
      </c>
    </row>
    <row r="135" spans="1:4">
      <c r="A135" s="29">
        <v>44302</v>
      </c>
      <c r="B135" s="12">
        <v>1.37</v>
      </c>
      <c r="C135" s="30">
        <f t="shared" si="3"/>
        <v>1.4814814814814828E-2</v>
      </c>
      <c r="D135" s="6">
        <v>-3.8111284952060016E-3</v>
      </c>
    </row>
    <row r="136" spans="1:4">
      <c r="A136" s="29">
        <v>44301</v>
      </c>
      <c r="B136" s="12">
        <v>1.35</v>
      </c>
      <c r="C136" s="30">
        <f t="shared" si="3"/>
        <v>7.462686567164185E-3</v>
      </c>
      <c r="D136" s="6">
        <v>-3.8523941590672436E-3</v>
      </c>
    </row>
    <row r="137" spans="1:4">
      <c r="A137" s="29">
        <v>44299</v>
      </c>
      <c r="B137" s="12">
        <v>1.34</v>
      </c>
      <c r="C137" s="30">
        <f t="shared" si="3"/>
        <v>7.5187969924812095E-3</v>
      </c>
      <c r="D137" s="6">
        <v>2.6980218337027104E-2</v>
      </c>
    </row>
    <row r="138" spans="1:4">
      <c r="A138" s="29">
        <v>44298</v>
      </c>
      <c r="B138" s="12">
        <v>1.33</v>
      </c>
      <c r="C138" s="30">
        <f t="shared" si="3"/>
        <v>-2.2058823529411783E-2</v>
      </c>
      <c r="D138" s="6">
        <v>-7.7017485378344852E-2</v>
      </c>
    </row>
    <row r="139" spans="1:4">
      <c r="A139" s="29">
        <v>44295</v>
      </c>
      <c r="B139" s="12">
        <v>1.36</v>
      </c>
      <c r="C139" s="30">
        <f t="shared" si="3"/>
        <v>7.4074074074074138E-3</v>
      </c>
      <c r="D139" s="6">
        <v>-6.9366075324636444E-3</v>
      </c>
    </row>
    <row r="140" spans="1:4">
      <c r="A140" s="29">
        <v>44294</v>
      </c>
      <c r="B140" s="12">
        <v>1.35</v>
      </c>
      <c r="C140" s="30">
        <f t="shared" si="3"/>
        <v>2.2727272727272745E-2</v>
      </c>
      <c r="D140" s="6">
        <v>9.1869894007958041E-3</v>
      </c>
    </row>
    <row r="141" spans="1:4">
      <c r="A141" s="29">
        <v>44293</v>
      </c>
      <c r="B141" s="12">
        <v>1.32</v>
      </c>
      <c r="C141" s="30">
        <f t="shared" si="3"/>
        <v>0</v>
      </c>
      <c r="D141" s="6">
        <v>1.06894831753826E-2</v>
      </c>
    </row>
    <row r="142" spans="1:4">
      <c r="A142" s="29">
        <v>44292</v>
      </c>
      <c r="B142" s="12">
        <v>1.32</v>
      </c>
      <c r="C142" s="30">
        <f t="shared" si="3"/>
        <v>0</v>
      </c>
      <c r="D142" s="6">
        <v>9.7476308917766215E-3</v>
      </c>
    </row>
    <row r="143" spans="1:4">
      <c r="A143" s="29">
        <v>44291</v>
      </c>
      <c r="B143" s="12">
        <v>1.32</v>
      </c>
      <c r="C143" s="30">
        <f t="shared" si="3"/>
        <v>7.6335877862595486E-3</v>
      </c>
      <c r="D143" s="6">
        <v>-3.6226364369567159E-2</v>
      </c>
    </row>
    <row r="144" spans="1:4">
      <c r="A144" s="29">
        <v>44287</v>
      </c>
      <c r="B144" s="12">
        <v>1.31</v>
      </c>
      <c r="C144" s="30">
        <f t="shared" si="3"/>
        <v>1.5503875968992262E-2</v>
      </c>
      <c r="D144" s="6">
        <v>2.9397335889840164E-3</v>
      </c>
    </row>
    <row r="145" spans="1:4">
      <c r="A145" s="29">
        <v>44286</v>
      </c>
      <c r="B145" s="12">
        <v>1.29</v>
      </c>
      <c r="C145" s="30">
        <f t="shared" si="3"/>
        <v>-1.5267175572519097E-2</v>
      </c>
      <c r="D145" s="6">
        <v>1.8891178266178175E-2</v>
      </c>
    </row>
    <row r="146" spans="1:4">
      <c r="A146" s="29">
        <v>44285</v>
      </c>
      <c r="B146" s="12">
        <v>1.31</v>
      </c>
      <c r="C146" s="30">
        <f t="shared" si="3"/>
        <v>-7.575757575757582E-3</v>
      </c>
      <c r="D146" s="6">
        <v>2.251727914938671E-4</v>
      </c>
    </row>
    <row r="147" spans="1:4">
      <c r="A147" s="29">
        <v>44281</v>
      </c>
      <c r="B147" s="12">
        <v>1.32</v>
      </c>
      <c r="C147" s="30">
        <f t="shared" si="3"/>
        <v>0</v>
      </c>
      <c r="D147" s="6">
        <v>1.7039874859780108E-2</v>
      </c>
    </row>
    <row r="148" spans="1:4">
      <c r="A148" s="29">
        <v>44280</v>
      </c>
      <c r="B148" s="12">
        <v>1.32</v>
      </c>
      <c r="C148" s="30">
        <f t="shared" si="3"/>
        <v>7.6335877862595486E-3</v>
      </c>
      <c r="D148" s="6">
        <v>-2.5450240014525775E-2</v>
      </c>
    </row>
    <row r="149" spans="1:4">
      <c r="A149" s="29">
        <v>44279</v>
      </c>
      <c r="B149" s="12">
        <v>1.31</v>
      </c>
      <c r="C149" s="30">
        <f t="shared" si="3"/>
        <v>-7.575757575757582E-3</v>
      </c>
      <c r="D149" s="6">
        <v>-2.9269636103257089E-2</v>
      </c>
    </row>
    <row r="150" spans="1:4">
      <c r="A150" s="29">
        <v>44278</v>
      </c>
      <c r="B150" s="12">
        <v>1.32</v>
      </c>
      <c r="C150" s="30">
        <f t="shared" si="3"/>
        <v>0</v>
      </c>
      <c r="D150" s="6">
        <v>1.0542174263142582E-2</v>
      </c>
    </row>
    <row r="151" spans="1:4">
      <c r="A151" s="29">
        <v>44277</v>
      </c>
      <c r="B151" s="12">
        <v>1.32</v>
      </c>
      <c r="C151" s="30">
        <f t="shared" si="3"/>
        <v>1.5384615384615398E-2</v>
      </c>
      <c r="D151" s="6">
        <v>2.8560414646992788E-2</v>
      </c>
    </row>
    <row r="152" spans="1:4">
      <c r="A152" s="29">
        <v>44274</v>
      </c>
      <c r="B152" s="12">
        <v>1.3</v>
      </c>
      <c r="C152" s="30">
        <f t="shared" si="3"/>
        <v>-7.6335877862595486E-3</v>
      </c>
      <c r="D152" s="6">
        <v>-5.5264136763555826E-3</v>
      </c>
    </row>
    <row r="153" spans="1:4">
      <c r="A153" s="29">
        <v>44273</v>
      </c>
      <c r="B153" s="12">
        <v>1.31</v>
      </c>
      <c r="C153" s="30">
        <f t="shared" si="3"/>
        <v>0</v>
      </c>
      <c r="D153" s="6">
        <v>-1.6481444842222397E-2</v>
      </c>
    </row>
    <row r="154" spans="1:4">
      <c r="A154" s="29">
        <v>44272</v>
      </c>
      <c r="B154" s="12">
        <v>1.31</v>
      </c>
      <c r="C154" s="30">
        <f t="shared" si="3"/>
        <v>-7.575757575757582E-3</v>
      </c>
      <c r="D154" s="6">
        <v>-2.7895516105151577E-2</v>
      </c>
    </row>
    <row r="155" spans="1:4">
      <c r="A155" s="29">
        <v>44271</v>
      </c>
      <c r="B155" s="12">
        <v>1.32</v>
      </c>
      <c r="C155" s="30">
        <f t="shared" si="3"/>
        <v>1.5384615384615398E-2</v>
      </c>
      <c r="D155" s="6">
        <v>-6.3606992442163529E-3</v>
      </c>
    </row>
    <row r="156" spans="1:4">
      <c r="A156" s="29">
        <v>44270</v>
      </c>
      <c r="B156" s="12">
        <v>1.3</v>
      </c>
      <c r="C156" s="30">
        <f t="shared" si="3"/>
        <v>7.7519379844961309E-3</v>
      </c>
      <c r="D156" s="6">
        <v>-4.2654641026008038E-3</v>
      </c>
    </row>
    <row r="157" spans="1:4">
      <c r="A157" s="29">
        <v>44267</v>
      </c>
      <c r="B157" s="12">
        <v>1.29</v>
      </c>
      <c r="C157" s="30">
        <f t="shared" si="3"/>
        <v>0</v>
      </c>
      <c r="D157" s="6">
        <v>-7.1792678144941098E-3</v>
      </c>
    </row>
    <row r="158" spans="1:4">
      <c r="A158" s="29">
        <v>44265</v>
      </c>
      <c r="B158" s="12">
        <v>1.29</v>
      </c>
      <c r="C158" s="30">
        <f t="shared" si="3"/>
        <v>7.8125000000000069E-3</v>
      </c>
      <c r="D158" s="6">
        <v>6.996169875188989E-3</v>
      </c>
    </row>
    <row r="159" spans="1:4">
      <c r="A159" s="29">
        <v>44264</v>
      </c>
      <c r="B159" s="12">
        <v>1.28</v>
      </c>
      <c r="C159" s="30">
        <f t="shared" si="3"/>
        <v>-1.5384615384615398E-2</v>
      </c>
      <c r="D159" s="6">
        <v>-1.2169651753642621E-2</v>
      </c>
    </row>
    <row r="160" spans="1:4">
      <c r="A160" s="29">
        <v>44263</v>
      </c>
      <c r="B160" s="12">
        <v>1.3</v>
      </c>
      <c r="C160" s="30">
        <f t="shared" si="3"/>
        <v>-7.6335877862595486E-3</v>
      </c>
      <c r="D160" s="6">
        <v>-9.3788529697944097E-3</v>
      </c>
    </row>
    <row r="161" spans="1:4">
      <c r="A161" s="29">
        <v>44260</v>
      </c>
      <c r="B161" s="12">
        <v>1.31</v>
      </c>
      <c r="C161" s="30">
        <f t="shared" si="3"/>
        <v>7.6923076923076988E-3</v>
      </c>
      <c r="D161" s="6">
        <v>-1.461721113441743E-2</v>
      </c>
    </row>
    <row r="162" spans="1:4">
      <c r="A162" s="29">
        <v>44259</v>
      </c>
      <c r="B162" s="12">
        <v>1.3</v>
      </c>
      <c r="C162" s="30">
        <f t="shared" si="3"/>
        <v>7.7519379844961309E-3</v>
      </c>
      <c r="D162" s="6">
        <v>5.1253991231412399E-4</v>
      </c>
    </row>
    <row r="163" spans="1:4">
      <c r="A163" s="29">
        <v>44258</v>
      </c>
      <c r="B163" s="12">
        <v>1.29</v>
      </c>
      <c r="C163" s="30">
        <f t="shared" si="3"/>
        <v>-7.6923076923076988E-3</v>
      </c>
      <c r="D163" s="6">
        <v>1.4699112711938831E-2</v>
      </c>
    </row>
    <row r="164" spans="1:4">
      <c r="A164" s="29">
        <v>44257</v>
      </c>
      <c r="B164" s="12">
        <v>1.3</v>
      </c>
      <c r="C164" s="30">
        <f t="shared" si="3"/>
        <v>1.5625000000000014E-2</v>
      </c>
      <c r="D164" s="6">
        <v>7.3843583289969266E-3</v>
      </c>
    </row>
    <row r="165" spans="1:4">
      <c r="A165" s="29">
        <v>44256</v>
      </c>
      <c r="B165" s="12">
        <v>1.28</v>
      </c>
      <c r="C165" s="30">
        <f t="shared" si="3"/>
        <v>-7.7519379844961309E-3</v>
      </c>
      <c r="D165" s="6">
        <v>1.3613448393404998E-2</v>
      </c>
    </row>
    <row r="166" spans="1:4">
      <c r="A166" s="29">
        <v>44253</v>
      </c>
      <c r="B166" s="12">
        <v>1.29</v>
      </c>
      <c r="C166" s="30">
        <f t="shared" si="3"/>
        <v>-1.5267175572519097E-2</v>
      </c>
      <c r="D166" s="6">
        <v>-1.8119490695396773E-2</v>
      </c>
    </row>
    <row r="167" spans="1:4">
      <c r="A167" s="29">
        <v>44252</v>
      </c>
      <c r="B167" s="12">
        <v>1.31</v>
      </c>
      <c r="C167" s="30">
        <f t="shared" si="3"/>
        <v>1.5503875968992262E-2</v>
      </c>
      <c r="D167" s="6">
        <v>1.6164082442190614E-2</v>
      </c>
    </row>
    <row r="168" spans="1:4">
      <c r="A168" s="29">
        <v>44251</v>
      </c>
      <c r="B168" s="12">
        <v>1.29</v>
      </c>
      <c r="C168" s="30">
        <f t="shared" si="3"/>
        <v>0</v>
      </c>
      <c r="D168" s="6">
        <v>9.9321705426355864E-3</v>
      </c>
    </row>
    <row r="169" spans="1:4">
      <c r="A169" s="29">
        <v>44250</v>
      </c>
      <c r="B169" s="12">
        <v>1.29</v>
      </c>
      <c r="C169" s="30">
        <f t="shared" si="3"/>
        <v>-7.6923076923076988E-3</v>
      </c>
      <c r="D169" s="6">
        <v>2.8920915766995868E-2</v>
      </c>
    </row>
    <row r="170" spans="1:4">
      <c r="A170" s="29">
        <v>44249</v>
      </c>
      <c r="B170" s="12">
        <v>1.3</v>
      </c>
      <c r="C170" s="30">
        <f t="shared" si="3"/>
        <v>0</v>
      </c>
      <c r="D170" s="6">
        <v>-2.882784584201949E-2</v>
      </c>
    </row>
    <row r="171" spans="1:4">
      <c r="A171" s="29">
        <v>44246</v>
      </c>
      <c r="B171" s="12">
        <v>1.3</v>
      </c>
      <c r="C171" s="30">
        <f t="shared" si="3"/>
        <v>-7.6335877862595486E-3</v>
      </c>
      <c r="D171" s="6">
        <v>-1.3068469509281677E-2</v>
      </c>
    </row>
    <row r="172" spans="1:4">
      <c r="A172" s="29">
        <v>44245</v>
      </c>
      <c r="B172" s="12">
        <v>1.31</v>
      </c>
      <c r="C172" s="30">
        <f t="shared" si="3"/>
        <v>-7.575757575757582E-3</v>
      </c>
      <c r="D172" s="6">
        <v>-6.5358087930539122E-3</v>
      </c>
    </row>
    <row r="173" spans="1:4">
      <c r="A173" s="29">
        <v>44244</v>
      </c>
      <c r="B173" s="12">
        <v>1.32</v>
      </c>
      <c r="C173" s="30">
        <f t="shared" si="3"/>
        <v>7.6335877862595486E-3</v>
      </c>
      <c r="D173" s="6">
        <v>-6.5423191976069486E-3</v>
      </c>
    </row>
    <row r="174" spans="1:4">
      <c r="A174" s="29">
        <v>44243</v>
      </c>
      <c r="B174" s="12">
        <v>1.31</v>
      </c>
      <c r="C174" s="30">
        <f t="shared" si="3"/>
        <v>-7.575757575757582E-3</v>
      </c>
      <c r="D174" s="6">
        <v>2.8375202049790585E-3</v>
      </c>
    </row>
    <row r="175" spans="1:4">
      <c r="A175" s="29">
        <v>44242</v>
      </c>
      <c r="B175" s="12">
        <v>1.32</v>
      </c>
      <c r="C175" s="30">
        <f t="shared" si="3"/>
        <v>0</v>
      </c>
      <c r="D175" s="6">
        <v>1.4562498433466202E-2</v>
      </c>
    </row>
    <row r="176" spans="1:4">
      <c r="A176" s="29">
        <v>44238</v>
      </c>
      <c r="B176" s="12">
        <v>1.32</v>
      </c>
      <c r="C176" s="30">
        <f t="shared" si="3"/>
        <v>0</v>
      </c>
      <c r="D176" s="6">
        <v>-1.7926725849910074E-3</v>
      </c>
    </row>
    <row r="177" spans="1:4">
      <c r="A177" s="29">
        <v>44237</v>
      </c>
      <c r="B177" s="12">
        <v>1.32</v>
      </c>
      <c r="C177" s="30">
        <f t="shared" si="3"/>
        <v>-7.5187969924812095E-3</v>
      </c>
      <c r="D177" s="6">
        <v>1.7156978712098279E-2</v>
      </c>
    </row>
    <row r="178" spans="1:4">
      <c r="A178" s="29">
        <v>44236</v>
      </c>
      <c r="B178" s="12">
        <v>1.33</v>
      </c>
      <c r="C178" s="30">
        <f t="shared" si="3"/>
        <v>0</v>
      </c>
      <c r="D178" s="6">
        <v>-7.1835082837990406E-3</v>
      </c>
    </row>
    <row r="179" spans="1:4">
      <c r="A179" s="29">
        <v>44235</v>
      </c>
      <c r="B179" s="12">
        <v>1.33</v>
      </c>
      <c r="C179" s="30">
        <f t="shared" si="3"/>
        <v>2.3076923076923096E-2</v>
      </c>
      <c r="D179" s="6">
        <v>1.9893346895303806E-2</v>
      </c>
    </row>
    <row r="180" spans="1:4">
      <c r="A180" s="29">
        <v>44232</v>
      </c>
      <c r="B180" s="12">
        <v>1.3</v>
      </c>
      <c r="C180" s="30">
        <f t="shared" si="3"/>
        <v>1.5625000000000014E-2</v>
      </c>
      <c r="D180" s="6">
        <v>9.3515305040675345E-3</v>
      </c>
    </row>
    <row r="181" spans="1:4">
      <c r="A181" s="29">
        <v>44231</v>
      </c>
      <c r="B181" s="12">
        <v>1.28</v>
      </c>
      <c r="C181" s="30">
        <f t="shared" si="3"/>
        <v>-3.0303030303030328E-2</v>
      </c>
      <c r="D181" s="6">
        <v>9.6748630082964058E-3</v>
      </c>
    </row>
    <row r="182" spans="1:4">
      <c r="A182" s="29">
        <v>44230</v>
      </c>
      <c r="B182" s="12">
        <v>1.32</v>
      </c>
      <c r="C182" s="30">
        <f t="shared" si="3"/>
        <v>0</v>
      </c>
      <c r="D182" s="6">
        <v>-4.5611398363223071E-3</v>
      </c>
    </row>
    <row r="183" spans="1:4">
      <c r="A183" s="29">
        <v>44229</v>
      </c>
      <c r="B183" s="12">
        <v>1.32</v>
      </c>
      <c r="C183" s="30">
        <f t="shared" si="3"/>
        <v>7.6335877862595486E-3</v>
      </c>
      <c r="D183" s="6">
        <v>3.7005877518105475E-2</v>
      </c>
    </row>
    <row r="184" spans="1:4">
      <c r="A184" s="29">
        <v>44228</v>
      </c>
      <c r="B184" s="12">
        <v>1.31</v>
      </c>
      <c r="C184" s="30">
        <f t="shared" si="3"/>
        <v>1.5503875968992262E-2</v>
      </c>
      <c r="D184" s="6">
        <v>6.6486942427600421E-2</v>
      </c>
    </row>
    <row r="185" spans="1:4">
      <c r="A185" s="29">
        <v>44225</v>
      </c>
      <c r="B185" s="12">
        <v>1.29</v>
      </c>
      <c r="C185" s="30">
        <f t="shared" si="3"/>
        <v>1.5748031496063006E-2</v>
      </c>
      <c r="D185" s="6">
        <v>3.4728128954628927E-3</v>
      </c>
    </row>
    <row r="186" spans="1:4">
      <c r="A186" s="29">
        <v>44224</v>
      </c>
      <c r="B186" s="12">
        <v>1.27</v>
      </c>
      <c r="C186" s="30">
        <f t="shared" si="3"/>
        <v>-1.5503875968992262E-2</v>
      </c>
      <c r="D186" s="6">
        <v>-2.0722020193811835E-2</v>
      </c>
    </row>
    <row r="187" spans="1:4">
      <c r="A187" s="29">
        <v>44223</v>
      </c>
      <c r="B187" s="12">
        <v>1.29</v>
      </c>
      <c r="C187" s="30">
        <f t="shared" si="3"/>
        <v>-7.6923076923076988E-3</v>
      </c>
      <c r="D187" s="6">
        <v>-2.2810291431747724E-2</v>
      </c>
    </row>
    <row r="188" spans="1:4">
      <c r="A188" s="29">
        <v>44221</v>
      </c>
      <c r="B188" s="12">
        <v>1.3</v>
      </c>
      <c r="C188" s="30">
        <f t="shared" si="3"/>
        <v>0</v>
      </c>
      <c r="D188" s="6">
        <v>-6.6379272943839617E-3</v>
      </c>
    </row>
    <row r="189" spans="1:4">
      <c r="A189" s="29">
        <v>44218</v>
      </c>
      <c r="B189" s="12">
        <v>1.3</v>
      </c>
      <c r="C189" s="30">
        <f t="shared" si="3"/>
        <v>0</v>
      </c>
      <c r="D189" s="6">
        <v>-2.8872265695320653E-2</v>
      </c>
    </row>
    <row r="190" spans="1:4">
      <c r="A190" s="29">
        <v>44217</v>
      </c>
      <c r="B190" s="12">
        <v>1.3</v>
      </c>
      <c r="C190" s="30">
        <f t="shared" si="3"/>
        <v>-1.5151515151515164E-2</v>
      </c>
      <c r="D190" s="6">
        <v>-2.5620834048651626E-2</v>
      </c>
    </row>
    <row r="191" spans="1:4">
      <c r="A191" s="29">
        <v>44216</v>
      </c>
      <c r="B191" s="12">
        <v>1.32</v>
      </c>
      <c r="C191" s="30">
        <f t="shared" si="3"/>
        <v>-7.5187969924812095E-3</v>
      </c>
      <c r="D191" s="6">
        <v>1.7571669981605144E-3</v>
      </c>
    </row>
    <row r="192" spans="1:4">
      <c r="A192" s="29">
        <v>44215</v>
      </c>
      <c r="B192" s="12">
        <v>1.33</v>
      </c>
      <c r="C192" s="30">
        <f t="shared" si="3"/>
        <v>0</v>
      </c>
      <c r="D192" s="6">
        <v>4.0357837417347421E-2</v>
      </c>
    </row>
    <row r="193" spans="1:4">
      <c r="A193" s="29">
        <v>44214</v>
      </c>
      <c r="B193" s="12">
        <v>1.33</v>
      </c>
      <c r="C193" s="30">
        <f t="shared" si="3"/>
        <v>2.3076923076923096E-2</v>
      </c>
      <c r="D193" s="6">
        <v>-1.8451283343450395E-2</v>
      </c>
    </row>
    <row r="194" spans="1:4">
      <c r="A194" s="29">
        <v>44211</v>
      </c>
      <c r="B194" s="12">
        <v>1.3</v>
      </c>
      <c r="C194" s="30">
        <f t="shared" si="3"/>
        <v>7.7519379844961309E-3</v>
      </c>
      <c r="D194" s="6">
        <v>-1.7734060346056044E-2</v>
      </c>
    </row>
    <row r="195" spans="1:4">
      <c r="A195" s="29">
        <v>44210</v>
      </c>
      <c r="B195" s="12">
        <v>1.29</v>
      </c>
      <c r="C195" s="30">
        <f t="shared" ref="C195:C258" si="4">(B195-B196)/(B196)</f>
        <v>1.5748031496063006E-2</v>
      </c>
      <c r="D195" s="6">
        <v>-3.4488704949131886E-4</v>
      </c>
    </row>
    <row r="196" spans="1:4">
      <c r="A196" s="29">
        <v>44209</v>
      </c>
      <c r="B196" s="12">
        <v>1.27</v>
      </c>
      <c r="C196" s="30">
        <f t="shared" si="4"/>
        <v>0</v>
      </c>
      <c r="D196" s="6">
        <v>-2.9565119886373714E-3</v>
      </c>
    </row>
    <row r="197" spans="1:4">
      <c r="A197" s="29">
        <v>44208</v>
      </c>
      <c r="B197" s="12">
        <v>1.27</v>
      </c>
      <c r="C197" s="30">
        <f t="shared" si="4"/>
        <v>-7.8125000000000069E-3</v>
      </c>
      <c r="D197" s="6">
        <v>2.8390330528638128E-2</v>
      </c>
    </row>
    <row r="198" spans="1:4">
      <c r="A198" s="29">
        <v>44207</v>
      </c>
      <c r="B198" s="12">
        <v>1.28</v>
      </c>
      <c r="C198" s="30">
        <f t="shared" si="4"/>
        <v>7.8740157480315029E-3</v>
      </c>
      <c r="D198" s="6">
        <v>6.7254596182199236E-3</v>
      </c>
    </row>
    <row r="199" spans="1:4">
      <c r="A199" s="29">
        <v>44204</v>
      </c>
      <c r="B199" s="12">
        <v>1.27</v>
      </c>
      <c r="C199" s="30">
        <f t="shared" si="4"/>
        <v>-7.8125000000000069E-3</v>
      </c>
      <c r="D199" s="6">
        <v>1.3705884429660278E-2</v>
      </c>
    </row>
    <row r="200" spans="1:4">
      <c r="A200" s="29">
        <v>44203</v>
      </c>
      <c r="B200" s="12">
        <v>1.28</v>
      </c>
      <c r="C200" s="30">
        <f t="shared" si="4"/>
        <v>2.4000000000000021E-2</v>
      </c>
      <c r="D200" s="6">
        <v>1.230199857840043E-2</v>
      </c>
    </row>
    <row r="201" spans="1:4">
      <c r="A201" s="29">
        <v>44202</v>
      </c>
      <c r="B201" s="12">
        <v>1.25</v>
      </c>
      <c r="C201" s="30">
        <f t="shared" si="4"/>
        <v>0</v>
      </c>
      <c r="D201" s="6">
        <v>8.4737278395597554E-3</v>
      </c>
    </row>
    <row r="202" spans="1:4">
      <c r="A202" s="29">
        <v>44201</v>
      </c>
      <c r="B202" s="12">
        <v>1.25</v>
      </c>
      <c r="C202" s="30">
        <f t="shared" si="4"/>
        <v>-7.936507936507943E-3</v>
      </c>
      <c r="D202" s="6">
        <v>-3.8734023711126499E-3</v>
      </c>
    </row>
    <row r="203" spans="1:4">
      <c r="A203" s="29">
        <v>44200</v>
      </c>
      <c r="B203" s="12">
        <v>1.26</v>
      </c>
      <c r="C203" s="30">
        <f t="shared" si="4"/>
        <v>8.0000000000000071E-3</v>
      </c>
      <c r="D203" s="6">
        <v>2.3030051017961114E-3</v>
      </c>
    </row>
    <row r="204" spans="1:4">
      <c r="A204" s="29">
        <v>44196</v>
      </c>
      <c r="B204" s="12">
        <v>1.25</v>
      </c>
      <c r="C204" s="30">
        <f t="shared" si="4"/>
        <v>0</v>
      </c>
      <c r="D204" s="6">
        <v>1.1783054611967464E-2</v>
      </c>
    </row>
    <row r="205" spans="1:4">
      <c r="A205" s="29">
        <v>44195</v>
      </c>
      <c r="B205" s="12">
        <v>1.25</v>
      </c>
      <c r="C205" s="30">
        <f t="shared" si="4"/>
        <v>-7.936507936507943E-3</v>
      </c>
      <c r="D205" s="6">
        <v>1.3066191281760748E-2</v>
      </c>
    </row>
    <row r="206" spans="1:4">
      <c r="A206" s="29">
        <v>44194</v>
      </c>
      <c r="B206" s="12">
        <v>1.26</v>
      </c>
      <c r="C206" s="30">
        <f t="shared" si="4"/>
        <v>1.612903225806453E-2</v>
      </c>
      <c r="D206" s="6">
        <v>-2.3479602868720769E-3</v>
      </c>
    </row>
    <row r="207" spans="1:4">
      <c r="A207" s="29">
        <v>44193</v>
      </c>
      <c r="B207" s="12">
        <v>1.24</v>
      </c>
      <c r="C207" s="30">
        <f t="shared" si="4"/>
        <v>-8.0000000000000071E-3</v>
      </c>
      <c r="D207" s="6">
        <v>2.6503615284584597E-2</v>
      </c>
    </row>
    <row r="208" spans="1:4">
      <c r="A208" s="29">
        <v>44189</v>
      </c>
      <c r="B208" s="12">
        <v>1.25</v>
      </c>
      <c r="C208" s="30">
        <f t="shared" si="4"/>
        <v>0</v>
      </c>
      <c r="D208" s="6">
        <v>-4.545473711729346E-3</v>
      </c>
    </row>
    <row r="209" spans="1:4">
      <c r="A209" s="29">
        <v>44188</v>
      </c>
      <c r="B209" s="12">
        <v>1.25</v>
      </c>
      <c r="C209" s="30">
        <f t="shared" si="4"/>
        <v>8.0645161290322648E-3</v>
      </c>
      <c r="D209" s="6">
        <v>3.9651227018070036E-2</v>
      </c>
    </row>
    <row r="210" spans="1:4">
      <c r="A210" s="29">
        <v>44187</v>
      </c>
      <c r="B210" s="12">
        <v>1.24</v>
      </c>
      <c r="C210" s="30">
        <f t="shared" si="4"/>
        <v>0</v>
      </c>
      <c r="D210" s="6">
        <v>2.8267339572955832E-3</v>
      </c>
    </row>
    <row r="211" spans="1:4">
      <c r="A211" s="29">
        <v>44186</v>
      </c>
      <c r="B211" s="12">
        <v>1.24</v>
      </c>
      <c r="C211" s="30">
        <f t="shared" si="4"/>
        <v>-1.5873015873015886E-2</v>
      </c>
      <c r="D211" s="6">
        <v>-5.0261159288377516E-2</v>
      </c>
    </row>
    <row r="212" spans="1:4">
      <c r="A212" s="29">
        <v>44183</v>
      </c>
      <c r="B212" s="12">
        <v>1.26</v>
      </c>
      <c r="C212" s="30">
        <f t="shared" si="4"/>
        <v>3.2786885245901669E-2</v>
      </c>
      <c r="D212" s="6">
        <v>-6.7019180922757299E-3</v>
      </c>
    </row>
    <row r="213" spans="1:4">
      <c r="A213" s="29">
        <v>44182</v>
      </c>
      <c r="B213" s="12">
        <v>1.22</v>
      </c>
      <c r="C213" s="30">
        <f t="shared" si="4"/>
        <v>0</v>
      </c>
      <c r="D213" s="6">
        <v>6.0960344482275716E-3</v>
      </c>
    </row>
    <row r="214" spans="1:4">
      <c r="A214" s="29">
        <v>44181</v>
      </c>
      <c r="B214" s="12">
        <v>1.22</v>
      </c>
      <c r="C214" s="30">
        <f t="shared" si="4"/>
        <v>1.6666666666666684E-2</v>
      </c>
      <c r="D214" s="6">
        <v>5.029186460287121E-2</v>
      </c>
    </row>
    <row r="215" spans="1:4">
      <c r="A215" s="29">
        <v>44180</v>
      </c>
      <c r="B215" s="12">
        <v>1.2</v>
      </c>
      <c r="C215" s="30">
        <f t="shared" si="4"/>
        <v>-2.4390243902439046E-2</v>
      </c>
      <c r="D215" s="6">
        <v>-2.6486708567532127E-3</v>
      </c>
    </row>
    <row r="216" spans="1:4">
      <c r="A216" s="29">
        <v>44179</v>
      </c>
      <c r="B216" s="12">
        <v>1.23</v>
      </c>
      <c r="C216" s="30">
        <f t="shared" si="4"/>
        <v>1.6528925619834725E-2</v>
      </c>
      <c r="D216" s="6">
        <v>-9.4725995965054023E-3</v>
      </c>
    </row>
    <row r="217" spans="1:4">
      <c r="A217" s="29">
        <v>44176</v>
      </c>
      <c r="B217" s="12">
        <v>1.21</v>
      </c>
      <c r="C217" s="30">
        <f t="shared" si="4"/>
        <v>8.3333333333333419E-3</v>
      </c>
      <c r="D217" s="6">
        <v>7.7045232444507847E-3</v>
      </c>
    </row>
    <row r="218" spans="1:4">
      <c r="A218" s="29">
        <v>44175</v>
      </c>
      <c r="B218" s="12">
        <v>1.2</v>
      </c>
      <c r="C218" s="30">
        <f t="shared" si="4"/>
        <v>0</v>
      </c>
      <c r="D218" s="6">
        <v>5.3686094248920051E-3</v>
      </c>
    </row>
    <row r="219" spans="1:4">
      <c r="A219" s="29">
        <v>44174</v>
      </c>
      <c r="B219" s="12">
        <v>1.2</v>
      </c>
      <c r="C219" s="30">
        <f t="shared" si="4"/>
        <v>8.4033613445378234E-3</v>
      </c>
      <c r="D219" s="6">
        <v>1.3870051095507267E-2</v>
      </c>
    </row>
    <row r="220" spans="1:4">
      <c r="A220" s="29">
        <v>44173</v>
      </c>
      <c r="B220" s="12">
        <v>1.19</v>
      </c>
      <c r="C220" s="30">
        <f t="shared" si="4"/>
        <v>0</v>
      </c>
      <c r="D220" s="6">
        <v>7.0037481695766277E-3</v>
      </c>
    </row>
    <row r="221" spans="1:4">
      <c r="A221" s="29">
        <v>44172</v>
      </c>
      <c r="B221" s="12">
        <v>1.19</v>
      </c>
      <c r="C221" s="30">
        <f t="shared" si="4"/>
        <v>-8.3333333333333419E-3</v>
      </c>
      <c r="D221" s="6">
        <v>-2.6529345296847535E-3</v>
      </c>
    </row>
    <row r="222" spans="1:4">
      <c r="A222" s="29">
        <v>44169</v>
      </c>
      <c r="B222" s="12">
        <v>1.2</v>
      </c>
      <c r="C222" s="30">
        <f t="shared" si="4"/>
        <v>1.6949152542372899E-2</v>
      </c>
      <c r="D222" s="6">
        <v>9.9732962849359147E-3</v>
      </c>
    </row>
    <row r="223" spans="1:4">
      <c r="A223" s="29">
        <v>44168</v>
      </c>
      <c r="B223" s="12">
        <v>1.18</v>
      </c>
      <c r="C223" s="30">
        <f t="shared" si="4"/>
        <v>0</v>
      </c>
      <c r="D223" s="6">
        <v>8.2592006403608646E-3</v>
      </c>
    </row>
    <row r="224" spans="1:4">
      <c r="A224" s="29">
        <v>44167</v>
      </c>
      <c r="B224" s="12">
        <v>1.18</v>
      </c>
      <c r="C224" s="30">
        <f t="shared" si="4"/>
        <v>-3.2786885245901669E-2</v>
      </c>
      <c r="D224" s="6">
        <v>3.0477145655729732E-2</v>
      </c>
    </row>
    <row r="225" spans="1:4">
      <c r="A225" s="29">
        <v>44166</v>
      </c>
      <c r="B225" s="12">
        <v>1.22</v>
      </c>
      <c r="C225" s="30">
        <f t="shared" si="4"/>
        <v>0</v>
      </c>
      <c r="D225" s="6">
        <v>3.4942207606381157E-2</v>
      </c>
    </row>
    <row r="226" spans="1:4">
      <c r="A226" s="29">
        <v>44162</v>
      </c>
      <c r="B226" s="12">
        <v>1.22</v>
      </c>
      <c r="C226" s="30">
        <f t="shared" si="4"/>
        <v>0</v>
      </c>
      <c r="D226" s="6">
        <v>2.7352003189156916E-2</v>
      </c>
    </row>
    <row r="227" spans="1:4">
      <c r="A227" s="29">
        <v>44161</v>
      </c>
      <c r="B227" s="12">
        <v>1.22</v>
      </c>
      <c r="C227" s="30">
        <f t="shared" si="4"/>
        <v>0</v>
      </c>
      <c r="D227" s="6">
        <v>8.2395498392282274E-3</v>
      </c>
    </row>
    <row r="228" spans="1:4">
      <c r="A228" s="29">
        <v>44160</v>
      </c>
      <c r="B228" s="12">
        <v>1.22</v>
      </c>
      <c r="C228" s="30">
        <f t="shared" si="4"/>
        <v>0</v>
      </c>
      <c r="D228" s="6">
        <v>-2.1892429789429693E-2</v>
      </c>
    </row>
    <row r="229" spans="1:4">
      <c r="A229" s="29">
        <v>44159</v>
      </c>
      <c r="B229" s="12">
        <v>1.22</v>
      </c>
      <c r="C229" s="30">
        <f t="shared" si="4"/>
        <v>1.6666666666666684E-2</v>
      </c>
      <c r="D229" s="6">
        <v>1.7810877589604635E-2</v>
      </c>
    </row>
    <row r="230" spans="1:4">
      <c r="A230" s="29">
        <v>44158</v>
      </c>
      <c r="B230" s="12">
        <v>1.2</v>
      </c>
      <c r="C230" s="30">
        <f t="shared" si="4"/>
        <v>0</v>
      </c>
      <c r="D230" s="6">
        <v>8.4281989075116418E-3</v>
      </c>
    </row>
    <row r="231" spans="1:4">
      <c r="A231" s="29">
        <v>44155</v>
      </c>
      <c r="B231" s="12">
        <v>1.2</v>
      </c>
      <c r="C231" s="30">
        <f t="shared" si="4"/>
        <v>8.4033613445378234E-3</v>
      </c>
      <c r="D231" s="6">
        <v>6.0434764959000171E-3</v>
      </c>
    </row>
    <row r="232" spans="1:4">
      <c r="A232" s="29">
        <v>44154</v>
      </c>
      <c r="B232" s="12">
        <v>1.19</v>
      </c>
      <c r="C232" s="30">
        <f t="shared" si="4"/>
        <v>0</v>
      </c>
      <c r="D232" s="6">
        <v>-1.4329513796845939E-2</v>
      </c>
    </row>
    <row r="233" spans="1:4">
      <c r="A233" s="29">
        <v>44153</v>
      </c>
      <c r="B233" s="12">
        <v>1.19</v>
      </c>
      <c r="C233" s="30">
        <f t="shared" si="4"/>
        <v>0</v>
      </c>
      <c r="D233" s="6">
        <v>2.0727293148251152E-2</v>
      </c>
    </row>
    <row r="234" spans="1:4">
      <c r="A234" s="29">
        <v>44152</v>
      </c>
      <c r="B234" s="12">
        <v>1.19</v>
      </c>
      <c r="C234" s="30">
        <f t="shared" si="4"/>
        <v>8.4745762711864493E-3</v>
      </c>
      <c r="D234" s="6">
        <v>1.7886559097877244E-2</v>
      </c>
    </row>
    <row r="235" spans="1:4">
      <c r="A235" s="29">
        <v>44151</v>
      </c>
      <c r="B235" s="12">
        <v>1.18</v>
      </c>
      <c r="C235" s="30">
        <f t="shared" si="4"/>
        <v>0</v>
      </c>
      <c r="D235" s="6">
        <v>7.5605656811053015E-3</v>
      </c>
    </row>
    <row r="236" spans="1:4">
      <c r="A236" s="29">
        <v>44148</v>
      </c>
      <c r="B236" s="12">
        <v>1.18</v>
      </c>
      <c r="C236" s="30">
        <f t="shared" si="4"/>
        <v>-1.6666666666666684E-2</v>
      </c>
      <c r="D236" s="6">
        <v>1.3709608933803318E-2</v>
      </c>
    </row>
    <row r="237" spans="1:4">
      <c r="A237" s="29">
        <v>44147</v>
      </c>
      <c r="B237" s="12">
        <v>1.2</v>
      </c>
      <c r="C237" s="30">
        <f t="shared" si="4"/>
        <v>8.4033613445378234E-3</v>
      </c>
      <c r="D237" s="6">
        <v>8.311257392095461E-3</v>
      </c>
    </row>
    <row r="238" spans="1:4">
      <c r="A238" s="29">
        <v>44146</v>
      </c>
      <c r="B238" s="12">
        <v>1.19</v>
      </c>
      <c r="C238" s="30">
        <f t="shared" si="4"/>
        <v>0</v>
      </c>
      <c r="D238" s="6">
        <v>6.6425315964702067E-3</v>
      </c>
    </row>
    <row r="239" spans="1:4">
      <c r="A239" s="29">
        <v>44145</v>
      </c>
      <c r="B239" s="12">
        <v>1.19</v>
      </c>
      <c r="C239" s="30">
        <f t="shared" si="4"/>
        <v>0</v>
      </c>
      <c r="D239" s="6">
        <v>2.2626229237253083E-2</v>
      </c>
    </row>
    <row r="240" spans="1:4">
      <c r="A240" s="29">
        <v>44144</v>
      </c>
      <c r="B240" s="12">
        <v>1.19</v>
      </c>
      <c r="C240" s="30">
        <f t="shared" si="4"/>
        <v>1.709401709401711E-2</v>
      </c>
      <c r="D240" s="6">
        <v>1.5241344594216678E-2</v>
      </c>
    </row>
    <row r="241" spans="1:4">
      <c r="A241" s="29">
        <v>44141</v>
      </c>
      <c r="B241" s="12">
        <v>1.17</v>
      </c>
      <c r="C241" s="30">
        <f t="shared" si="4"/>
        <v>-8.4745762711864493E-3</v>
      </c>
      <c r="D241" s="6">
        <v>1.0404127743022048E-2</v>
      </c>
    </row>
    <row r="242" spans="1:4">
      <c r="A242" s="29">
        <v>44140</v>
      </c>
      <c r="B242" s="12">
        <v>1.18</v>
      </c>
      <c r="C242" s="30">
        <f t="shared" si="4"/>
        <v>0</v>
      </c>
      <c r="D242" s="6">
        <v>-5.5022256193516276E-3</v>
      </c>
    </row>
    <row r="243" spans="1:4">
      <c r="A243" s="29">
        <v>44139</v>
      </c>
      <c r="B243" s="12">
        <v>1.18</v>
      </c>
      <c r="C243" s="30">
        <f t="shared" si="4"/>
        <v>1.7241379310344845E-2</v>
      </c>
      <c r="D243" s="6">
        <v>-1.9004824259131647E-2</v>
      </c>
    </row>
    <row r="244" spans="1:4">
      <c r="A244" s="29">
        <v>44138</v>
      </c>
      <c r="B244" s="12">
        <v>1.1599999999999999</v>
      </c>
      <c r="C244" s="30">
        <f t="shared" si="4"/>
        <v>-1.6949152542372899E-2</v>
      </c>
      <c r="D244" s="6">
        <v>-2.2511209795636793E-2</v>
      </c>
    </row>
    <row r="245" spans="1:4">
      <c r="A245" s="29">
        <v>44137</v>
      </c>
      <c r="B245" s="12">
        <v>1.18</v>
      </c>
      <c r="C245" s="30">
        <f t="shared" si="4"/>
        <v>8.5470085470085548E-3</v>
      </c>
      <c r="D245" s="6">
        <v>2.8524550181257852E-2</v>
      </c>
    </row>
    <row r="246" spans="1:4">
      <c r="A246" s="29">
        <v>44134</v>
      </c>
      <c r="B246" s="12">
        <v>1.17</v>
      </c>
      <c r="C246" s="30">
        <f t="shared" si="4"/>
        <v>-1.6806722689075647E-2</v>
      </c>
      <c r="D246" s="6">
        <v>2.1910296933238076E-2</v>
      </c>
    </row>
    <row r="247" spans="1:4">
      <c r="A247" s="29">
        <v>44133</v>
      </c>
      <c r="B247" s="12">
        <v>1.19</v>
      </c>
      <c r="C247" s="30">
        <f t="shared" si="4"/>
        <v>-1.6528925619834725E-2</v>
      </c>
      <c r="D247" s="6">
        <v>-2.7003208749491418E-3</v>
      </c>
    </row>
    <row r="248" spans="1:4">
      <c r="A248" s="29">
        <v>44132</v>
      </c>
      <c r="B248" s="12">
        <v>1.21</v>
      </c>
      <c r="C248" s="30">
        <f t="shared" si="4"/>
        <v>0</v>
      </c>
      <c r="D248" s="6">
        <v>-1.9763546252457197E-2</v>
      </c>
    </row>
    <row r="249" spans="1:4">
      <c r="A249" s="29">
        <v>44131</v>
      </c>
      <c r="B249" s="12">
        <v>1.21</v>
      </c>
      <c r="C249" s="30">
        <f t="shared" si="4"/>
        <v>0</v>
      </c>
      <c r="D249" s="6">
        <v>-6.464568661971831E-3</v>
      </c>
    </row>
    <row r="250" spans="1:4">
      <c r="A250" s="29">
        <v>44130</v>
      </c>
      <c r="B250" s="12">
        <v>1.21</v>
      </c>
      <c r="C250" s="30">
        <f t="shared" si="4"/>
        <v>0</v>
      </c>
      <c r="D250" s="6">
        <v>-1.9754830846227332E-2</v>
      </c>
    </row>
    <row r="251" spans="1:4">
      <c r="A251" s="29">
        <v>44127</v>
      </c>
      <c r="B251" s="12">
        <v>1.21</v>
      </c>
      <c r="C251" s="30">
        <f t="shared" si="4"/>
        <v>8.3333333333333419E-3</v>
      </c>
      <c r="D251" s="6">
        <v>-9.3708094477419571E-3</v>
      </c>
    </row>
    <row r="252" spans="1:4">
      <c r="A252" s="29">
        <v>44126</v>
      </c>
      <c r="B252" s="12">
        <v>1.2</v>
      </c>
      <c r="C252" s="30">
        <f t="shared" si="4"/>
        <v>-8.2644628099173625E-3</v>
      </c>
      <c r="D252" s="6">
        <v>3.0437974588578601E-3</v>
      </c>
    </row>
    <row r="253" spans="1:4">
      <c r="A253" s="29">
        <v>44125</v>
      </c>
      <c r="B253" s="12">
        <v>1.21</v>
      </c>
      <c r="C253" s="30">
        <f t="shared" si="4"/>
        <v>8.3333333333333419E-3</v>
      </c>
      <c r="D253" s="6">
        <v>4.3902193431453185E-2</v>
      </c>
    </row>
    <row r="254" spans="1:4">
      <c r="A254" s="29">
        <v>44124</v>
      </c>
      <c r="B254" s="12">
        <v>1.2</v>
      </c>
      <c r="C254" s="30">
        <f t="shared" si="4"/>
        <v>0</v>
      </c>
      <c r="D254" s="6">
        <v>3.7709343163149688E-2</v>
      </c>
    </row>
    <row r="255" spans="1:4">
      <c r="A255" s="29">
        <v>44123</v>
      </c>
      <c r="B255" s="12">
        <v>1.2</v>
      </c>
      <c r="C255" s="30">
        <f t="shared" si="4"/>
        <v>-2.4390243902439046E-2</v>
      </c>
      <c r="D255" s="6">
        <v>1.5785314998702726E-2</v>
      </c>
    </row>
    <row r="256" spans="1:4">
      <c r="A256" s="29">
        <v>44120</v>
      </c>
      <c r="B256" s="12">
        <v>1.23</v>
      </c>
      <c r="C256" s="30">
        <f t="shared" si="4"/>
        <v>2.5000000000000022E-2</v>
      </c>
      <c r="D256" s="6">
        <v>2.5990368559881925E-2</v>
      </c>
    </row>
    <row r="257" spans="1:4">
      <c r="A257" s="29">
        <v>44119</v>
      </c>
      <c r="B257" s="12">
        <v>1.2</v>
      </c>
      <c r="C257" s="30">
        <f t="shared" si="4"/>
        <v>8.4033613445378234E-3</v>
      </c>
      <c r="D257" s="6">
        <v>-2.3310505385937957E-2</v>
      </c>
    </row>
    <row r="258" spans="1:4">
      <c r="A258" s="29">
        <v>44118</v>
      </c>
      <c r="B258" s="12">
        <v>1.19</v>
      </c>
      <c r="C258" s="30">
        <f t="shared" si="4"/>
        <v>8.4745762711864493E-3</v>
      </c>
      <c r="D258" s="6">
        <v>1.0424440716217473E-2</v>
      </c>
    </row>
    <row r="259" spans="1:4">
      <c r="A259" s="29">
        <v>44117</v>
      </c>
      <c r="B259" s="12">
        <v>1.18</v>
      </c>
      <c r="C259" s="30">
        <f t="shared" ref="C259:C322" si="5">(B259-B260)/(B260)</f>
        <v>-1.6666666666666684E-2</v>
      </c>
      <c r="D259" s="6">
        <v>-4.7418429011997325E-3</v>
      </c>
    </row>
    <row r="260" spans="1:4">
      <c r="A260" s="29">
        <v>44116</v>
      </c>
      <c r="B260" s="12">
        <v>1.2</v>
      </c>
      <c r="C260" s="30">
        <f t="shared" si="5"/>
        <v>8.4033613445378234E-3</v>
      </c>
      <c r="D260" s="6">
        <v>-1.0058882699309943E-2</v>
      </c>
    </row>
    <row r="261" spans="1:4">
      <c r="A261" s="29">
        <v>44113</v>
      </c>
      <c r="B261" s="12">
        <v>1.19</v>
      </c>
      <c r="C261" s="30">
        <f t="shared" si="5"/>
        <v>8.4745762711864493E-3</v>
      </c>
      <c r="D261" s="6">
        <v>-1.5822198550355424E-2</v>
      </c>
    </row>
    <row r="262" spans="1:4">
      <c r="A262" s="29">
        <v>44112</v>
      </c>
      <c r="B262" s="12">
        <v>1.18</v>
      </c>
      <c r="C262" s="30">
        <f t="shared" si="5"/>
        <v>-8.4033613445378234E-3</v>
      </c>
      <c r="D262" s="6">
        <v>3.6081366095136493E-3</v>
      </c>
    </row>
    <row r="263" spans="1:4">
      <c r="A263" s="29">
        <v>44111</v>
      </c>
      <c r="B263" s="12">
        <v>1.19</v>
      </c>
      <c r="C263" s="30">
        <f t="shared" si="5"/>
        <v>0</v>
      </c>
      <c r="D263" s="6">
        <v>-1.5963133851334781E-2</v>
      </c>
    </row>
    <row r="264" spans="1:4">
      <c r="A264" s="29">
        <v>44110</v>
      </c>
      <c r="B264" s="12">
        <v>1.19</v>
      </c>
      <c r="C264" s="30">
        <f t="shared" si="5"/>
        <v>-8.3333333333333419E-3</v>
      </c>
      <c r="D264" s="6">
        <v>2.4100194979711619E-2</v>
      </c>
    </row>
    <row r="265" spans="1:4">
      <c r="A265" s="29">
        <v>44109</v>
      </c>
      <c r="B265" s="12">
        <v>1.2</v>
      </c>
      <c r="C265" s="30">
        <f t="shared" si="5"/>
        <v>1.6949152542372899E-2</v>
      </c>
      <c r="D265" s="6">
        <v>3.2779373667236062E-3</v>
      </c>
    </row>
    <row r="266" spans="1:4">
      <c r="A266" s="29">
        <v>44105</v>
      </c>
      <c r="B266" s="12">
        <v>1.18</v>
      </c>
      <c r="C266" s="30">
        <f t="shared" si="5"/>
        <v>-1.6666666666666684E-2</v>
      </c>
      <c r="D266" s="6">
        <v>1.8463232082707563E-2</v>
      </c>
    </row>
    <row r="267" spans="1:4">
      <c r="A267" s="29">
        <v>44104</v>
      </c>
      <c r="B267" s="12">
        <v>1.2</v>
      </c>
      <c r="C267" s="30">
        <f t="shared" si="5"/>
        <v>1.6949152542372899E-2</v>
      </c>
      <c r="D267" s="6">
        <v>-6.0359899618215394E-3</v>
      </c>
    </row>
    <row r="268" spans="1:4">
      <c r="A268" s="29">
        <v>44103</v>
      </c>
      <c r="B268" s="12">
        <v>1.18</v>
      </c>
      <c r="C268" s="30">
        <f t="shared" si="5"/>
        <v>0</v>
      </c>
      <c r="D268" s="6">
        <v>-1.1067984003763916E-2</v>
      </c>
    </row>
    <row r="269" spans="1:4">
      <c r="A269" s="29">
        <v>44102</v>
      </c>
      <c r="B269" s="12">
        <v>1.18</v>
      </c>
      <c r="C269" s="30">
        <f t="shared" si="5"/>
        <v>-8.4033613445378234E-3</v>
      </c>
      <c r="D269" s="6">
        <v>2.984640728717489E-2</v>
      </c>
    </row>
    <row r="270" spans="1:4">
      <c r="A270" s="29">
        <v>44099</v>
      </c>
      <c r="B270" s="12">
        <v>1.19</v>
      </c>
      <c r="C270" s="30">
        <f t="shared" si="5"/>
        <v>0</v>
      </c>
      <c r="D270" s="6">
        <v>2.0570637393067283E-2</v>
      </c>
    </row>
    <row r="271" spans="1:4">
      <c r="A271" s="29">
        <v>44098</v>
      </c>
      <c r="B271" s="12">
        <v>1.19</v>
      </c>
      <c r="C271" s="30">
        <f t="shared" si="5"/>
        <v>-8.3333333333333419E-3</v>
      </c>
      <c r="D271" s="6">
        <v>-3.0525293927300218E-2</v>
      </c>
    </row>
    <row r="272" spans="1:4">
      <c r="A272" s="29">
        <v>44097</v>
      </c>
      <c r="B272" s="12">
        <v>1.2</v>
      </c>
      <c r="C272" s="30">
        <f t="shared" si="5"/>
        <v>1.6949152542372899E-2</v>
      </c>
      <c r="D272" s="6">
        <v>5.6284047630525465E-3</v>
      </c>
    </row>
    <row r="273" spans="1:4">
      <c r="A273" s="29">
        <v>44096</v>
      </c>
      <c r="B273" s="12">
        <v>1.18</v>
      </c>
      <c r="C273" s="30">
        <f t="shared" si="5"/>
        <v>-8.4033613445378234E-3</v>
      </c>
      <c r="D273" s="6">
        <v>-1.7984057567920958E-2</v>
      </c>
    </row>
    <row r="274" spans="1:4">
      <c r="A274" s="29">
        <v>44095</v>
      </c>
      <c r="B274" s="12">
        <v>1.19</v>
      </c>
      <c r="C274" s="30">
        <f t="shared" si="5"/>
        <v>0</v>
      </c>
      <c r="D274" s="6">
        <v>-5.7019771095027406E-2</v>
      </c>
    </row>
    <row r="275" spans="1:4">
      <c r="A275" s="29">
        <v>44092</v>
      </c>
      <c r="B275" s="12">
        <v>1.19</v>
      </c>
      <c r="C275" s="30">
        <f t="shared" si="5"/>
        <v>0</v>
      </c>
      <c r="D275" s="6">
        <v>1.9647449757607467E-2</v>
      </c>
    </row>
    <row r="276" spans="1:4">
      <c r="A276" s="29">
        <v>44091</v>
      </c>
      <c r="B276" s="12">
        <v>1.19</v>
      </c>
      <c r="C276" s="30">
        <f t="shared" si="5"/>
        <v>8.4745762711864493E-3</v>
      </c>
      <c r="D276" s="6">
        <v>-1.8682926284520996E-2</v>
      </c>
    </row>
    <row r="277" spans="1:4">
      <c r="A277" s="29">
        <v>44090</v>
      </c>
      <c r="B277" s="12">
        <v>1.18</v>
      </c>
      <c r="C277" s="30">
        <f t="shared" si="5"/>
        <v>-8.4033613445378234E-3</v>
      </c>
      <c r="D277" s="6">
        <v>2.3657511931639622E-2</v>
      </c>
    </row>
    <row r="278" spans="1:4">
      <c r="A278" s="29">
        <v>44089</v>
      </c>
      <c r="B278" s="12">
        <v>1.19</v>
      </c>
      <c r="C278" s="30">
        <f t="shared" si="5"/>
        <v>0</v>
      </c>
      <c r="D278" s="6">
        <v>-5.7793285295388314E-3</v>
      </c>
    </row>
    <row r="279" spans="1:4">
      <c r="A279" s="29">
        <v>44088</v>
      </c>
      <c r="B279" s="12">
        <v>1.19</v>
      </c>
      <c r="C279" s="30">
        <f t="shared" si="5"/>
        <v>8.4745762711864493E-3</v>
      </c>
      <c r="D279" s="6">
        <v>3.8538260879829055E-2</v>
      </c>
    </row>
    <row r="280" spans="1:4">
      <c r="A280" s="29">
        <v>44085</v>
      </c>
      <c r="B280" s="12">
        <v>1.18</v>
      </c>
      <c r="C280" s="30">
        <f t="shared" si="5"/>
        <v>-8.4033613445378234E-3</v>
      </c>
      <c r="D280" s="6">
        <v>1.3100071150546235E-2</v>
      </c>
    </row>
    <row r="281" spans="1:4">
      <c r="A281" s="29">
        <v>44084</v>
      </c>
      <c r="B281" s="12">
        <v>1.19</v>
      </c>
      <c r="C281" s="30">
        <f t="shared" si="5"/>
        <v>0</v>
      </c>
      <c r="D281" s="6">
        <v>6.039206722527302E-3</v>
      </c>
    </row>
    <row r="282" spans="1:4">
      <c r="A282" s="29">
        <v>44083</v>
      </c>
      <c r="B282" s="12">
        <v>1.19</v>
      </c>
      <c r="C282" s="30">
        <f t="shared" si="5"/>
        <v>0</v>
      </c>
      <c r="D282" s="6">
        <v>-1.5025209884881712E-2</v>
      </c>
    </row>
    <row r="283" spans="1:4">
      <c r="A283" s="29">
        <v>44082</v>
      </c>
      <c r="B283" s="12">
        <v>1.19</v>
      </c>
      <c r="C283" s="30">
        <f t="shared" si="5"/>
        <v>8.4745762711864493E-3</v>
      </c>
      <c r="D283" s="6">
        <v>-1.7292274370753376E-2</v>
      </c>
    </row>
    <row r="284" spans="1:4">
      <c r="A284" s="29">
        <v>44081</v>
      </c>
      <c r="B284" s="12">
        <v>1.18</v>
      </c>
      <c r="C284" s="30">
        <f t="shared" si="5"/>
        <v>0</v>
      </c>
      <c r="D284" s="6">
        <v>-8.2285278730554693E-3</v>
      </c>
    </row>
    <row r="285" spans="1:4">
      <c r="A285" s="29">
        <v>44078</v>
      </c>
      <c r="B285" s="12">
        <v>1.18</v>
      </c>
      <c r="C285" s="30">
        <f t="shared" si="5"/>
        <v>-8.4033613445378234E-3</v>
      </c>
      <c r="D285" s="6">
        <v>-2.193581909161758E-2</v>
      </c>
    </row>
    <row r="286" spans="1:4">
      <c r="A286" s="29">
        <v>44077</v>
      </c>
      <c r="B286" s="12">
        <v>1.19</v>
      </c>
      <c r="C286" s="30">
        <f t="shared" si="5"/>
        <v>-8.3333333333333419E-3</v>
      </c>
      <c r="D286" s="6">
        <v>-4.1899362792241282E-3</v>
      </c>
    </row>
    <row r="287" spans="1:4">
      <c r="A287" s="29">
        <v>44076</v>
      </c>
      <c r="B287" s="12">
        <v>1.2</v>
      </c>
      <c r="C287" s="30">
        <f t="shared" si="5"/>
        <v>8.4033613445378234E-3</v>
      </c>
      <c r="D287" s="6">
        <v>4.1225003811900781E-3</v>
      </c>
    </row>
    <row r="288" spans="1:4">
      <c r="A288" s="29">
        <v>44075</v>
      </c>
      <c r="B288" s="12">
        <v>1.19</v>
      </c>
      <c r="C288" s="30">
        <f t="shared" si="5"/>
        <v>-8.3333333333333419E-3</v>
      </c>
      <c r="D288" s="6">
        <v>7.0348043676068533E-3</v>
      </c>
    </row>
    <row r="289" spans="1:4">
      <c r="A289" s="29">
        <v>44074</v>
      </c>
      <c r="B289" s="12">
        <v>1.2</v>
      </c>
      <c r="C289" s="30">
        <f t="shared" si="5"/>
        <v>1.6949152542372899E-2</v>
      </c>
      <c r="D289" s="6">
        <v>-4.6989323071920122E-2</v>
      </c>
    </row>
    <row r="290" spans="1:4">
      <c r="A290" s="29">
        <v>44071</v>
      </c>
      <c r="B290" s="12">
        <v>1.18</v>
      </c>
      <c r="C290" s="30">
        <f t="shared" si="5"/>
        <v>8.5470085470085548E-3</v>
      </c>
      <c r="D290" s="6">
        <v>1.5524578773666298E-3</v>
      </c>
    </row>
    <row r="291" spans="1:4">
      <c r="A291" s="29">
        <v>44070</v>
      </c>
      <c r="B291" s="12">
        <v>1.17</v>
      </c>
      <c r="C291" s="30">
        <f t="shared" si="5"/>
        <v>-2.5000000000000022E-2</v>
      </c>
      <c r="D291" s="6">
        <v>6.6290060253167471E-2</v>
      </c>
    </row>
    <row r="292" spans="1:4">
      <c r="A292" s="29">
        <v>44069</v>
      </c>
      <c r="B292" s="12">
        <v>1.2</v>
      </c>
      <c r="C292" s="30">
        <f t="shared" si="5"/>
        <v>0</v>
      </c>
      <c r="D292" s="6">
        <v>8.9171007451355859E-3</v>
      </c>
    </row>
    <row r="293" spans="1:4">
      <c r="A293" s="29">
        <v>44068</v>
      </c>
      <c r="B293" s="12">
        <v>1.2</v>
      </c>
      <c r="C293" s="30">
        <f t="shared" si="5"/>
        <v>1.6949152542372899E-2</v>
      </c>
      <c r="D293" s="6">
        <v>-2.0920167178378826E-2</v>
      </c>
    </row>
    <row r="294" spans="1:4">
      <c r="A294" s="29">
        <v>44067</v>
      </c>
      <c r="B294" s="12">
        <v>1.18</v>
      </c>
      <c r="C294" s="30">
        <f t="shared" si="5"/>
        <v>-8.4033613445378234E-3</v>
      </c>
      <c r="D294" s="6">
        <v>-1.1724621139350654E-2</v>
      </c>
    </row>
    <row r="295" spans="1:4">
      <c r="A295" s="29">
        <v>44064</v>
      </c>
      <c r="B295" s="12">
        <v>1.19</v>
      </c>
      <c r="C295" s="30">
        <f t="shared" si="5"/>
        <v>8.4745762711864493E-3</v>
      </c>
      <c r="D295" s="6">
        <v>1.4270322314428421E-2</v>
      </c>
    </row>
    <row r="296" spans="1:4">
      <c r="A296" s="29">
        <v>44063</v>
      </c>
      <c r="B296" s="12">
        <v>1.18</v>
      </c>
      <c r="C296" s="30">
        <f t="shared" si="5"/>
        <v>0</v>
      </c>
      <c r="D296" s="6">
        <v>3.906587115742103E-3</v>
      </c>
    </row>
    <row r="297" spans="1:4">
      <c r="A297" s="29">
        <v>44062</v>
      </c>
      <c r="B297" s="12">
        <v>1.18</v>
      </c>
      <c r="C297" s="30">
        <f t="shared" si="5"/>
        <v>0</v>
      </c>
      <c r="D297" s="6">
        <v>1.3670428367305179E-2</v>
      </c>
    </row>
    <row r="298" spans="1:4">
      <c r="A298" s="29">
        <v>44061</v>
      </c>
      <c r="B298" s="12">
        <v>1.18</v>
      </c>
      <c r="C298" s="30">
        <f t="shared" si="5"/>
        <v>0</v>
      </c>
      <c r="D298" s="6">
        <v>4.1897065078689948E-2</v>
      </c>
    </row>
    <row r="299" spans="1:4">
      <c r="A299" s="29">
        <v>44060</v>
      </c>
      <c r="B299" s="12">
        <v>1.18</v>
      </c>
      <c r="C299" s="30">
        <f t="shared" si="5"/>
        <v>0</v>
      </c>
      <c r="D299" s="6">
        <v>1.0195876225377437E-2</v>
      </c>
    </row>
    <row r="300" spans="1:4">
      <c r="A300" s="29">
        <v>44057</v>
      </c>
      <c r="B300" s="12">
        <v>1.18</v>
      </c>
      <c r="C300" s="30">
        <f t="shared" si="5"/>
        <v>0</v>
      </c>
      <c r="D300" s="6">
        <v>-8.6472342238179505E-3</v>
      </c>
    </row>
    <row r="301" spans="1:4">
      <c r="A301" s="29">
        <v>44056</v>
      </c>
      <c r="B301" s="12">
        <v>1.18</v>
      </c>
      <c r="C301" s="30">
        <f t="shared" si="5"/>
        <v>0</v>
      </c>
      <c r="D301" s="6">
        <v>9.7763904165564814E-3</v>
      </c>
    </row>
    <row r="302" spans="1:4">
      <c r="A302" s="29">
        <v>44055</v>
      </c>
      <c r="B302" s="12">
        <v>1.18</v>
      </c>
      <c r="C302" s="30">
        <f t="shared" si="5"/>
        <v>8.5470085470085548E-3</v>
      </c>
      <c r="D302" s="6">
        <v>-7.4590453885655158E-3</v>
      </c>
    </row>
    <row r="303" spans="1:4">
      <c r="A303" s="29">
        <v>44054</v>
      </c>
      <c r="B303" s="12">
        <v>1.17</v>
      </c>
      <c r="C303" s="30">
        <f t="shared" si="5"/>
        <v>-1.6806722689075647E-2</v>
      </c>
      <c r="D303" s="6">
        <v>-6.3390865897411256E-3</v>
      </c>
    </row>
    <row r="304" spans="1:4">
      <c r="A304" s="29">
        <v>44050</v>
      </c>
      <c r="B304" s="12">
        <v>1.19</v>
      </c>
      <c r="C304" s="30">
        <f t="shared" si="5"/>
        <v>-1.6528925619834725E-2</v>
      </c>
      <c r="D304" s="6">
        <v>-2.0006213109661553E-3</v>
      </c>
    </row>
    <row r="305" spans="1:4">
      <c r="A305" s="29">
        <v>44049</v>
      </c>
      <c r="B305" s="12">
        <v>1.21</v>
      </c>
      <c r="C305" s="30">
        <f t="shared" si="5"/>
        <v>0</v>
      </c>
      <c r="D305" s="6">
        <v>1.1519825034408597E-2</v>
      </c>
    </row>
    <row r="306" spans="1:4">
      <c r="A306" s="29">
        <v>44048</v>
      </c>
      <c r="B306" s="12">
        <v>1.21</v>
      </c>
      <c r="C306" s="30">
        <f t="shared" si="5"/>
        <v>0</v>
      </c>
      <c r="D306" s="6">
        <v>1.5421219598167363E-3</v>
      </c>
    </row>
    <row r="307" spans="1:4">
      <c r="A307" s="29">
        <v>44047</v>
      </c>
      <c r="B307" s="12">
        <v>1.21</v>
      </c>
      <c r="C307" s="30">
        <f t="shared" si="5"/>
        <v>0</v>
      </c>
      <c r="D307" s="6">
        <v>2.0064591934355076E-2</v>
      </c>
    </row>
    <row r="308" spans="1:4">
      <c r="A308" s="29">
        <v>44046</v>
      </c>
      <c r="B308" s="12">
        <v>1.21</v>
      </c>
      <c r="C308" s="30">
        <f t="shared" si="5"/>
        <v>8.3333333333333419E-3</v>
      </c>
      <c r="D308" s="6">
        <v>-1.155691510966696E-2</v>
      </c>
    </row>
    <row r="309" spans="1:4">
      <c r="A309" s="29">
        <v>44042</v>
      </c>
      <c r="B309" s="12">
        <v>1.2</v>
      </c>
      <c r="C309" s="30">
        <f t="shared" si="5"/>
        <v>-8.2644628099173625E-3</v>
      </c>
      <c r="D309" s="6">
        <v>-2.5130943756690445E-3</v>
      </c>
    </row>
    <row r="310" spans="1:4">
      <c r="A310" s="29">
        <v>44041</v>
      </c>
      <c r="B310" s="12">
        <v>1.21</v>
      </c>
      <c r="C310" s="30">
        <f t="shared" si="5"/>
        <v>0</v>
      </c>
      <c r="D310" s="6">
        <v>-3.3325856378375483E-4</v>
      </c>
    </row>
    <row r="311" spans="1:4">
      <c r="A311" s="29">
        <v>44040</v>
      </c>
      <c r="B311" s="12">
        <v>1.21</v>
      </c>
      <c r="C311" s="30">
        <f t="shared" si="5"/>
        <v>8.3333333333333419E-3</v>
      </c>
      <c r="D311" s="6">
        <v>1.5198537401024014E-2</v>
      </c>
    </row>
    <row r="312" spans="1:4">
      <c r="A312" s="29">
        <v>44039</v>
      </c>
      <c r="B312" s="12">
        <v>1.2</v>
      </c>
      <c r="C312" s="30">
        <f t="shared" si="5"/>
        <v>-1.6393442622950834E-2</v>
      </c>
      <c r="D312" s="6">
        <v>-1.743944459716032E-2</v>
      </c>
    </row>
    <row r="313" spans="1:4">
      <c r="A313" s="29">
        <v>44036</v>
      </c>
      <c r="B313" s="12">
        <v>1.22</v>
      </c>
      <c r="C313" s="30">
        <f t="shared" si="5"/>
        <v>-8.1300813008130159E-3</v>
      </c>
      <c r="D313" s="6">
        <v>-1.88973908680382E-2</v>
      </c>
    </row>
    <row r="314" spans="1:4">
      <c r="A314" s="29">
        <v>44035</v>
      </c>
      <c r="B314" s="12">
        <v>1.23</v>
      </c>
      <c r="C314" s="30">
        <f t="shared" si="5"/>
        <v>1.6528925619834725E-2</v>
      </c>
      <c r="D314" s="6">
        <v>1.5496124376620251E-2</v>
      </c>
    </row>
    <row r="315" spans="1:4">
      <c r="A315" s="29">
        <v>44034</v>
      </c>
      <c r="B315" s="12">
        <v>1.21</v>
      </c>
      <c r="C315" s="30">
        <f t="shared" si="5"/>
        <v>-8.1967213114754172E-3</v>
      </c>
      <c r="D315" s="6">
        <v>-8.9506075430014608E-3</v>
      </c>
    </row>
    <row r="316" spans="1:4">
      <c r="A316" s="29">
        <v>44033</v>
      </c>
      <c r="B316" s="12">
        <v>1.22</v>
      </c>
      <c r="C316" s="30">
        <f t="shared" si="5"/>
        <v>2.521008403361347E-2</v>
      </c>
      <c r="D316" s="6">
        <v>2.0312872332888924E-2</v>
      </c>
    </row>
    <row r="317" spans="1:4">
      <c r="A317" s="29">
        <v>44032</v>
      </c>
      <c r="B317" s="12">
        <v>1.19</v>
      </c>
      <c r="C317" s="30">
        <f t="shared" si="5"/>
        <v>-8.3333333333333419E-3</v>
      </c>
      <c r="D317" s="6">
        <v>3.308369787863787E-3</v>
      </c>
    </row>
    <row r="318" spans="1:4">
      <c r="A318" s="29">
        <v>44029</v>
      </c>
      <c r="B318" s="12">
        <v>1.2</v>
      </c>
      <c r="C318" s="30">
        <f t="shared" si="5"/>
        <v>0</v>
      </c>
      <c r="D318" s="6">
        <v>4.3872458350369551E-3</v>
      </c>
    </row>
    <row r="319" spans="1:4">
      <c r="A319" s="29">
        <v>44028</v>
      </c>
      <c r="B319" s="12">
        <v>1.2</v>
      </c>
      <c r="C319" s="30">
        <f t="shared" si="5"/>
        <v>0</v>
      </c>
      <c r="D319" s="6">
        <v>1.5535217493044073E-3</v>
      </c>
    </row>
    <row r="320" spans="1:4">
      <c r="A320" s="29">
        <v>44027</v>
      </c>
      <c r="B320" s="12">
        <v>1.2</v>
      </c>
      <c r="C320" s="30">
        <f t="shared" si="5"/>
        <v>0</v>
      </c>
      <c r="D320" s="6">
        <v>-2.0974926816851237E-2</v>
      </c>
    </row>
    <row r="321" spans="1:4">
      <c r="A321" s="29">
        <v>44026</v>
      </c>
      <c r="B321" s="12">
        <v>1.2</v>
      </c>
      <c r="C321" s="30">
        <f t="shared" si="5"/>
        <v>-8.2644628099173625E-3</v>
      </c>
      <c r="D321" s="6">
        <v>-1.487035458147337E-2</v>
      </c>
    </row>
    <row r="322" spans="1:4">
      <c r="A322" s="29">
        <v>44025</v>
      </c>
      <c r="B322" s="12">
        <v>1.21</v>
      </c>
      <c r="C322" s="30">
        <f t="shared" si="5"/>
        <v>2.5423728813559344E-2</v>
      </c>
      <c r="D322" s="6">
        <v>-1.520605031640692E-2</v>
      </c>
    </row>
    <row r="323" spans="1:4">
      <c r="A323" s="29">
        <v>44021</v>
      </c>
      <c r="B323" s="12">
        <v>1.18</v>
      </c>
      <c r="C323" s="30">
        <f t="shared" ref="C323:C386" si="6">(B323-B324)/(B324)</f>
        <v>-1.6666666666666684E-2</v>
      </c>
      <c r="D323" s="6">
        <v>5.7193576817537433E-3</v>
      </c>
    </row>
    <row r="324" spans="1:4">
      <c r="A324" s="29">
        <v>44020</v>
      </c>
      <c r="B324" s="12">
        <v>1.2</v>
      </c>
      <c r="C324" s="30">
        <f t="shared" si="6"/>
        <v>-8.2644628099173625E-3</v>
      </c>
      <c r="D324" s="6">
        <v>-2.0498252015845136E-2</v>
      </c>
    </row>
    <row r="325" spans="1:4">
      <c r="A325" s="29">
        <v>44019</v>
      </c>
      <c r="B325" s="12">
        <v>1.21</v>
      </c>
      <c r="C325" s="30">
        <f t="shared" si="6"/>
        <v>-2.4193548387096794E-2</v>
      </c>
      <c r="D325" s="6">
        <v>-5.1408557941221593E-3</v>
      </c>
    </row>
    <row r="326" spans="1:4">
      <c r="A326" s="29">
        <v>44018</v>
      </c>
      <c r="B326" s="12">
        <v>1.24</v>
      </c>
      <c r="C326" s="30">
        <f t="shared" si="6"/>
        <v>1.6393442622950834E-2</v>
      </c>
      <c r="D326" s="6">
        <v>2.9471704028844647E-2</v>
      </c>
    </row>
    <row r="327" spans="1:4">
      <c r="A327" s="29">
        <v>44015</v>
      </c>
      <c r="B327" s="12">
        <v>1.22</v>
      </c>
      <c r="C327" s="30">
        <f t="shared" si="6"/>
        <v>0</v>
      </c>
      <c r="D327" s="6">
        <v>1.0409802828323829E-2</v>
      </c>
    </row>
    <row r="328" spans="1:4">
      <c r="A328" s="29">
        <v>44014</v>
      </c>
      <c r="B328" s="12">
        <v>1.22</v>
      </c>
      <c r="C328" s="30">
        <f t="shared" si="6"/>
        <v>0</v>
      </c>
      <c r="D328" s="6">
        <v>3.4394847766241262E-3</v>
      </c>
    </row>
    <row r="329" spans="1:4">
      <c r="A329" s="29">
        <v>44013</v>
      </c>
      <c r="B329" s="12">
        <v>1.22</v>
      </c>
      <c r="C329" s="30">
        <f t="shared" si="6"/>
        <v>0</v>
      </c>
      <c r="D329" s="6">
        <v>-5.3938182921893793E-3</v>
      </c>
    </row>
    <row r="330" spans="1:4">
      <c r="A330" s="29">
        <v>44012</v>
      </c>
      <c r="B330" s="12">
        <v>1.22</v>
      </c>
      <c r="C330" s="30">
        <f t="shared" si="6"/>
        <v>0</v>
      </c>
      <c r="D330" s="6">
        <v>-3.9821246847477151E-4</v>
      </c>
    </row>
    <row r="331" spans="1:4">
      <c r="A331" s="29">
        <v>44011</v>
      </c>
      <c r="B331" s="12">
        <v>1.22</v>
      </c>
      <c r="C331" s="30">
        <f t="shared" si="6"/>
        <v>-1.612903225806453E-2</v>
      </c>
      <c r="D331" s="6">
        <v>-2.9434679917793943E-2</v>
      </c>
    </row>
    <row r="332" spans="1:4">
      <c r="A332" s="29">
        <v>44008</v>
      </c>
      <c r="B332" s="12">
        <v>1.24</v>
      </c>
      <c r="C332" s="30">
        <f t="shared" si="6"/>
        <v>8.1300813008130159E-3</v>
      </c>
      <c r="D332" s="6">
        <v>-1.1024013784567637E-2</v>
      </c>
    </row>
    <row r="333" spans="1:4">
      <c r="A333" s="29">
        <v>44007</v>
      </c>
      <c r="B333" s="12">
        <v>1.23</v>
      </c>
      <c r="C333" s="30">
        <f t="shared" si="6"/>
        <v>-8.0645161290322648E-3</v>
      </c>
      <c r="D333" s="6">
        <v>-9.3879219155687393E-3</v>
      </c>
    </row>
    <row r="334" spans="1:4">
      <c r="A334" s="29">
        <v>44006</v>
      </c>
      <c r="B334" s="12">
        <v>1.24</v>
      </c>
      <c r="C334" s="30">
        <f t="shared" si="6"/>
        <v>-8.0000000000000071E-3</v>
      </c>
      <c r="D334" s="6">
        <v>-2.7352495864096962E-2</v>
      </c>
    </row>
    <row r="335" spans="1:4">
      <c r="A335" s="29">
        <v>44005</v>
      </c>
      <c r="B335" s="12">
        <v>1.25</v>
      </c>
      <c r="C335" s="30">
        <f t="shared" si="6"/>
        <v>0</v>
      </c>
      <c r="D335" s="6">
        <v>3.0518623830551202E-2</v>
      </c>
    </row>
    <row r="336" spans="1:4">
      <c r="A336" s="29">
        <v>44004</v>
      </c>
      <c r="B336" s="12">
        <v>1.25</v>
      </c>
      <c r="C336" s="30">
        <f t="shared" si="6"/>
        <v>0</v>
      </c>
      <c r="D336" s="6">
        <v>8.7936797326040889E-3</v>
      </c>
    </row>
    <row r="337" spans="1:4">
      <c r="A337" s="29">
        <v>44001</v>
      </c>
      <c r="B337" s="12">
        <v>1.25</v>
      </c>
      <c r="C337" s="30">
        <f t="shared" si="6"/>
        <v>-1.5748031496063006E-2</v>
      </c>
      <c r="D337" s="6">
        <v>6.3602869885592467E-2</v>
      </c>
    </row>
    <row r="338" spans="1:4">
      <c r="A338" s="29">
        <v>44000</v>
      </c>
      <c r="B338" s="12">
        <v>1.27</v>
      </c>
      <c r="C338" s="30">
        <f t="shared" si="6"/>
        <v>0</v>
      </c>
      <c r="D338" s="6">
        <v>7.9024345752684941E-3</v>
      </c>
    </row>
    <row r="339" spans="1:4">
      <c r="A339" s="29">
        <v>43999</v>
      </c>
      <c r="B339" s="12">
        <v>1.27</v>
      </c>
      <c r="C339" s="30">
        <f t="shared" si="6"/>
        <v>7.936507936507943E-3</v>
      </c>
      <c r="D339" s="6">
        <v>5.1798881510877652E-3</v>
      </c>
    </row>
    <row r="340" spans="1:4">
      <c r="A340" s="29">
        <v>43998</v>
      </c>
      <c r="B340" s="12">
        <v>1.26</v>
      </c>
      <c r="C340" s="30">
        <f t="shared" si="6"/>
        <v>2.4390243902439046E-2</v>
      </c>
      <c r="D340" s="6">
        <v>-7.4745216306156409E-3</v>
      </c>
    </row>
    <row r="341" spans="1:4">
      <c r="A341" s="29">
        <v>43997</v>
      </c>
      <c r="B341" s="12">
        <v>1.23</v>
      </c>
      <c r="C341" s="30">
        <f t="shared" si="6"/>
        <v>-8.0645161290322648E-3</v>
      </c>
      <c r="D341" s="6">
        <v>-3.0394696210588684E-2</v>
      </c>
    </row>
    <row r="342" spans="1:4">
      <c r="A342" s="29">
        <v>43994</v>
      </c>
      <c r="B342" s="12">
        <v>1.24</v>
      </c>
      <c r="C342" s="30">
        <f t="shared" si="6"/>
        <v>-1.5873015873015886E-2</v>
      </c>
      <c r="D342" s="6">
        <v>1.3198222358440013E-2</v>
      </c>
    </row>
    <row r="343" spans="1:4">
      <c r="A343" s="29">
        <v>43993</v>
      </c>
      <c r="B343" s="12">
        <v>1.26</v>
      </c>
      <c r="C343" s="30">
        <f t="shared" si="6"/>
        <v>-1.5625000000000014E-2</v>
      </c>
      <c r="D343" s="6">
        <v>-2.0041923474016957E-2</v>
      </c>
    </row>
    <row r="344" spans="1:4">
      <c r="A344" s="29">
        <v>43992</v>
      </c>
      <c r="B344" s="12">
        <v>1.28</v>
      </c>
      <c r="C344" s="30">
        <f t="shared" si="6"/>
        <v>2.4000000000000021E-2</v>
      </c>
      <c r="D344" s="6">
        <v>1.7800280219080401E-2</v>
      </c>
    </row>
    <row r="345" spans="1:4">
      <c r="A345" s="29">
        <v>43991</v>
      </c>
      <c r="B345" s="12">
        <v>1.25</v>
      </c>
      <c r="C345" s="30">
        <f t="shared" si="6"/>
        <v>-2.3437500000000021E-2</v>
      </c>
      <c r="D345" s="6">
        <v>2.9958288353316522E-3</v>
      </c>
    </row>
    <row r="346" spans="1:4">
      <c r="A346" s="29">
        <v>43990</v>
      </c>
      <c r="B346" s="12">
        <v>1.28</v>
      </c>
      <c r="C346" s="30">
        <f t="shared" si="6"/>
        <v>7.8740157480315029E-3</v>
      </c>
      <c r="D346" s="6">
        <v>-1.8235492900271621E-3</v>
      </c>
    </row>
    <row r="347" spans="1:4">
      <c r="A347" s="29">
        <v>43987</v>
      </c>
      <c r="B347" s="12">
        <v>1.27</v>
      </c>
      <c r="C347" s="30">
        <f t="shared" si="6"/>
        <v>1.6000000000000014E-2</v>
      </c>
      <c r="D347" s="6">
        <v>2.1273686266848894E-2</v>
      </c>
    </row>
    <row r="348" spans="1:4">
      <c r="A348" s="29">
        <v>43986</v>
      </c>
      <c r="B348" s="12">
        <v>1.25</v>
      </c>
      <c r="C348" s="30">
        <f t="shared" si="6"/>
        <v>-2.3437500000000021E-2</v>
      </c>
      <c r="D348" s="6">
        <v>-1.661703966958028E-2</v>
      </c>
    </row>
    <row r="349" spans="1:4">
      <c r="A349" s="29">
        <v>43985</v>
      </c>
      <c r="B349" s="12">
        <v>1.28</v>
      </c>
      <c r="C349" s="30">
        <f t="shared" si="6"/>
        <v>7.8740157480315029E-3</v>
      </c>
      <c r="D349" s="6">
        <v>3.0669623411079889E-2</v>
      </c>
    </row>
    <row r="350" spans="1:4">
      <c r="A350" s="29">
        <v>43984</v>
      </c>
      <c r="B350" s="12">
        <v>1.27</v>
      </c>
      <c r="C350" s="30">
        <f t="shared" si="6"/>
        <v>7.936507936507943E-3</v>
      </c>
      <c r="D350" s="6">
        <v>4.5730613146343475E-2</v>
      </c>
    </row>
    <row r="351" spans="1:4">
      <c r="A351" s="29">
        <v>43983</v>
      </c>
      <c r="B351" s="12">
        <v>1.26</v>
      </c>
      <c r="C351" s="30">
        <f t="shared" si="6"/>
        <v>-7.8740157480315029E-3</v>
      </c>
      <c r="D351" s="6">
        <v>2.6539894860640779E-2</v>
      </c>
    </row>
    <row r="352" spans="1:4">
      <c r="A352" s="29">
        <v>43980</v>
      </c>
      <c r="B352" s="12">
        <v>1.27</v>
      </c>
      <c r="C352" s="30">
        <f t="shared" si="6"/>
        <v>7.936507936507943E-3</v>
      </c>
      <c r="D352" s="6">
        <v>4.4976345773704199E-2</v>
      </c>
    </row>
    <row r="353" spans="1:4">
      <c r="A353" s="29">
        <v>43979</v>
      </c>
      <c r="B353" s="12">
        <v>1.26</v>
      </c>
      <c r="C353" s="30">
        <f t="shared" si="6"/>
        <v>3.2786885245901669E-2</v>
      </c>
      <c r="D353" s="6">
        <v>2.5954395612742549E-2</v>
      </c>
    </row>
    <row r="354" spans="1:4">
      <c r="A354" s="29">
        <v>43978</v>
      </c>
      <c r="B354" s="12">
        <v>1.22</v>
      </c>
      <c r="C354" s="30">
        <f t="shared" si="6"/>
        <v>0</v>
      </c>
      <c r="D354" s="6">
        <v>1.6805943866911748E-2</v>
      </c>
    </row>
    <row r="355" spans="1:4">
      <c r="A355" s="29">
        <v>43977</v>
      </c>
      <c r="B355" s="12">
        <v>1.22</v>
      </c>
      <c r="C355" s="30">
        <f t="shared" si="6"/>
        <v>0</v>
      </c>
      <c r="D355" s="6">
        <v>1.061521409950195E-2</v>
      </c>
    </row>
    <row r="356" spans="1:4">
      <c r="A356" s="29">
        <v>43973</v>
      </c>
      <c r="B356" s="12">
        <v>1.22</v>
      </c>
      <c r="C356" s="30">
        <f t="shared" si="6"/>
        <v>1.6666666666666684E-2</v>
      </c>
      <c r="D356" s="6">
        <v>-1.4734607871787268E-2</v>
      </c>
    </row>
    <row r="357" spans="1:4">
      <c r="A357" s="29">
        <v>43972</v>
      </c>
      <c r="B357" s="12">
        <v>1.2</v>
      </c>
      <c r="C357" s="30">
        <f t="shared" si="6"/>
        <v>8.4033613445378234E-3</v>
      </c>
      <c r="D357" s="6">
        <v>1.4170196380438337E-3</v>
      </c>
    </row>
    <row r="358" spans="1:4">
      <c r="A358" s="29">
        <v>43971</v>
      </c>
      <c r="B358" s="12">
        <v>1.19</v>
      </c>
      <c r="C358" s="30">
        <f t="shared" si="6"/>
        <v>0</v>
      </c>
      <c r="D358" s="6">
        <v>2.3916351908655722E-2</v>
      </c>
    </row>
    <row r="359" spans="1:4">
      <c r="A359" s="29">
        <v>43970</v>
      </c>
      <c r="B359" s="12">
        <v>1.19</v>
      </c>
      <c r="C359" s="30">
        <f t="shared" si="6"/>
        <v>-3.2520325203252064E-2</v>
      </c>
      <c r="D359" s="6">
        <v>-6.035097619663303E-3</v>
      </c>
    </row>
    <row r="360" spans="1:4">
      <c r="A360" s="29">
        <v>43969</v>
      </c>
      <c r="B360" s="12">
        <v>1.23</v>
      </c>
      <c r="C360" s="30">
        <f t="shared" si="6"/>
        <v>4.2372881355932243E-2</v>
      </c>
      <c r="D360" s="6">
        <v>-5.2215189873417861E-2</v>
      </c>
    </row>
    <row r="361" spans="1:4">
      <c r="A361" s="29">
        <v>43966</v>
      </c>
      <c r="B361" s="12">
        <v>1.18</v>
      </c>
      <c r="C361" s="30">
        <f t="shared" si="6"/>
        <v>0</v>
      </c>
      <c r="D361" s="6">
        <v>-1.4235500878734497E-2</v>
      </c>
    </row>
    <row r="362" spans="1:4">
      <c r="A362" s="29">
        <v>43965</v>
      </c>
      <c r="B362" s="12">
        <v>1.18</v>
      </c>
      <c r="C362" s="30">
        <f t="shared" si="6"/>
        <v>0</v>
      </c>
      <c r="D362" s="6">
        <v>-1.9021895293373958E-2</v>
      </c>
    </row>
    <row r="363" spans="1:4">
      <c r="A363" s="29">
        <v>43964</v>
      </c>
      <c r="B363" s="12">
        <v>1.18</v>
      </c>
      <c r="C363" s="30">
        <f t="shared" si="6"/>
        <v>-8.4033613445378234E-3</v>
      </c>
      <c r="D363" s="6">
        <v>3.570445431481524E-2</v>
      </c>
    </row>
    <row r="364" spans="1:4">
      <c r="A364" s="29">
        <v>43963</v>
      </c>
      <c r="B364" s="12">
        <v>1.19</v>
      </c>
      <c r="C364" s="30">
        <f t="shared" si="6"/>
        <v>1.709401709401711E-2</v>
      </c>
      <c r="D364" s="6">
        <v>1.0062373187044317E-2</v>
      </c>
    </row>
    <row r="365" spans="1:4">
      <c r="A365" s="29">
        <v>43962</v>
      </c>
      <c r="B365" s="12">
        <v>1.17</v>
      </c>
      <c r="C365" s="30">
        <f t="shared" si="6"/>
        <v>2.6315789473684237E-2</v>
      </c>
      <c r="D365" s="6">
        <v>1.2016122899079742E-2</v>
      </c>
    </row>
    <row r="366" spans="1:4">
      <c r="A366" s="29">
        <v>43959</v>
      </c>
      <c r="B366" s="12">
        <v>1.1399999999999999</v>
      </c>
      <c r="C366" s="30">
        <f t="shared" si="6"/>
        <v>-8.6956521739130523E-3</v>
      </c>
      <c r="D366" s="6">
        <v>-6.4603876232573612E-3</v>
      </c>
    </row>
    <row r="367" spans="1:4">
      <c r="A367" s="29">
        <v>43957</v>
      </c>
      <c r="B367" s="12">
        <v>1.1499999999999999</v>
      </c>
      <c r="C367" s="30">
        <f t="shared" si="6"/>
        <v>8.7719298245614117E-3</v>
      </c>
      <c r="D367" s="6">
        <v>1.1471618620200102E-2</v>
      </c>
    </row>
    <row r="368" spans="1:4">
      <c r="A368" s="29">
        <v>43956</v>
      </c>
      <c r="B368" s="12">
        <v>1.1399999999999999</v>
      </c>
      <c r="C368" s="30">
        <f t="shared" si="6"/>
        <v>0</v>
      </c>
      <c r="D368" s="6">
        <v>-2.9740437664309147E-2</v>
      </c>
    </row>
    <row r="369" spans="1:4">
      <c r="A369" s="29">
        <v>43955</v>
      </c>
      <c r="B369" s="12">
        <v>1.1399999999999999</v>
      </c>
      <c r="C369" s="30">
        <f t="shared" si="6"/>
        <v>-8.6956521739130523E-3</v>
      </c>
      <c r="D369" s="6">
        <v>-6.8961713218006426E-2</v>
      </c>
    </row>
    <row r="370" spans="1:4">
      <c r="A370" s="29">
        <v>43951</v>
      </c>
      <c r="B370" s="12">
        <v>1.1499999999999999</v>
      </c>
      <c r="C370" s="30">
        <f t="shared" si="6"/>
        <v>0</v>
      </c>
      <c r="D370" s="6">
        <v>2.4815403638932972E-2</v>
      </c>
    </row>
    <row r="371" spans="1:4">
      <c r="A371" s="29">
        <v>43950</v>
      </c>
      <c r="B371" s="12">
        <v>1.1499999999999999</v>
      </c>
      <c r="C371" s="30">
        <f t="shared" si="6"/>
        <v>0</v>
      </c>
      <c r="D371" s="6">
        <v>9.3427949934029222E-3</v>
      </c>
    </row>
    <row r="372" spans="1:4">
      <c r="A372" s="29">
        <v>43949</v>
      </c>
      <c r="B372" s="12">
        <v>1.1499999999999999</v>
      </c>
      <c r="C372" s="30">
        <f t="shared" si="6"/>
        <v>-8.6206896551724223E-3</v>
      </c>
      <c r="D372" s="6">
        <v>8.5596115806510272E-3</v>
      </c>
    </row>
    <row r="373" spans="1:4">
      <c r="A373" s="29">
        <v>43948</v>
      </c>
      <c r="B373" s="12">
        <v>1.1599999999999999</v>
      </c>
      <c r="C373" s="30">
        <f t="shared" si="6"/>
        <v>1.7543859649122823E-2</v>
      </c>
      <c r="D373" s="6">
        <v>1.6569293428586113E-2</v>
      </c>
    </row>
    <row r="374" spans="1:4">
      <c r="A374" s="29">
        <v>43945</v>
      </c>
      <c r="B374" s="12">
        <v>1.1399999999999999</v>
      </c>
      <c r="C374" s="30">
        <f t="shared" si="6"/>
        <v>-8.6956521739130523E-3</v>
      </c>
      <c r="D374" s="6">
        <v>-4.151189358153097E-2</v>
      </c>
    </row>
    <row r="375" spans="1:4">
      <c r="A375" s="29">
        <v>43944</v>
      </c>
      <c r="B375" s="12">
        <v>1.1499999999999999</v>
      </c>
      <c r="C375" s="30">
        <f t="shared" si="6"/>
        <v>0</v>
      </c>
      <c r="D375" s="6">
        <v>5.0505406262105765E-3</v>
      </c>
    </row>
    <row r="376" spans="1:4">
      <c r="A376" s="29">
        <v>43943</v>
      </c>
      <c r="B376" s="12">
        <v>1.1499999999999999</v>
      </c>
      <c r="C376" s="30">
        <f t="shared" si="6"/>
        <v>0</v>
      </c>
      <c r="D376" s="6">
        <v>-8.9080640319461543E-3</v>
      </c>
    </row>
    <row r="377" spans="1:4">
      <c r="A377" s="29">
        <v>43942</v>
      </c>
      <c r="B377" s="12">
        <v>1.1499999999999999</v>
      </c>
      <c r="C377" s="30">
        <f t="shared" si="6"/>
        <v>-1.709401709401711E-2</v>
      </c>
      <c r="D377" s="6">
        <v>-1.5796344647519587E-2</v>
      </c>
    </row>
    <row r="378" spans="1:4">
      <c r="A378" s="29">
        <v>43941</v>
      </c>
      <c r="B378" s="12">
        <v>1.17</v>
      </c>
      <c r="C378" s="30">
        <f t="shared" si="6"/>
        <v>-8.4745762711864493E-3</v>
      </c>
      <c r="D378" s="6">
        <v>6.6538477500035402E-3</v>
      </c>
    </row>
    <row r="379" spans="1:4">
      <c r="A379" s="29">
        <v>43938</v>
      </c>
      <c r="B379" s="12">
        <v>1.18</v>
      </c>
      <c r="C379" s="30">
        <f t="shared" si="6"/>
        <v>1.7241379310344845E-2</v>
      </c>
      <c r="D379" s="6">
        <v>3.6988688934952364E-2</v>
      </c>
    </row>
    <row r="380" spans="1:4">
      <c r="A380" s="29">
        <v>43937</v>
      </c>
      <c r="B380" s="12">
        <v>1.1599999999999999</v>
      </c>
      <c r="C380" s="30">
        <f t="shared" si="6"/>
        <v>0</v>
      </c>
      <c r="D380" s="6">
        <v>9.3608826595621922E-3</v>
      </c>
    </row>
    <row r="381" spans="1:4">
      <c r="A381" s="29">
        <v>43936</v>
      </c>
      <c r="B381" s="12">
        <v>1.1599999999999999</v>
      </c>
      <c r="C381" s="30">
        <f t="shared" si="6"/>
        <v>2.6548672566371709E-2</v>
      </c>
      <c r="D381" s="6">
        <v>1.917670756812196E-2</v>
      </c>
    </row>
    <row r="382" spans="1:4">
      <c r="A382" s="29">
        <v>43934</v>
      </c>
      <c r="B382" s="12">
        <v>1.1299999999999999</v>
      </c>
      <c r="C382" s="30">
        <f t="shared" si="6"/>
        <v>1.8018018018017834E-2</v>
      </c>
      <c r="D382" s="6">
        <v>-4.9239554395712357E-2</v>
      </c>
    </row>
    <row r="383" spans="1:4">
      <c r="A383" s="29">
        <v>43930</v>
      </c>
      <c r="B383" s="12">
        <v>1.1100000000000001</v>
      </c>
      <c r="C383" s="30">
        <f t="shared" si="6"/>
        <v>2.7777777777777801E-2</v>
      </c>
      <c r="D383" s="6">
        <v>3.2440301588336239E-2</v>
      </c>
    </row>
    <row r="384" spans="1:4">
      <c r="A384" s="29">
        <v>43929</v>
      </c>
      <c r="B384" s="12">
        <v>1.08</v>
      </c>
      <c r="C384" s="30">
        <f t="shared" si="6"/>
        <v>9.3457943925233725E-3</v>
      </c>
      <c r="D384" s="6">
        <v>-1.6175118819430127E-2</v>
      </c>
    </row>
    <row r="385" spans="1:4">
      <c r="A385" s="29">
        <v>43928</v>
      </c>
      <c r="B385" s="12">
        <v>1.07</v>
      </c>
      <c r="C385" s="30">
        <f t="shared" si="6"/>
        <v>8.6294416243654901E-2</v>
      </c>
      <c r="D385" s="6">
        <v>6.2112130293948603E-2</v>
      </c>
    </row>
    <row r="386" spans="1:4">
      <c r="A386" s="29">
        <v>43924</v>
      </c>
      <c r="B386" s="12">
        <v>0.98499999999999999</v>
      </c>
      <c r="C386" s="30">
        <f t="shared" si="6"/>
        <v>-4.3689320388349551E-2</v>
      </c>
      <c r="D386" s="6">
        <v>-1.0886328585684891E-3</v>
      </c>
    </row>
    <row r="387" spans="1:4">
      <c r="A387" s="29">
        <v>43923</v>
      </c>
      <c r="B387" s="12">
        <v>1.03</v>
      </c>
      <c r="C387" s="30">
        <f t="shared" ref="C387:C447" si="7">(B387-B388)/(B388)</f>
        <v>0</v>
      </c>
      <c r="D387" s="6">
        <v>-2.2819783548184612E-2</v>
      </c>
    </row>
    <row r="388" spans="1:4">
      <c r="A388" s="29">
        <v>43922</v>
      </c>
      <c r="B388" s="12">
        <v>1.03</v>
      </c>
      <c r="C388" s="30">
        <f t="shared" si="7"/>
        <v>-2.8301886792452855E-2</v>
      </c>
      <c r="D388" s="6">
        <v>1.9614193927433653E-2</v>
      </c>
    </row>
    <row r="389" spans="1:4">
      <c r="A389" s="29">
        <v>43920</v>
      </c>
      <c r="B389" s="12">
        <v>1.06</v>
      </c>
      <c r="C389" s="30">
        <f t="shared" si="7"/>
        <v>0</v>
      </c>
      <c r="D389" s="6">
        <v>-7.0073197212201996E-2</v>
      </c>
    </row>
    <row r="390" spans="1:4">
      <c r="A390" s="29">
        <v>43917</v>
      </c>
      <c r="B390" s="12">
        <v>1.06</v>
      </c>
      <c r="C390" s="30">
        <f t="shared" si="7"/>
        <v>9.5238095238095316E-3</v>
      </c>
      <c r="D390" s="6">
        <v>-7.8115769794772421E-3</v>
      </c>
    </row>
    <row r="391" spans="1:4">
      <c r="A391" s="29">
        <v>43916</v>
      </c>
      <c r="B391" s="12">
        <v>1.05</v>
      </c>
      <c r="C391" s="30">
        <f t="shared" si="7"/>
        <v>-6.2500000000000056E-2</v>
      </c>
      <c r="D391" s="6">
        <v>6.1050070053830986E-2</v>
      </c>
    </row>
    <row r="392" spans="1:4">
      <c r="A392" s="29">
        <v>43915</v>
      </c>
      <c r="B392" s="12">
        <v>1.1200000000000001</v>
      </c>
      <c r="C392" s="30">
        <f t="shared" si="7"/>
        <v>0.14285714285714299</v>
      </c>
      <c r="D392" s="6">
        <v>2.6461994943760545E-2</v>
      </c>
    </row>
    <row r="393" spans="1:4">
      <c r="A393" s="29">
        <v>43914</v>
      </c>
      <c r="B393" s="12">
        <v>0.98</v>
      </c>
      <c r="C393" s="30">
        <f t="shared" si="7"/>
        <v>5.3763440860214978E-2</v>
      </c>
      <c r="D393" s="6">
        <v>-2.0107546819951715E-2</v>
      </c>
    </row>
    <row r="394" spans="1:4">
      <c r="A394" s="29">
        <v>43913</v>
      </c>
      <c r="B394" s="12">
        <v>0.93</v>
      </c>
      <c r="C394" s="30">
        <f t="shared" si="7"/>
        <v>-6.0606060606060545E-2</v>
      </c>
      <c r="D394" s="6">
        <v>-0.10601800893816229</v>
      </c>
    </row>
    <row r="395" spans="1:4">
      <c r="A395" s="29">
        <v>43910</v>
      </c>
      <c r="B395" s="12">
        <v>0.99</v>
      </c>
      <c r="C395" s="30">
        <f t="shared" si="7"/>
        <v>6.4516129032257993E-2</v>
      </c>
      <c r="D395" s="6">
        <v>3.0220643486576958E-2</v>
      </c>
    </row>
    <row r="396" spans="1:4">
      <c r="A396" s="29">
        <v>43909</v>
      </c>
      <c r="B396" s="12">
        <v>0.93</v>
      </c>
      <c r="C396" s="30">
        <f t="shared" si="7"/>
        <v>-0.11428571428571428</v>
      </c>
      <c r="D396" s="6">
        <v>-2.7935483442565214E-2</v>
      </c>
    </row>
    <row r="397" spans="1:4">
      <c r="A397" s="29">
        <v>43908</v>
      </c>
      <c r="B397" s="12">
        <v>1.05</v>
      </c>
      <c r="C397" s="30">
        <f t="shared" si="7"/>
        <v>1.9417475728155355E-2</v>
      </c>
      <c r="D397" s="6">
        <v>-6.0946181042707229E-2</v>
      </c>
    </row>
    <row r="398" spans="1:4">
      <c r="A398" s="29">
        <v>43907</v>
      </c>
      <c r="B398" s="12">
        <v>1.03</v>
      </c>
      <c r="C398" s="30">
        <f t="shared" si="7"/>
        <v>-0.10434782608695643</v>
      </c>
      <c r="D398" s="6">
        <v>-2.5390613130435294E-2</v>
      </c>
    </row>
    <row r="399" spans="1:4">
      <c r="A399" s="29">
        <v>43906</v>
      </c>
      <c r="B399" s="12">
        <v>1.1499999999999999</v>
      </c>
      <c r="C399" s="30">
        <f t="shared" si="7"/>
        <v>-7.2580645161290383E-2</v>
      </c>
      <c r="D399" s="6">
        <v>-8.2244345910371192E-2</v>
      </c>
    </row>
    <row r="400" spans="1:4">
      <c r="A400" s="29">
        <v>43903</v>
      </c>
      <c r="B400" s="12">
        <v>1.24</v>
      </c>
      <c r="C400" s="30">
        <f t="shared" si="7"/>
        <v>-6.0606060606060656E-2</v>
      </c>
      <c r="D400" s="6">
        <v>2.4941119978048678E-2</v>
      </c>
    </row>
    <row r="401" spans="1:4">
      <c r="A401" s="29">
        <v>43902</v>
      </c>
      <c r="B401" s="12">
        <v>1.32</v>
      </c>
      <c r="C401" s="30">
        <f t="shared" si="7"/>
        <v>-4.3478260869565098E-2</v>
      </c>
      <c r="D401" s="6">
        <v>-9.4953048606979326E-2</v>
      </c>
    </row>
    <row r="402" spans="1:4">
      <c r="A402" s="29">
        <v>43901</v>
      </c>
      <c r="B402" s="12">
        <v>1.38</v>
      </c>
      <c r="C402" s="30">
        <f t="shared" si="7"/>
        <v>0</v>
      </c>
      <c r="D402" s="6">
        <v>-2.0329859703187153E-2</v>
      </c>
    </row>
    <row r="403" spans="1:4">
      <c r="A403" s="29">
        <v>43899</v>
      </c>
      <c r="B403" s="12">
        <v>1.38</v>
      </c>
      <c r="C403" s="30">
        <f t="shared" si="7"/>
        <v>-2.8169014084507067E-2</v>
      </c>
      <c r="D403" s="6">
        <v>-3.5137738958631808E-2</v>
      </c>
    </row>
    <row r="404" spans="1:4">
      <c r="A404" s="29">
        <v>43896</v>
      </c>
      <c r="B404" s="12">
        <v>1.42</v>
      </c>
      <c r="C404" s="30">
        <f t="shared" si="7"/>
        <v>0</v>
      </c>
      <c r="D404" s="6">
        <v>-3.094166153262877E-2</v>
      </c>
    </row>
    <row r="405" spans="1:4">
      <c r="A405" s="29">
        <v>43895</v>
      </c>
      <c r="B405" s="12">
        <v>1.42</v>
      </c>
      <c r="C405" s="30">
        <f t="shared" si="7"/>
        <v>0</v>
      </c>
      <c r="D405" s="6">
        <v>-1.0963257385785673E-2</v>
      </c>
    </row>
    <row r="406" spans="1:4">
      <c r="A406" s="29">
        <v>43894</v>
      </c>
      <c r="B406" s="12">
        <v>1.42</v>
      </c>
      <c r="C406" s="30">
        <f t="shared" si="7"/>
        <v>0</v>
      </c>
      <c r="D406" s="6">
        <v>-1.170579406696457E-2</v>
      </c>
    </row>
    <row r="407" spans="1:4">
      <c r="A407" s="29">
        <v>43893</v>
      </c>
      <c r="B407" s="12">
        <v>1.42</v>
      </c>
      <c r="C407" s="30">
        <f t="shared" si="7"/>
        <v>2.1582733812949662E-2</v>
      </c>
      <c r="D407" s="6">
        <v>1.6394060095859659E-2</v>
      </c>
    </row>
    <row r="408" spans="1:4">
      <c r="A408" s="29">
        <v>43892</v>
      </c>
      <c r="B408" s="12">
        <v>1.39</v>
      </c>
      <c r="C408" s="30">
        <f t="shared" si="7"/>
        <v>-7.1428571428571496E-3</v>
      </c>
      <c r="D408" s="6">
        <v>1.4124892297790439E-5</v>
      </c>
    </row>
    <row r="409" spans="1:4">
      <c r="A409" s="29">
        <v>43889</v>
      </c>
      <c r="B409" s="12">
        <v>1.4</v>
      </c>
      <c r="C409" s="30">
        <f t="shared" si="7"/>
        <v>-1.4084507042253534E-2</v>
      </c>
      <c r="D409" s="6">
        <v>-3.4015554645927128E-2</v>
      </c>
    </row>
    <row r="410" spans="1:4">
      <c r="A410" s="29">
        <v>43888</v>
      </c>
      <c r="B410" s="12">
        <v>1.42</v>
      </c>
      <c r="C410" s="30">
        <f t="shared" si="7"/>
        <v>-6.9930069930069999E-3</v>
      </c>
      <c r="D410" s="6">
        <v>-2.0867845882541605E-2</v>
      </c>
    </row>
    <row r="411" spans="1:4">
      <c r="A411" s="29">
        <v>43887</v>
      </c>
      <c r="B411" s="12">
        <v>1.43</v>
      </c>
      <c r="C411" s="30">
        <f t="shared" si="7"/>
        <v>-6.944444444444451E-3</v>
      </c>
      <c r="D411" s="6">
        <v>-2.1551010448710703E-2</v>
      </c>
    </row>
    <row r="412" spans="1:4">
      <c r="A412" s="29">
        <v>43886</v>
      </c>
      <c r="B412" s="12">
        <v>1.44</v>
      </c>
      <c r="C412" s="30">
        <f t="shared" si="7"/>
        <v>-6.896551724137937E-3</v>
      </c>
      <c r="D412" s="6">
        <v>1.0376631666996925E-2</v>
      </c>
    </row>
    <row r="413" spans="1:4">
      <c r="A413" s="29">
        <v>43885</v>
      </c>
      <c r="B413" s="12">
        <v>1.45</v>
      </c>
      <c r="C413" s="30">
        <f t="shared" si="7"/>
        <v>6.944444444444451E-3</v>
      </c>
      <c r="D413" s="6">
        <v>-2.1103938080175251E-2</v>
      </c>
    </row>
    <row r="414" spans="1:4">
      <c r="A414" s="29">
        <v>43881</v>
      </c>
      <c r="B414" s="12">
        <v>1.44</v>
      </c>
      <c r="C414" s="30">
        <f t="shared" si="7"/>
        <v>-1.3698630136986314E-2</v>
      </c>
      <c r="D414" s="6">
        <v>-4.3594298414986205E-3</v>
      </c>
    </row>
    <row r="415" spans="1:4">
      <c r="A415" s="29">
        <v>43880</v>
      </c>
      <c r="B415" s="12">
        <v>1.46</v>
      </c>
      <c r="C415" s="30">
        <f t="shared" si="7"/>
        <v>0</v>
      </c>
      <c r="D415" s="6">
        <v>1.3630590977888411E-2</v>
      </c>
    </row>
    <row r="416" spans="1:4">
      <c r="A416" s="29">
        <v>43879</v>
      </c>
      <c r="B416" s="12">
        <v>1.46</v>
      </c>
      <c r="C416" s="30">
        <f t="shared" si="7"/>
        <v>0</v>
      </c>
      <c r="D416" s="6">
        <v>-9.6739458155661959E-3</v>
      </c>
    </row>
    <row r="417" spans="1:4">
      <c r="A417" s="29">
        <v>43878</v>
      </c>
      <c r="B417" s="12">
        <v>1.46</v>
      </c>
      <c r="C417" s="30">
        <f t="shared" si="7"/>
        <v>0</v>
      </c>
      <c r="D417" s="6">
        <v>-1.5319235565056002E-2</v>
      </c>
    </row>
    <row r="418" spans="1:4">
      <c r="A418" s="29">
        <v>43875</v>
      </c>
      <c r="B418" s="12">
        <v>1.46</v>
      </c>
      <c r="C418" s="30">
        <f t="shared" si="7"/>
        <v>6.896551724137937E-3</v>
      </c>
      <c r="D418" s="6">
        <v>-1.0848771647200829E-2</v>
      </c>
    </row>
    <row r="419" spans="1:4">
      <c r="A419" s="29">
        <v>43874</v>
      </c>
      <c r="B419" s="12">
        <v>1.45</v>
      </c>
      <c r="C419" s="30">
        <f t="shared" si="7"/>
        <v>0</v>
      </c>
      <c r="D419" s="6">
        <v>-4.9924028652051384E-3</v>
      </c>
    </row>
    <row r="420" spans="1:4">
      <c r="A420" s="29">
        <v>43873</v>
      </c>
      <c r="B420" s="12">
        <v>1.45</v>
      </c>
      <c r="C420" s="30">
        <f t="shared" si="7"/>
        <v>6.944444444444451E-3</v>
      </c>
      <c r="D420" s="6">
        <v>-8.0863872936481496E-3</v>
      </c>
    </row>
    <row r="421" spans="1:4">
      <c r="A421" s="29">
        <v>43872</v>
      </c>
      <c r="B421" s="12">
        <v>1.44</v>
      </c>
      <c r="C421" s="30">
        <f t="shared" si="7"/>
        <v>6.9930069930069999E-3</v>
      </c>
      <c r="D421" s="6">
        <v>3.919791831203826E-3</v>
      </c>
    </row>
    <row r="422" spans="1:4">
      <c r="A422" s="29">
        <v>43871</v>
      </c>
      <c r="B422" s="12">
        <v>1.43</v>
      </c>
      <c r="C422" s="30">
        <f t="shared" si="7"/>
        <v>-6.944444444444451E-3</v>
      </c>
      <c r="D422" s="6">
        <v>-1.1334308681143615E-2</v>
      </c>
    </row>
    <row r="423" spans="1:4">
      <c r="A423" s="29">
        <v>43868</v>
      </c>
      <c r="B423" s="12">
        <v>1.44</v>
      </c>
      <c r="C423" s="30">
        <f t="shared" si="7"/>
        <v>-6.896551724137937E-3</v>
      </c>
      <c r="D423" s="6">
        <v>-1.9277351228261057E-2</v>
      </c>
    </row>
    <row r="424" spans="1:4">
      <c r="A424" s="29">
        <v>43867</v>
      </c>
      <c r="B424" s="12">
        <v>1.45</v>
      </c>
      <c r="C424" s="30">
        <f t="shared" si="7"/>
        <v>-1.360544217687076E-2</v>
      </c>
      <c r="D424" s="6">
        <v>-2.9055047862464808E-3</v>
      </c>
    </row>
    <row r="425" spans="1:4">
      <c r="A425" s="29">
        <v>43866</v>
      </c>
      <c r="B425" s="12">
        <v>1.47</v>
      </c>
      <c r="C425" s="30">
        <f t="shared" si="7"/>
        <v>0</v>
      </c>
      <c r="D425" s="6">
        <v>2.5586283641759026E-2</v>
      </c>
    </row>
    <row r="426" spans="1:4">
      <c r="A426" s="29">
        <v>43865</v>
      </c>
      <c r="B426" s="12">
        <v>1.47</v>
      </c>
      <c r="C426" s="30">
        <f t="shared" si="7"/>
        <v>1.3793103448275874E-2</v>
      </c>
      <c r="D426" s="6">
        <v>2.7300979752902427E-2</v>
      </c>
    </row>
    <row r="427" spans="1:4">
      <c r="A427" s="29">
        <v>43864</v>
      </c>
      <c r="B427" s="12">
        <v>1.45</v>
      </c>
      <c r="C427" s="30">
        <f t="shared" si="7"/>
        <v>-6.8493150684931572E-3</v>
      </c>
      <c r="D427" s="6">
        <v>1.4235593707996449E-2</v>
      </c>
    </row>
    <row r="428" spans="1:4">
      <c r="A428" s="29">
        <v>43861</v>
      </c>
      <c r="B428" s="12">
        <v>1.46</v>
      </c>
      <c r="C428" s="30">
        <f t="shared" si="7"/>
        <v>2.0979020979020997E-2</v>
      </c>
      <c r="D428" s="6">
        <v>1.0900665484827602E-2</v>
      </c>
    </row>
    <row r="429" spans="1:4">
      <c r="A429" s="29">
        <v>43860</v>
      </c>
      <c r="B429" s="12">
        <v>1.43</v>
      </c>
      <c r="C429" s="30">
        <f t="shared" si="7"/>
        <v>0</v>
      </c>
      <c r="D429" s="6">
        <v>-5.4089121678633986E-3</v>
      </c>
    </row>
    <row r="430" spans="1:4">
      <c r="A430" s="29">
        <v>43859</v>
      </c>
      <c r="B430" s="12">
        <v>1.43</v>
      </c>
      <c r="C430" s="30">
        <f t="shared" si="7"/>
        <v>0</v>
      </c>
      <c r="D430" s="6">
        <v>5.2331722305796208E-3</v>
      </c>
    </row>
    <row r="431" spans="1:4">
      <c r="A431" s="29">
        <v>43858</v>
      </c>
      <c r="B431" s="12">
        <v>1.43</v>
      </c>
      <c r="C431" s="30">
        <f t="shared" si="7"/>
        <v>-1.3793103448275874E-2</v>
      </c>
      <c r="D431" s="6">
        <v>4.4011795161154121E-5</v>
      </c>
    </row>
    <row r="432" spans="1:4">
      <c r="A432" s="29">
        <v>43854</v>
      </c>
      <c r="B432" s="12">
        <v>1.45</v>
      </c>
      <c r="C432" s="30">
        <f t="shared" si="7"/>
        <v>-6.8493150684931572E-3</v>
      </c>
      <c r="D432" s="6">
        <v>3.4414828284762204E-3</v>
      </c>
    </row>
    <row r="433" spans="1:4">
      <c r="A433" s="29">
        <v>43853</v>
      </c>
      <c r="B433" s="12">
        <v>1.46</v>
      </c>
      <c r="C433" s="30">
        <f t="shared" si="7"/>
        <v>6.896551724137937E-3</v>
      </c>
      <c r="D433" s="6">
        <v>2.0353024470829494E-2</v>
      </c>
    </row>
    <row r="434" spans="1:4">
      <c r="A434" s="29">
        <v>43852</v>
      </c>
      <c r="B434" s="12">
        <v>1.45</v>
      </c>
      <c r="C434" s="30">
        <f t="shared" si="7"/>
        <v>0</v>
      </c>
      <c r="D434" s="6">
        <v>-1.0689970531450499E-3</v>
      </c>
    </row>
    <row r="435" spans="1:4">
      <c r="A435" s="29">
        <v>43851</v>
      </c>
      <c r="B435" s="12">
        <v>1.45</v>
      </c>
      <c r="C435" s="30">
        <f t="shared" si="7"/>
        <v>-6.8493150684931572E-3</v>
      </c>
      <c r="D435" s="6">
        <v>-1.441768419703225E-2</v>
      </c>
    </row>
    <row r="436" spans="1:4">
      <c r="A436" s="29">
        <v>43850</v>
      </c>
      <c r="B436" s="12">
        <v>1.46</v>
      </c>
      <c r="C436" s="30">
        <f t="shared" si="7"/>
        <v>6.896551724137937E-3</v>
      </c>
      <c r="D436" s="6">
        <v>7.0966050067575856E-3</v>
      </c>
    </row>
    <row r="437" spans="1:4">
      <c r="A437" s="29">
        <v>43847</v>
      </c>
      <c r="B437" s="12">
        <v>1.45</v>
      </c>
      <c r="C437" s="30">
        <f t="shared" si="7"/>
        <v>0</v>
      </c>
      <c r="D437" s="6">
        <v>1.3719026271941182E-4</v>
      </c>
    </row>
    <row r="438" spans="1:4">
      <c r="A438" s="29">
        <v>43846</v>
      </c>
      <c r="B438" s="12">
        <v>1.45</v>
      </c>
      <c r="C438" s="30">
        <f t="shared" si="7"/>
        <v>0</v>
      </c>
      <c r="D438" s="6">
        <v>9.708777419249668E-3</v>
      </c>
    </row>
    <row r="439" spans="1:4">
      <c r="A439" s="29">
        <v>43845</v>
      </c>
      <c r="B439" s="12">
        <v>1.45</v>
      </c>
      <c r="C439" s="30">
        <f t="shared" si="7"/>
        <v>-6.8493150684931572E-3</v>
      </c>
      <c r="D439" s="6">
        <v>1.3707569105724658E-2</v>
      </c>
    </row>
    <row r="440" spans="1:4">
      <c r="A440" s="29">
        <v>43844</v>
      </c>
      <c r="B440" s="12">
        <v>1.46</v>
      </c>
      <c r="C440" s="30">
        <f t="shared" si="7"/>
        <v>-6.80272108843538E-3</v>
      </c>
      <c r="D440" s="6">
        <v>-1.1715543308321523E-3</v>
      </c>
    </row>
    <row r="441" spans="1:4">
      <c r="A441" s="29">
        <v>43843</v>
      </c>
      <c r="B441" s="12">
        <v>1.47</v>
      </c>
      <c r="C441" s="30">
        <f t="shared" si="7"/>
        <v>1.3793103448275874E-2</v>
      </c>
      <c r="D441" s="6">
        <v>2.1206593675093477E-2</v>
      </c>
    </row>
    <row r="442" spans="1:4">
      <c r="A442" s="29">
        <v>43840</v>
      </c>
      <c r="B442" s="12">
        <v>1.45</v>
      </c>
      <c r="C442" s="30">
        <f t="shared" si="7"/>
        <v>-6.8493150684931572E-3</v>
      </c>
      <c r="D442" s="6">
        <v>1.8575413001501808E-2</v>
      </c>
    </row>
    <row r="443" spans="1:4">
      <c r="A443" s="29">
        <v>43839</v>
      </c>
      <c r="B443" s="12">
        <v>1.46</v>
      </c>
      <c r="C443" s="30">
        <f t="shared" si="7"/>
        <v>6.896551724137937E-3</v>
      </c>
      <c r="D443" s="6">
        <v>2.8260054269893527E-2</v>
      </c>
    </row>
    <row r="444" spans="1:4">
      <c r="A444" s="29">
        <v>43838</v>
      </c>
      <c r="B444" s="12">
        <v>1.45</v>
      </c>
      <c r="C444" s="30">
        <f t="shared" si="7"/>
        <v>-1.360544217687076E-2</v>
      </c>
      <c r="D444" s="6">
        <v>-2.8684936448787192E-3</v>
      </c>
    </row>
    <row r="445" spans="1:4">
      <c r="A445" s="29">
        <v>43837</v>
      </c>
      <c r="B445" s="12">
        <v>1.47</v>
      </c>
      <c r="C445" s="30">
        <f t="shared" si="7"/>
        <v>2.0833333333333353E-2</v>
      </c>
      <c r="D445" s="6">
        <v>1.8291863413585137E-2</v>
      </c>
    </row>
    <row r="446" spans="1:4">
      <c r="A446" s="29">
        <v>43836</v>
      </c>
      <c r="B446" s="12">
        <v>1.44</v>
      </c>
      <c r="C446" s="30">
        <f t="shared" si="7"/>
        <v>6.9930069930069999E-3</v>
      </c>
      <c r="D446" s="6">
        <v>-2.5138664453858563E-2</v>
      </c>
    </row>
    <row r="447" spans="1:4">
      <c r="A447" s="29">
        <v>43833</v>
      </c>
      <c r="B447" s="12">
        <v>1.43</v>
      </c>
      <c r="C447" s="30">
        <f t="shared" si="7"/>
        <v>-1.3793103448275874E-2</v>
      </c>
      <c r="D447" s="6">
        <v>-4.7422205415086904E-3</v>
      </c>
    </row>
    <row r="448" spans="1:4">
      <c r="A448" s="29">
        <v>43832</v>
      </c>
      <c r="B448" s="12">
        <v>1.45</v>
      </c>
      <c r="C448" s="30" t="s">
        <v>23</v>
      </c>
      <c r="D448" s="6">
        <v>1.0821711965834546E-2</v>
      </c>
    </row>
    <row r="450" spans="1:4">
      <c r="A450" s="123" t="s">
        <v>60</v>
      </c>
      <c r="B450" s="124"/>
      <c r="C450" s="22">
        <f>(B2-B447)/B447</f>
        <v>6.9930069930069999E-3</v>
      </c>
      <c r="D450" s="22">
        <v>0.37621534249056815</v>
      </c>
    </row>
    <row r="453" spans="1:4">
      <c r="A453" s="123" t="s">
        <v>70</v>
      </c>
      <c r="B453" s="124"/>
      <c r="C453" s="22">
        <f>(B204-B447)/B447</f>
        <v>-0.12587412587412583</v>
      </c>
      <c r="D453" s="22">
        <v>8.8823276127206682E-2</v>
      </c>
    </row>
    <row r="454" spans="1:4">
      <c r="A454" s="123" t="s">
        <v>71</v>
      </c>
      <c r="B454" s="124"/>
      <c r="C454" s="22">
        <f>(B2-B203)/B203</f>
        <v>0.14285714285714279</v>
      </c>
      <c r="D454" s="22">
        <v>0.57953763973963257</v>
      </c>
    </row>
    <row r="455" spans="1:4">
      <c r="A455" s="23"/>
      <c r="C455" s="23"/>
      <c r="D455" s="21"/>
    </row>
    <row r="456" spans="1:4">
      <c r="A456" s="123" t="s">
        <v>72</v>
      </c>
      <c r="B456" s="124"/>
      <c r="C456" s="22">
        <f>AVERAGE(C453:C454)</f>
        <v>8.4915084915084815E-3</v>
      </c>
      <c r="D456" s="22">
        <f>AVERAGE(D453:D454)</f>
        <v>0.33418045793341961</v>
      </c>
    </row>
  </sheetData>
  <sortState xmlns:xlrd2="http://schemas.microsoft.com/office/spreadsheetml/2017/richdata2" ref="A2:D448">
    <sortCondition descending="1" ref="A1:A448"/>
  </sortState>
  <mergeCells count="4">
    <mergeCell ref="A450:B450"/>
    <mergeCell ref="A453:B453"/>
    <mergeCell ref="A454:B454"/>
    <mergeCell ref="A456:B456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B82B0-7F2D-9249-8BF7-3B3133D45143}">
  <sheetPr>
    <tabColor theme="0"/>
  </sheetPr>
  <dimension ref="A1:K642"/>
  <sheetViews>
    <sheetView zoomScaleNormal="100" workbookViewId="0">
      <selection activeCell="G2" sqref="G2"/>
    </sheetView>
  </sheetViews>
  <sheetFormatPr defaultColWidth="11" defaultRowHeight="17.399999999999999"/>
  <cols>
    <col min="1" max="1" width="13.5" style="3" bestFit="1" customWidth="1"/>
    <col min="2" max="2" width="12.296875" style="3" bestFit="1" customWidth="1"/>
    <col min="3" max="3" width="34.69921875" style="3" customWidth="1"/>
    <col min="4" max="4" width="31.5" style="3" customWidth="1"/>
    <col min="5" max="5" width="11" style="3"/>
    <col min="6" max="6" width="54.296875" style="3" customWidth="1"/>
    <col min="7" max="7" width="22.69921875" style="3" customWidth="1"/>
    <col min="8" max="8" width="16.69921875" style="3" customWidth="1"/>
    <col min="9" max="9" width="17.796875" style="3" customWidth="1"/>
    <col min="10" max="10" width="23.19921875" style="3" bestFit="1" customWidth="1"/>
    <col min="11" max="16384" width="11" style="3"/>
  </cols>
  <sheetData>
    <row r="1" spans="1:10">
      <c r="A1" s="10" t="s">
        <v>0</v>
      </c>
      <c r="B1" s="10" t="s">
        <v>1</v>
      </c>
      <c r="C1" s="10" t="s">
        <v>83</v>
      </c>
      <c r="D1" s="11" t="s">
        <v>2</v>
      </c>
    </row>
    <row r="2" spans="1:10">
      <c r="A2" s="29">
        <v>44488</v>
      </c>
      <c r="B2" s="12">
        <v>349.75</v>
      </c>
      <c r="C2" s="5">
        <f>(B2-B3)/B3</f>
        <v>-5.1767784509485831E-3</v>
      </c>
      <c r="D2" s="6">
        <v>-4.5625674155348496E-2</v>
      </c>
      <c r="F2" s="10" t="s">
        <v>84</v>
      </c>
      <c r="G2" s="13">
        <f>_xlfn.VAR.S(C2:C632)</f>
        <v>3.1514356915931179E-4</v>
      </c>
      <c r="H2" s="14" t="s">
        <v>4</v>
      </c>
      <c r="I2" s="6">
        <v>4.3999999999999997E-2</v>
      </c>
    </row>
    <row r="3" spans="1:10">
      <c r="A3" s="29">
        <v>44487</v>
      </c>
      <c r="B3" s="12">
        <v>351.57</v>
      </c>
      <c r="C3" s="5">
        <f t="shared" ref="C3:C66" si="0">(B3-B4)/B4</f>
        <v>4.6579413613762229E-3</v>
      </c>
      <c r="D3" s="6">
        <v>5.9902736810663656E-3</v>
      </c>
      <c r="F3" s="10" t="s">
        <v>85</v>
      </c>
      <c r="G3" s="13">
        <f>_xlfn.COVARIANCE.P(C2:C632,D2:D632)</f>
        <v>8.7810562042400496E-5</v>
      </c>
    </row>
    <row r="4" spans="1:10">
      <c r="A4" s="29">
        <v>44483</v>
      </c>
      <c r="B4" s="12">
        <v>349.94</v>
      </c>
      <c r="C4" s="5">
        <f t="shared" si="0"/>
        <v>1.6824059276478339E-2</v>
      </c>
      <c r="D4" s="6">
        <v>1.1989580848787587E-2</v>
      </c>
      <c r="F4" s="10" t="s">
        <v>76</v>
      </c>
      <c r="G4" s="15">
        <f>SLOPE(C2:C632,D2:D632)</f>
        <v>0.19502542912429721</v>
      </c>
    </row>
    <row r="5" spans="1:10">
      <c r="A5" s="29">
        <v>44482</v>
      </c>
      <c r="B5" s="12">
        <v>344.15</v>
      </c>
      <c r="C5" s="5">
        <f t="shared" si="0"/>
        <v>5.9335905530222511E-3</v>
      </c>
      <c r="D5" s="6">
        <v>-1.4949833170237441E-3</v>
      </c>
      <c r="F5" s="10" t="s">
        <v>5</v>
      </c>
      <c r="G5" s="16">
        <f>_xlfn.STDEV.S(C2:C632,D2:D632)</f>
        <v>1.9570358660378099E-2</v>
      </c>
    </row>
    <row r="6" spans="1:10">
      <c r="A6" s="29">
        <v>44481</v>
      </c>
      <c r="B6" s="12">
        <v>342.12</v>
      </c>
      <c r="C6" s="5">
        <f t="shared" si="0"/>
        <v>-7.2831732582769662E-3</v>
      </c>
      <c r="D6" s="6">
        <v>7.3182202544394828E-3</v>
      </c>
    </row>
    <row r="7" spans="1:10">
      <c r="A7" s="29">
        <v>44480</v>
      </c>
      <c r="B7" s="12">
        <v>344.63</v>
      </c>
      <c r="C7" s="5">
        <f t="shared" si="0"/>
        <v>-3.8155802861685019E-3</v>
      </c>
      <c r="D7" s="6">
        <v>1.6998939528996247E-2</v>
      </c>
      <c r="F7" s="10" t="s">
        <v>77</v>
      </c>
      <c r="G7" s="16">
        <v>9.4542652025055879E-2</v>
      </c>
      <c r="H7" s="17"/>
    </row>
    <row r="8" spans="1:10">
      <c r="A8" s="29">
        <v>44477</v>
      </c>
      <c r="B8" s="12">
        <v>345.95</v>
      </c>
      <c r="C8" s="5">
        <f t="shared" si="0"/>
        <v>-3.2270147232546882E-3</v>
      </c>
      <c r="D8" s="6">
        <v>-2.5361457271406734E-2</v>
      </c>
      <c r="F8" s="10" t="s">
        <v>78</v>
      </c>
      <c r="G8" s="16">
        <f>C642-G7</f>
        <v>-4.0745290016816545E-2</v>
      </c>
      <c r="I8" s="18"/>
    </row>
    <row r="9" spans="1:10">
      <c r="A9" s="29">
        <v>44476</v>
      </c>
      <c r="B9" s="12">
        <v>347.07</v>
      </c>
      <c r="C9" s="5">
        <f t="shared" si="0"/>
        <v>7.4600870827285721E-3</v>
      </c>
      <c r="D9" s="6">
        <v>6.0315344327446868E-2</v>
      </c>
      <c r="I9" s="17"/>
    </row>
    <row r="10" spans="1:10">
      <c r="A10" s="29">
        <v>44475</v>
      </c>
      <c r="B10" s="12">
        <v>344.5</v>
      </c>
      <c r="C10" s="5">
        <f t="shared" si="0"/>
        <v>-4.932254040096786E-4</v>
      </c>
      <c r="D10" s="6">
        <v>-1.4192373475740963E-2</v>
      </c>
      <c r="F10" s="10" t="s">
        <v>6</v>
      </c>
      <c r="G10" s="16">
        <f>(C642-I2)</f>
        <v>9.7973620082393367E-3</v>
      </c>
      <c r="J10" s="17"/>
    </row>
    <row r="11" spans="1:10">
      <c r="A11" s="29">
        <v>44474</v>
      </c>
      <c r="B11" s="12">
        <v>344.67</v>
      </c>
      <c r="C11" s="5">
        <f t="shared" si="0"/>
        <v>-1.0144339458581122E-3</v>
      </c>
      <c r="D11" s="6">
        <v>-1.6275770575304906E-2</v>
      </c>
      <c r="F11" s="10" t="s">
        <v>7</v>
      </c>
      <c r="G11" s="19">
        <f>G10/G5</f>
        <v>0.50062250663167207</v>
      </c>
    </row>
    <row r="12" spans="1:10">
      <c r="A12" s="29">
        <v>44473</v>
      </c>
      <c r="B12" s="12">
        <v>345.02</v>
      </c>
      <c r="C12" s="5">
        <f t="shared" si="0"/>
        <v>1.3334116541353276E-2</v>
      </c>
      <c r="D12" s="6">
        <v>2.2536661682724307E-2</v>
      </c>
      <c r="F12" s="10" t="s">
        <v>79</v>
      </c>
      <c r="G12" s="19">
        <f>G10/G4</f>
        <v>5.0236330986330513E-2</v>
      </c>
    </row>
    <row r="13" spans="1:10">
      <c r="A13" s="29">
        <v>44470</v>
      </c>
      <c r="B13" s="12">
        <v>340.48</v>
      </c>
      <c r="C13" s="5">
        <f t="shared" si="0"/>
        <v>5.8196212814984119E-3</v>
      </c>
      <c r="D13" s="6">
        <v>-1.5627094111024878E-2</v>
      </c>
      <c r="F13" s="10" t="s">
        <v>80</v>
      </c>
      <c r="G13" s="20"/>
      <c r="I13" s="21"/>
    </row>
    <row r="14" spans="1:10">
      <c r="A14" s="29">
        <v>44469</v>
      </c>
      <c r="B14" s="12">
        <v>338.51</v>
      </c>
      <c r="C14" s="5">
        <f t="shared" si="0"/>
        <v>1.1081242532855374E-2</v>
      </c>
      <c r="D14" s="6">
        <v>1.5407645676110464E-2</v>
      </c>
    </row>
    <row r="15" spans="1:10">
      <c r="A15" s="29">
        <v>44468</v>
      </c>
      <c r="B15" s="12">
        <v>334.8</v>
      </c>
      <c r="C15" s="5">
        <f t="shared" si="0"/>
        <v>1.1235955056179858E-2</v>
      </c>
      <c r="D15" s="6">
        <v>1.2080355398847002E-2</v>
      </c>
    </row>
    <row r="16" spans="1:10">
      <c r="A16" s="29">
        <v>44467</v>
      </c>
      <c r="B16" s="12">
        <v>331.08</v>
      </c>
      <c r="C16" s="5">
        <f t="shared" si="0"/>
        <v>2.2401162438699797E-3</v>
      </c>
      <c r="D16" s="6">
        <v>-3.0230174804625733E-2</v>
      </c>
      <c r="F16" s="10" t="s">
        <v>8</v>
      </c>
      <c r="G16" s="10" t="s">
        <v>9</v>
      </c>
      <c r="H16" s="10" t="s">
        <v>10</v>
      </c>
      <c r="I16" s="10" t="s">
        <v>11</v>
      </c>
    </row>
    <row r="17" spans="1:11">
      <c r="A17" s="29">
        <v>44466</v>
      </c>
      <c r="B17" s="12">
        <v>330.34</v>
      </c>
      <c r="C17" s="5">
        <f t="shared" si="0"/>
        <v>-1.0276537735566429E-2</v>
      </c>
      <c r="D17" s="6">
        <v>2.8802286593744782E-2</v>
      </c>
      <c r="F17" s="20" t="s">
        <v>12</v>
      </c>
      <c r="G17" s="12">
        <v>350.57</v>
      </c>
      <c r="H17" s="6">
        <f>(G17-G18)/G18</f>
        <v>-0.17615679270556714</v>
      </c>
      <c r="I17" s="5">
        <v>-0.17615679270556717</v>
      </c>
    </row>
    <row r="18" spans="1:11">
      <c r="A18" s="29">
        <v>44463</v>
      </c>
      <c r="B18" s="12">
        <v>333.77</v>
      </c>
      <c r="C18" s="5">
        <f t="shared" si="0"/>
        <v>-1.0142649544767093E-2</v>
      </c>
      <c r="D18" s="6">
        <v>1.6856744349116236E-2</v>
      </c>
      <c r="F18" s="20" t="s">
        <v>13</v>
      </c>
      <c r="G18" s="12">
        <v>425.53</v>
      </c>
      <c r="H18" s="6" t="s">
        <v>23</v>
      </c>
      <c r="I18" s="6"/>
    </row>
    <row r="19" spans="1:11">
      <c r="A19" s="29">
        <v>44462</v>
      </c>
      <c r="B19" s="12">
        <v>337.19</v>
      </c>
      <c r="C19" s="5">
        <f t="shared" si="0"/>
        <v>-1.2620790629575409E-2</v>
      </c>
      <c r="D19" s="6">
        <v>8.7064951420380787E-2</v>
      </c>
    </row>
    <row r="20" spans="1:11">
      <c r="A20" s="29">
        <v>44461</v>
      </c>
      <c r="B20" s="12">
        <v>341.5</v>
      </c>
      <c r="C20" s="5">
        <f t="shared" si="0"/>
        <v>1.636904761904762E-2</v>
      </c>
      <c r="D20" s="6">
        <v>8.3872396854523204E-2</v>
      </c>
    </row>
    <row r="21" spans="1:11">
      <c r="A21" s="29">
        <v>44460</v>
      </c>
      <c r="B21" s="12">
        <v>336</v>
      </c>
      <c r="C21" s="5">
        <f t="shared" si="0"/>
        <v>1.6764510076862617E-2</v>
      </c>
      <c r="D21" s="6">
        <v>3.4875111908280104E-2</v>
      </c>
    </row>
    <row r="22" spans="1:11">
      <c r="A22" s="29">
        <v>44459</v>
      </c>
      <c r="B22" s="12">
        <v>330.46</v>
      </c>
      <c r="C22" s="5">
        <f t="shared" si="0"/>
        <v>-6.2338620435263815E-2</v>
      </c>
      <c r="D22" s="6">
        <v>-2.1583366168581225E-2</v>
      </c>
      <c r="F22" s="10" t="s">
        <v>24</v>
      </c>
      <c r="G22" s="10" t="s">
        <v>9</v>
      </c>
      <c r="H22" s="10" t="s">
        <v>25</v>
      </c>
      <c r="I22" s="10" t="s">
        <v>26</v>
      </c>
    </row>
    <row r="23" spans="1:11">
      <c r="A23" s="29">
        <v>44456</v>
      </c>
      <c r="B23" s="12">
        <v>352.43</v>
      </c>
      <c r="C23" s="5">
        <f t="shared" si="0"/>
        <v>-1.5696131825164095E-2</v>
      </c>
      <c r="D23" s="6">
        <v>-2.0394953666726921E-2</v>
      </c>
      <c r="F23" s="20" t="s">
        <v>27</v>
      </c>
      <c r="G23" s="12">
        <v>340.48</v>
      </c>
      <c r="H23" s="6">
        <f>(G23-G24)/G24</f>
        <v>-1.7430451344799619E-2</v>
      </c>
      <c r="I23" s="22">
        <v>8.0971036714709843E-3</v>
      </c>
      <c r="K23" s="4"/>
    </row>
    <row r="24" spans="1:11">
      <c r="A24" s="29">
        <v>44455</v>
      </c>
      <c r="B24" s="12">
        <v>358.05</v>
      </c>
      <c r="C24" s="5">
        <f t="shared" si="0"/>
        <v>6.2106564748202467E-3</v>
      </c>
      <c r="D24" s="6">
        <v>9.6292443717951762E-4</v>
      </c>
      <c r="F24" s="20" t="s">
        <v>28</v>
      </c>
      <c r="G24" s="12">
        <v>346.52</v>
      </c>
      <c r="H24" s="6">
        <f t="shared" ref="H24:H32" si="1">(G24-G25)/G25</f>
        <v>6.4446765374454623E-2</v>
      </c>
      <c r="I24" s="22">
        <v>1.0974126609278434E-2</v>
      </c>
      <c r="K24" s="4"/>
    </row>
    <row r="25" spans="1:11">
      <c r="A25" s="29">
        <v>44454</v>
      </c>
      <c r="B25" s="12">
        <v>355.84</v>
      </c>
      <c r="C25" s="5">
        <f t="shared" si="0"/>
        <v>-4.756296673001268E-2</v>
      </c>
      <c r="D25" s="6">
        <v>2.834372503904406E-3</v>
      </c>
      <c r="F25" s="20" t="s">
        <v>29</v>
      </c>
      <c r="G25" s="12">
        <v>325.54000000000002</v>
      </c>
      <c r="H25" s="6">
        <f t="shared" si="1"/>
        <v>-7.1398008956841633E-2</v>
      </c>
      <c r="I25" s="22">
        <v>4.4817550851319332E-3</v>
      </c>
      <c r="K25" s="4"/>
    </row>
    <row r="26" spans="1:11">
      <c r="A26" s="29">
        <v>44453</v>
      </c>
      <c r="B26" s="12">
        <v>373.61</v>
      </c>
      <c r="C26" s="5">
        <f t="shared" si="0"/>
        <v>8.0304084801192675E-5</v>
      </c>
      <c r="D26" s="6">
        <v>3.7154258978944776E-3</v>
      </c>
      <c r="F26" s="20" t="s">
        <v>12</v>
      </c>
      <c r="G26" s="12">
        <v>350.57</v>
      </c>
      <c r="H26" s="6">
        <f t="shared" si="1"/>
        <v>-3.3390316532480459E-2</v>
      </c>
      <c r="I26" s="22">
        <v>1.5816490774423819E-2</v>
      </c>
      <c r="K26" s="4"/>
    </row>
    <row r="27" spans="1:11">
      <c r="A27" s="29">
        <v>44452</v>
      </c>
      <c r="B27" s="12">
        <v>373.58</v>
      </c>
      <c r="C27" s="5">
        <f t="shared" si="0"/>
        <v>8.8031972348239125E-3</v>
      </c>
      <c r="D27" s="6">
        <v>6.2127879886099873E-3</v>
      </c>
      <c r="F27" s="20" t="s">
        <v>30</v>
      </c>
      <c r="G27" s="12">
        <v>362.68</v>
      </c>
      <c r="H27" s="6">
        <f t="shared" si="1"/>
        <v>5.3781561437661593E-2</v>
      </c>
      <c r="I27" s="22">
        <v>2.4257796546277577E-2</v>
      </c>
      <c r="K27" s="4"/>
    </row>
    <row r="28" spans="1:11">
      <c r="A28" s="29">
        <v>44448</v>
      </c>
      <c r="B28" s="12">
        <v>370.32</v>
      </c>
      <c r="C28" s="5">
        <f t="shared" si="0"/>
        <v>-1.1399129715155189E-2</v>
      </c>
      <c r="D28" s="6">
        <v>-5.707444818555979E-3</v>
      </c>
      <c r="F28" s="20" t="s">
        <v>31</v>
      </c>
      <c r="G28" s="12">
        <v>344.17</v>
      </c>
      <c r="H28" s="6">
        <f t="shared" si="1"/>
        <v>2.7434473699922374E-2</v>
      </c>
      <c r="I28" s="22">
        <v>1.8453054624461673E-2</v>
      </c>
      <c r="K28" s="4"/>
    </row>
    <row r="29" spans="1:11">
      <c r="A29" s="29">
        <v>44447</v>
      </c>
      <c r="B29" s="12">
        <v>374.59</v>
      </c>
      <c r="C29" s="5">
        <f t="shared" si="0"/>
        <v>4.61286775551793E-3</v>
      </c>
      <c r="D29" s="6">
        <v>-1.5956540837091325E-3</v>
      </c>
      <c r="F29" s="20" t="s">
        <v>32</v>
      </c>
      <c r="G29" s="12">
        <v>334.98</v>
      </c>
      <c r="H29" s="6">
        <f t="shared" si="1"/>
        <v>-0.21279345757055898</v>
      </c>
      <c r="I29" s="22">
        <v>1.6219994260880277E-2</v>
      </c>
      <c r="K29" s="4"/>
    </row>
    <row r="30" spans="1:11">
      <c r="A30" s="29">
        <v>44446</v>
      </c>
      <c r="B30" s="12">
        <v>372.87</v>
      </c>
      <c r="C30" s="5">
        <f t="shared" si="0"/>
        <v>3.3366520463902513E-3</v>
      </c>
      <c r="D30" s="6">
        <v>-2.2356797307719199E-2</v>
      </c>
      <c r="F30" s="20" t="s">
        <v>13</v>
      </c>
      <c r="G30" s="12">
        <v>425.53</v>
      </c>
      <c r="H30" s="6">
        <f t="shared" si="1"/>
        <v>7.375725460509705E-2</v>
      </c>
      <c r="I30" s="22">
        <v>0.1065067875663932</v>
      </c>
      <c r="K30" s="4"/>
    </row>
    <row r="31" spans="1:11">
      <c r="A31" s="29">
        <v>44445</v>
      </c>
      <c r="B31" s="12">
        <v>371.63</v>
      </c>
      <c r="C31" s="5">
        <f t="shared" si="0"/>
        <v>8.2202930005425192E-3</v>
      </c>
      <c r="D31" s="6">
        <v>2.9655319699325826E-2</v>
      </c>
      <c r="F31" s="20" t="s">
        <v>33</v>
      </c>
      <c r="G31" s="12">
        <v>396.3</v>
      </c>
      <c r="H31" s="6">
        <f t="shared" si="1"/>
        <v>7.3983739837398407E-2</v>
      </c>
      <c r="I31" s="22">
        <v>0.12325424348674674</v>
      </c>
      <c r="K31" s="4"/>
    </row>
    <row r="32" spans="1:11">
      <c r="A32" s="29">
        <v>44442</v>
      </c>
      <c r="B32" s="12">
        <v>368.6</v>
      </c>
      <c r="C32" s="5">
        <f t="shared" si="0"/>
        <v>7.9851236053380438E-3</v>
      </c>
      <c r="D32" s="6">
        <v>9.3970694502639295E-3</v>
      </c>
      <c r="F32" s="20" t="s">
        <v>34</v>
      </c>
      <c r="G32" s="12">
        <v>369</v>
      </c>
      <c r="H32" s="6">
        <f t="shared" si="1"/>
        <v>0.17478510028653288</v>
      </c>
      <c r="I32" s="22">
        <v>0.17478510028653282</v>
      </c>
      <c r="K32" s="4"/>
    </row>
    <row r="33" spans="1:9">
      <c r="A33" s="29">
        <v>44441</v>
      </c>
      <c r="B33" s="12">
        <v>365.68</v>
      </c>
      <c r="C33" s="5">
        <f t="shared" si="0"/>
        <v>1.2262975778546731E-2</v>
      </c>
      <c r="D33" s="6">
        <v>1.2381274398303182E-2</v>
      </c>
      <c r="F33" s="20" t="s">
        <v>86</v>
      </c>
      <c r="G33" s="12">
        <v>314.10000000000002</v>
      </c>
      <c r="H33" s="6" t="s">
        <v>23</v>
      </c>
      <c r="I33" s="22" t="s">
        <v>23</v>
      </c>
    </row>
    <row r="34" spans="1:9">
      <c r="A34" s="29">
        <v>44440</v>
      </c>
      <c r="B34" s="12">
        <v>361.25</v>
      </c>
      <c r="C34" s="5">
        <f t="shared" si="0"/>
        <v>1.4063552661127304E-2</v>
      </c>
      <c r="D34" s="6">
        <v>5.4561131676704601E-2</v>
      </c>
    </row>
    <row r="35" spans="1:9">
      <c r="A35" s="29">
        <v>44439</v>
      </c>
      <c r="B35" s="12">
        <v>356.24</v>
      </c>
      <c r="C35" s="5">
        <f t="shared" si="0"/>
        <v>3.351640613998022E-3</v>
      </c>
      <c r="D35" s="6">
        <v>2.9976331053137434E-3</v>
      </c>
    </row>
    <row r="36" spans="1:9">
      <c r="A36" s="29">
        <v>44438</v>
      </c>
      <c r="B36" s="12">
        <v>355.05</v>
      </c>
      <c r="C36" s="5">
        <f t="shared" si="0"/>
        <v>1.4225726283314817E-2</v>
      </c>
      <c r="D36" s="6">
        <v>1.9398587446101293E-2</v>
      </c>
    </row>
    <row r="37" spans="1:9">
      <c r="A37" s="29">
        <v>44435</v>
      </c>
      <c r="B37" s="12">
        <v>350.07</v>
      </c>
      <c r="C37" s="5">
        <f t="shared" si="0"/>
        <v>6.6135664375880938E-3</v>
      </c>
      <c r="D37" s="6">
        <v>7.0760306138455947E-3</v>
      </c>
    </row>
    <row r="38" spans="1:9">
      <c r="A38" s="29">
        <v>44434</v>
      </c>
      <c r="B38" s="12">
        <v>347.77</v>
      </c>
      <c r="C38" s="5">
        <f t="shared" si="0"/>
        <v>-2.5526300694087168E-3</v>
      </c>
      <c r="D38" s="6">
        <v>4.1021653668657102E-3</v>
      </c>
    </row>
    <row r="39" spans="1:9">
      <c r="A39" s="29">
        <v>44433</v>
      </c>
      <c r="B39" s="12">
        <v>348.66</v>
      </c>
      <c r="C39" s="5">
        <f t="shared" si="0"/>
        <v>3.280386740331616E-3</v>
      </c>
      <c r="D39" s="6">
        <v>-7.4149723227591958E-3</v>
      </c>
    </row>
    <row r="40" spans="1:9">
      <c r="A40" s="29">
        <v>44432</v>
      </c>
      <c r="B40" s="12">
        <v>347.52</v>
      </c>
      <c r="C40" s="5">
        <f t="shared" si="0"/>
        <v>6.9541029207231611E-3</v>
      </c>
      <c r="D40" s="6">
        <v>1.6965895674119512E-2</v>
      </c>
    </row>
    <row r="41" spans="1:9">
      <c r="A41" s="29">
        <v>44431</v>
      </c>
      <c r="B41" s="12">
        <v>345.12</v>
      </c>
      <c r="C41" s="5">
        <f t="shared" si="0"/>
        <v>2.5272331154684228E-3</v>
      </c>
      <c r="D41" s="6">
        <v>-8.5329898670745523E-3</v>
      </c>
    </row>
    <row r="42" spans="1:9">
      <c r="A42" s="29">
        <v>44428</v>
      </c>
      <c r="B42" s="12">
        <v>344.25</v>
      </c>
      <c r="C42" s="5">
        <f t="shared" si="0"/>
        <v>-8.6964033748955626E-3</v>
      </c>
      <c r="D42" s="6">
        <v>-3.5011684587349594E-2</v>
      </c>
    </row>
    <row r="43" spans="1:9">
      <c r="A43" s="29">
        <v>44426</v>
      </c>
      <c r="B43" s="12">
        <v>347.27</v>
      </c>
      <c r="C43" s="5">
        <f t="shared" si="0"/>
        <v>8.0693968125874723E-4</v>
      </c>
      <c r="D43" s="6">
        <v>-6.7224999598128428E-3</v>
      </c>
    </row>
    <row r="44" spans="1:9">
      <c r="A44" s="29">
        <v>44425</v>
      </c>
      <c r="B44" s="12">
        <v>346.99</v>
      </c>
      <c r="C44" s="5">
        <f t="shared" si="0"/>
        <v>-8.458351193027517E-3</v>
      </c>
      <c r="D44" s="6">
        <v>-8.1125294573470546E-3</v>
      </c>
    </row>
    <row r="45" spans="1:9">
      <c r="A45" s="29">
        <v>44424</v>
      </c>
      <c r="B45" s="12">
        <v>349.95</v>
      </c>
      <c r="C45" s="5">
        <f t="shared" si="0"/>
        <v>-8.5840557538671581E-3</v>
      </c>
      <c r="D45" s="6">
        <v>-3.7804300795161337E-3</v>
      </c>
    </row>
    <row r="46" spans="1:9">
      <c r="A46" s="29">
        <v>44421</v>
      </c>
      <c r="B46" s="12">
        <v>352.98</v>
      </c>
      <c r="C46" s="5">
        <f t="shared" si="0"/>
        <v>9.1486076962663549E-3</v>
      </c>
      <c r="D46" s="6">
        <v>-7.9420357454640014E-3</v>
      </c>
    </row>
    <row r="47" spans="1:9">
      <c r="A47" s="29">
        <v>44420</v>
      </c>
      <c r="B47" s="12">
        <v>349.78</v>
      </c>
      <c r="C47" s="5">
        <f t="shared" si="0"/>
        <v>3.5289054654998172E-3</v>
      </c>
      <c r="D47" s="6">
        <v>1.0490278817216158E-2</v>
      </c>
    </row>
    <row r="48" spans="1:9">
      <c r="A48" s="29">
        <v>44419</v>
      </c>
      <c r="B48" s="12">
        <v>348.55</v>
      </c>
      <c r="C48" s="5">
        <f t="shared" si="0"/>
        <v>-1.0728578321459918E-2</v>
      </c>
      <c r="D48" s="6">
        <v>1.6396004988979995E-3</v>
      </c>
    </row>
    <row r="49" spans="1:4">
      <c r="A49" s="29">
        <v>44418</v>
      </c>
      <c r="B49" s="12">
        <v>352.33</v>
      </c>
      <c r="C49" s="5">
        <f t="shared" si="0"/>
        <v>-1.4874877673703324E-2</v>
      </c>
      <c r="D49" s="6">
        <v>-1.8515677588015318E-2</v>
      </c>
    </row>
    <row r="50" spans="1:4">
      <c r="A50" s="29">
        <v>44417</v>
      </c>
      <c r="B50" s="12">
        <v>357.65</v>
      </c>
      <c r="C50" s="5">
        <f t="shared" si="0"/>
        <v>-3.7604456824513167E-3</v>
      </c>
      <c r="D50" s="6">
        <v>-7.8124999999998872E-3</v>
      </c>
    </row>
    <row r="51" spans="1:4">
      <c r="A51" s="29">
        <v>44414</v>
      </c>
      <c r="B51" s="12">
        <v>359</v>
      </c>
      <c r="C51" s="5">
        <f t="shared" si="0"/>
        <v>7.2103919423168452E-3</v>
      </c>
      <c r="D51" s="6">
        <v>-1.0061748136485601E-2</v>
      </c>
    </row>
    <row r="52" spans="1:4">
      <c r="A52" s="29">
        <v>44413</v>
      </c>
      <c r="B52" s="12">
        <v>356.43</v>
      </c>
      <c r="C52" s="5">
        <f t="shared" si="0"/>
        <v>-1.1673691215616625E-2</v>
      </c>
      <c r="D52" s="6">
        <v>-1.0609135356989614E-2</v>
      </c>
    </row>
    <row r="53" spans="1:4">
      <c r="A53" s="29">
        <v>44412</v>
      </c>
      <c r="B53" s="12">
        <v>360.64</v>
      </c>
      <c r="C53" s="5">
        <f t="shared" si="0"/>
        <v>-1.5227442620227897E-3</v>
      </c>
      <c r="D53" s="6">
        <v>-1.6887758917221277E-2</v>
      </c>
    </row>
    <row r="54" spans="1:4">
      <c r="A54" s="29">
        <v>44411</v>
      </c>
      <c r="B54" s="12">
        <v>361.19</v>
      </c>
      <c r="C54" s="5">
        <f t="shared" si="0"/>
        <v>-4.0259203088376661E-3</v>
      </c>
      <c r="D54" s="6">
        <v>1.5817997165942775E-3</v>
      </c>
    </row>
    <row r="55" spans="1:4">
      <c r="A55" s="29">
        <v>44410</v>
      </c>
      <c r="B55" s="12">
        <v>362.65</v>
      </c>
      <c r="C55" s="5">
        <f t="shared" si="0"/>
        <v>3.8619624286222827E-4</v>
      </c>
      <c r="D55" s="6">
        <v>4.8848236140656143E-2</v>
      </c>
    </row>
    <row r="56" spans="1:4">
      <c r="A56" s="29">
        <v>44407</v>
      </c>
      <c r="B56" s="12">
        <v>362.51</v>
      </c>
      <c r="C56" s="5">
        <f t="shared" si="0"/>
        <v>4.1271951692427268E-3</v>
      </c>
      <c r="D56" s="6">
        <v>4.104748383025783E-3</v>
      </c>
    </row>
    <row r="57" spans="1:4">
      <c r="A57" s="29">
        <v>44406</v>
      </c>
      <c r="B57" s="12">
        <v>361.02</v>
      </c>
      <c r="C57" s="5">
        <f t="shared" si="0"/>
        <v>1.2111017661900739E-2</v>
      </c>
      <c r="D57" s="6">
        <v>1.5761203979079017E-2</v>
      </c>
    </row>
    <row r="58" spans="1:4">
      <c r="A58" s="29">
        <v>44405</v>
      </c>
      <c r="B58" s="12">
        <v>356.7</v>
      </c>
      <c r="C58" s="5">
        <f t="shared" si="0"/>
        <v>4.2069835927633503E-4</v>
      </c>
      <c r="D58" s="6">
        <v>-7.3107880253237096E-3</v>
      </c>
    </row>
    <row r="59" spans="1:4">
      <c r="A59" s="29">
        <v>44404</v>
      </c>
      <c r="B59" s="12">
        <v>356.55</v>
      </c>
      <c r="C59" s="5">
        <f t="shared" si="0"/>
        <v>1.0028044531316451E-2</v>
      </c>
      <c r="D59" s="6">
        <v>-6.8311363320399535E-3</v>
      </c>
    </row>
    <row r="60" spans="1:4">
      <c r="A60" s="29">
        <v>44403</v>
      </c>
      <c r="B60" s="12">
        <v>353.01</v>
      </c>
      <c r="C60" s="5">
        <f t="shared" si="0"/>
        <v>1.9300087985695423E-3</v>
      </c>
      <c r="D60" s="6">
        <v>-7.6256412185974438E-3</v>
      </c>
    </row>
    <row r="61" spans="1:4">
      <c r="A61" s="29">
        <v>44400</v>
      </c>
      <c r="B61" s="12">
        <v>352.33</v>
      </c>
      <c r="C61" s="5">
        <f t="shared" si="0"/>
        <v>5.766321258314013E-3</v>
      </c>
      <c r="D61" s="6">
        <v>1.4634580878329369E-2</v>
      </c>
    </row>
    <row r="62" spans="1:4">
      <c r="A62" s="29">
        <v>44399</v>
      </c>
      <c r="B62" s="12">
        <v>350.31</v>
      </c>
      <c r="C62" s="5">
        <f t="shared" si="0"/>
        <v>-2.0659770757618077E-2</v>
      </c>
      <c r="D62" s="6">
        <v>1.5898256330699113E-2</v>
      </c>
    </row>
    <row r="63" spans="1:4">
      <c r="A63" s="29">
        <v>44397</v>
      </c>
      <c r="B63" s="12">
        <v>357.7</v>
      </c>
      <c r="C63" s="5">
        <f t="shared" si="0"/>
        <v>5.9620901063052048E-3</v>
      </c>
      <c r="D63" s="6">
        <v>-2.4115993956808222E-2</v>
      </c>
    </row>
    <row r="64" spans="1:4">
      <c r="A64" s="29">
        <v>44396</v>
      </c>
      <c r="B64" s="12">
        <v>355.58</v>
      </c>
      <c r="C64" s="5">
        <f t="shared" si="0"/>
        <v>-5.3706293706294152E-3</v>
      </c>
      <c r="D64" s="6">
        <v>2.2634232696351368E-3</v>
      </c>
    </row>
    <row r="65" spans="1:4">
      <c r="A65" s="29">
        <v>44393</v>
      </c>
      <c r="B65" s="12">
        <v>357.5</v>
      </c>
      <c r="C65" s="5">
        <f t="shared" si="0"/>
        <v>-8.2392432102533549E-3</v>
      </c>
      <c r="D65" s="6">
        <v>1.273866997912637E-2</v>
      </c>
    </row>
    <row r="66" spans="1:4">
      <c r="A66" s="29">
        <v>44392</v>
      </c>
      <c r="B66" s="12">
        <v>360.47</v>
      </c>
      <c r="C66" s="5">
        <f t="shared" si="0"/>
        <v>3.2842550585877889E-3</v>
      </c>
      <c r="D66" s="6">
        <v>4.011188438613434E-2</v>
      </c>
    </row>
    <row r="67" spans="1:4">
      <c r="A67" s="29">
        <v>44391</v>
      </c>
      <c r="B67" s="12">
        <v>359.29</v>
      </c>
      <c r="C67" s="5">
        <f t="shared" ref="C67:C130" si="2">(B67-B68)/B68</f>
        <v>4.9507719847841766E-3</v>
      </c>
      <c r="D67" s="6">
        <v>-1.0018163897029453E-2</v>
      </c>
    </row>
    <row r="68" spans="1:4">
      <c r="A68" s="29">
        <v>44390</v>
      </c>
      <c r="B68" s="12">
        <v>357.52</v>
      </c>
      <c r="C68" s="5">
        <f t="shared" si="2"/>
        <v>-4.3444357803275099E-3</v>
      </c>
      <c r="D68" s="6">
        <v>5.179166694279938E-3</v>
      </c>
    </row>
    <row r="69" spans="1:4">
      <c r="A69" s="29">
        <v>44389</v>
      </c>
      <c r="B69" s="12">
        <v>359.08</v>
      </c>
      <c r="C69" s="5">
        <f t="shared" si="2"/>
        <v>3.2409476978094774E-3</v>
      </c>
      <c r="D69" s="6">
        <v>3.5599083085116688E-2</v>
      </c>
    </row>
    <row r="70" spans="1:4">
      <c r="A70" s="29">
        <v>44386</v>
      </c>
      <c r="B70" s="12">
        <v>357.92</v>
      </c>
      <c r="C70" s="5">
        <f t="shared" si="2"/>
        <v>9.1349949250028456E-3</v>
      </c>
      <c r="D70" s="6">
        <v>2.3823828044028918E-2</v>
      </c>
    </row>
    <row r="71" spans="1:4">
      <c r="A71" s="29">
        <v>44385</v>
      </c>
      <c r="B71" s="12">
        <v>354.68</v>
      </c>
      <c r="C71" s="5">
        <f t="shared" si="2"/>
        <v>4.9300164333881367E-3</v>
      </c>
      <c r="D71" s="6">
        <v>-6.3536171980549108E-3</v>
      </c>
    </row>
    <row r="72" spans="1:4">
      <c r="A72" s="29">
        <v>44384</v>
      </c>
      <c r="B72" s="12">
        <v>352.94</v>
      </c>
      <c r="C72" s="5">
        <f t="shared" si="2"/>
        <v>5.8136221145626121E-3</v>
      </c>
      <c r="D72" s="6">
        <v>1.913019347218186E-2</v>
      </c>
    </row>
    <row r="73" spans="1:4">
      <c r="A73" s="29">
        <v>44383</v>
      </c>
      <c r="B73" s="12">
        <v>350.9</v>
      </c>
      <c r="C73" s="5">
        <f t="shared" si="2"/>
        <v>2.7433274275589516E-3</v>
      </c>
      <c r="D73" s="6">
        <v>-4.5438930148713795E-3</v>
      </c>
    </row>
    <row r="74" spans="1:4">
      <c r="A74" s="29">
        <v>44382</v>
      </c>
      <c r="B74" s="12">
        <v>349.94</v>
      </c>
      <c r="C74" s="5">
        <f t="shared" si="2"/>
        <v>2.3774741485491223E-3</v>
      </c>
      <c r="D74" s="6">
        <v>2.8386927590389108E-2</v>
      </c>
    </row>
    <row r="75" spans="1:4">
      <c r="A75" s="29">
        <v>44379</v>
      </c>
      <c r="B75" s="12">
        <v>349.11</v>
      </c>
      <c r="C75" s="5">
        <f t="shared" si="2"/>
        <v>7.4743160567933512E-3</v>
      </c>
      <c r="D75" s="6">
        <v>5.1913818667741647E-3</v>
      </c>
    </row>
    <row r="76" spans="1:4">
      <c r="A76" s="29">
        <v>44378</v>
      </c>
      <c r="B76" s="12">
        <v>346.52</v>
      </c>
      <c r="C76" s="5">
        <f t="shared" si="2"/>
        <v>-1.0197377817132718E-2</v>
      </c>
      <c r="D76" s="6">
        <v>-3.367777339930243E-3</v>
      </c>
    </row>
    <row r="77" spans="1:4">
      <c r="A77" s="29">
        <v>44377</v>
      </c>
      <c r="B77" s="12">
        <v>350.09</v>
      </c>
      <c r="C77" s="5">
        <f t="shared" si="2"/>
        <v>1.8601190476189825E-3</v>
      </c>
      <c r="D77" s="6">
        <v>-4.2544842845672441E-3</v>
      </c>
    </row>
    <row r="78" spans="1:4">
      <c r="A78" s="29">
        <v>44376</v>
      </c>
      <c r="B78" s="12">
        <v>349.44</v>
      </c>
      <c r="C78" s="5">
        <f t="shared" si="2"/>
        <v>2.788563360395346E-2</v>
      </c>
      <c r="D78" s="6">
        <v>-4.4021471771276705E-3</v>
      </c>
    </row>
    <row r="79" spans="1:4">
      <c r="A79" s="29">
        <v>44375</v>
      </c>
      <c r="B79" s="12">
        <v>339.96</v>
      </c>
      <c r="C79" s="5">
        <f t="shared" si="2"/>
        <v>-1.2318419523532857E-2</v>
      </c>
      <c r="D79" s="6">
        <v>8.652617326232175E-4</v>
      </c>
    </row>
    <row r="80" spans="1:4">
      <c r="A80" s="29">
        <v>44372</v>
      </c>
      <c r="B80" s="12">
        <v>344.2</v>
      </c>
      <c r="C80" s="5">
        <f t="shared" si="2"/>
        <v>1.6358589736018316E-2</v>
      </c>
      <c r="D80" s="6">
        <v>4.1114415128359659E-3</v>
      </c>
    </row>
    <row r="81" spans="1:4">
      <c r="A81" s="29">
        <v>44371</v>
      </c>
      <c r="B81" s="12">
        <v>338.66</v>
      </c>
      <c r="C81" s="5">
        <f t="shared" si="2"/>
        <v>2.9318565463322447E-3</v>
      </c>
      <c r="D81" s="6">
        <v>-7.8982674302861006E-3</v>
      </c>
    </row>
    <row r="82" spans="1:4">
      <c r="A82" s="29">
        <v>44370</v>
      </c>
      <c r="B82" s="12">
        <v>337.67</v>
      </c>
      <c r="C82" s="5">
        <f t="shared" si="2"/>
        <v>-4.0701961362630745E-3</v>
      </c>
      <c r="D82" s="6">
        <v>-4.7308987271799949E-3</v>
      </c>
    </row>
    <row r="83" spans="1:4">
      <c r="A83" s="29">
        <v>44369</v>
      </c>
      <c r="B83" s="12">
        <v>339.05</v>
      </c>
      <c r="C83" s="5">
        <f t="shared" si="2"/>
        <v>5.2478652751424297E-3</v>
      </c>
      <c r="D83" s="6">
        <v>-7.4920643968406312E-3</v>
      </c>
    </row>
    <row r="84" spans="1:4">
      <c r="A84" s="29">
        <v>44368</v>
      </c>
      <c r="B84" s="12">
        <v>337.28</v>
      </c>
      <c r="C84" s="5">
        <f t="shared" si="2"/>
        <v>2.0236546779999389E-2</v>
      </c>
      <c r="D84" s="6">
        <v>2.365331806528537E-2</v>
      </c>
    </row>
    <row r="85" spans="1:4">
      <c r="A85" s="29">
        <v>44365</v>
      </c>
      <c r="B85" s="12">
        <v>330.59</v>
      </c>
      <c r="C85" s="5">
        <f t="shared" si="2"/>
        <v>-1.8904320987654336E-2</v>
      </c>
      <c r="D85" s="6">
        <v>-9.1385415913854025E-3</v>
      </c>
    </row>
    <row r="86" spans="1:4">
      <c r="A86" s="29">
        <v>44364</v>
      </c>
      <c r="B86" s="12">
        <v>336.96</v>
      </c>
      <c r="C86" s="5">
        <f t="shared" si="2"/>
        <v>-1.5255128879537165E-2</v>
      </c>
      <c r="D86" s="6">
        <v>-1.7593434056571603E-2</v>
      </c>
    </row>
    <row r="87" spans="1:4">
      <c r="A87" s="29">
        <v>44363</v>
      </c>
      <c r="B87" s="12">
        <v>342.18</v>
      </c>
      <c r="C87" s="5">
        <f t="shared" si="2"/>
        <v>-3.0733931960456526E-2</v>
      </c>
      <c r="D87" s="6">
        <v>-1.0780781413511381E-2</v>
      </c>
    </row>
    <row r="88" spans="1:4">
      <c r="A88" s="29">
        <v>44362</v>
      </c>
      <c r="B88" s="12">
        <v>353.03</v>
      </c>
      <c r="C88" s="5">
        <f t="shared" si="2"/>
        <v>7.8220902680634675E-3</v>
      </c>
      <c r="D88" s="6">
        <v>1.5548882691525826E-2</v>
      </c>
    </row>
    <row r="89" spans="1:4">
      <c r="A89" s="29">
        <v>44361</v>
      </c>
      <c r="B89" s="12">
        <v>350.29</v>
      </c>
      <c r="C89" s="5">
        <f t="shared" si="2"/>
        <v>-1.0675855056909574E-2</v>
      </c>
      <c r="D89" s="6">
        <v>-1.5494050607578887E-2</v>
      </c>
    </row>
    <row r="90" spans="1:4">
      <c r="A90" s="29">
        <v>44358</v>
      </c>
      <c r="B90" s="12">
        <v>354.07</v>
      </c>
      <c r="C90" s="5">
        <f t="shared" si="2"/>
        <v>1.3423779266128564E-2</v>
      </c>
      <c r="D90" s="6">
        <v>-1.0612281762159739E-2</v>
      </c>
    </row>
    <row r="91" spans="1:4">
      <c r="A91" s="29">
        <v>44357</v>
      </c>
      <c r="B91" s="12">
        <v>349.38</v>
      </c>
      <c r="C91" s="5">
        <f t="shared" si="2"/>
        <v>1.9938695081010024E-2</v>
      </c>
      <c r="D91" s="6">
        <v>3.2683677532527509E-2</v>
      </c>
    </row>
    <row r="92" spans="1:4">
      <c r="A92" s="29">
        <v>44356</v>
      </c>
      <c r="B92" s="12">
        <v>342.55</v>
      </c>
      <c r="C92" s="5">
        <f t="shared" si="2"/>
        <v>1.1964549483013327E-2</v>
      </c>
      <c r="D92" s="6">
        <v>-1.6313438207956645E-2</v>
      </c>
    </row>
    <row r="93" spans="1:4">
      <c r="A93" s="29">
        <v>44355</v>
      </c>
      <c r="B93" s="12">
        <v>338.5</v>
      </c>
      <c r="C93" s="5">
        <f t="shared" si="2"/>
        <v>1.7616642616642659E-2</v>
      </c>
      <c r="D93" s="6">
        <v>9.9395218052938297E-3</v>
      </c>
    </row>
    <row r="94" spans="1:4">
      <c r="A94" s="29">
        <v>44354</v>
      </c>
      <c r="B94" s="12">
        <v>332.64</v>
      </c>
      <c r="C94" s="5">
        <f t="shared" si="2"/>
        <v>3.8628681796232878E-3</v>
      </c>
      <c r="D94" s="6">
        <v>-4.3573139359532331E-3</v>
      </c>
    </row>
    <row r="95" spans="1:4">
      <c r="A95" s="29">
        <v>44351</v>
      </c>
      <c r="B95" s="12">
        <v>331.36</v>
      </c>
      <c r="C95" s="5">
        <f t="shared" si="2"/>
        <v>2.1392022686640765E-2</v>
      </c>
      <c r="D95" s="6">
        <v>1.7559387340890461E-3</v>
      </c>
    </row>
    <row r="96" spans="1:4">
      <c r="A96" s="29">
        <v>44350</v>
      </c>
      <c r="B96" s="12">
        <v>324.42</v>
      </c>
      <c r="C96" s="5">
        <f t="shared" si="2"/>
        <v>-6.7767373090183108E-4</v>
      </c>
      <c r="D96" s="6">
        <v>3.9483456187995397E-2</v>
      </c>
    </row>
    <row r="97" spans="1:4">
      <c r="A97" s="29">
        <v>44349</v>
      </c>
      <c r="B97" s="12">
        <v>324.64</v>
      </c>
      <c r="C97" s="5">
        <f t="shared" si="2"/>
        <v>-4.7518317544989466E-3</v>
      </c>
      <c r="D97" s="6">
        <v>1.5153504247857179E-2</v>
      </c>
    </row>
    <row r="98" spans="1:4">
      <c r="A98" s="29">
        <v>44348</v>
      </c>
      <c r="B98" s="12">
        <v>326.19</v>
      </c>
      <c r="C98" s="5">
        <f t="shared" si="2"/>
        <v>2.6126513800947401E-3</v>
      </c>
      <c r="D98" s="6">
        <v>-5.208935787553045E-3</v>
      </c>
    </row>
    <row r="99" spans="1:4">
      <c r="A99" s="29">
        <v>44347</v>
      </c>
      <c r="B99" s="12">
        <v>325.33999999999997</v>
      </c>
      <c r="C99" s="5">
        <f t="shared" si="2"/>
        <v>-6.7773842960069221E-3</v>
      </c>
      <c r="D99" s="6">
        <v>1.3270772918549351E-2</v>
      </c>
    </row>
    <row r="100" spans="1:4">
      <c r="A100" s="29">
        <v>44344</v>
      </c>
      <c r="B100" s="12">
        <v>327.56</v>
      </c>
      <c r="C100" s="5">
        <f t="shared" si="2"/>
        <v>1.620646423875576E-3</v>
      </c>
      <c r="D100" s="6">
        <v>1.05975905620876E-3</v>
      </c>
    </row>
    <row r="101" spans="1:4">
      <c r="A101" s="29">
        <v>44343</v>
      </c>
      <c r="B101" s="12">
        <v>327.02999999999997</v>
      </c>
      <c r="C101" s="5">
        <f t="shared" si="2"/>
        <v>1.4455439401929362E-2</v>
      </c>
      <c r="D101" s="6">
        <v>-1.1341780109413918E-2</v>
      </c>
    </row>
    <row r="102" spans="1:4">
      <c r="A102" s="29">
        <v>44342</v>
      </c>
      <c r="B102" s="12">
        <v>322.37</v>
      </c>
      <c r="C102" s="5">
        <f t="shared" si="2"/>
        <v>-4.6007534119681627E-3</v>
      </c>
      <c r="D102" s="6">
        <v>2.8486761083743834E-2</v>
      </c>
    </row>
    <row r="103" spans="1:4">
      <c r="A103" s="29">
        <v>44341</v>
      </c>
      <c r="B103" s="12">
        <v>323.86</v>
      </c>
      <c r="C103" s="5">
        <f t="shared" si="2"/>
        <v>3.6257708636772629E-3</v>
      </c>
      <c r="D103" s="6">
        <v>3.9099324648028382E-3</v>
      </c>
    </row>
    <row r="104" spans="1:4">
      <c r="A104" s="29">
        <v>44340</v>
      </c>
      <c r="B104" s="12">
        <v>322.69</v>
      </c>
      <c r="C104" s="5">
        <f t="shared" si="2"/>
        <v>-1.2153309251209291E-2</v>
      </c>
      <c r="D104" s="6">
        <v>1.473718876068834E-2</v>
      </c>
    </row>
    <row r="105" spans="1:4">
      <c r="A105" s="29">
        <v>44337</v>
      </c>
      <c r="B105" s="12">
        <v>326.66000000000003</v>
      </c>
      <c r="C105" s="5">
        <f t="shared" si="2"/>
        <v>-1.1947611989957922E-2</v>
      </c>
      <c r="D105" s="6">
        <v>1.0090249919808657E-2</v>
      </c>
    </row>
    <row r="106" spans="1:4">
      <c r="A106" s="29">
        <v>44336</v>
      </c>
      <c r="B106" s="12">
        <v>330.61</v>
      </c>
      <c r="C106" s="5">
        <f t="shared" si="2"/>
        <v>2.82091725309393E-3</v>
      </c>
      <c r="D106" s="6">
        <v>8.9338154503866112E-3</v>
      </c>
    </row>
    <row r="107" spans="1:4">
      <c r="A107" s="29">
        <v>44335</v>
      </c>
      <c r="B107" s="12">
        <v>329.68</v>
      </c>
      <c r="C107" s="5">
        <f t="shared" si="2"/>
        <v>1.9450522732798027E-3</v>
      </c>
      <c r="D107" s="6">
        <v>2.2168040938180138E-2</v>
      </c>
    </row>
    <row r="108" spans="1:4">
      <c r="A108" s="29">
        <v>44334</v>
      </c>
      <c r="B108" s="12">
        <v>329.04</v>
      </c>
      <c r="C108" s="5">
        <f t="shared" si="2"/>
        <v>2.14826772631318E-2</v>
      </c>
      <c r="D108" s="6">
        <v>8.9706609526948988E-3</v>
      </c>
    </row>
    <row r="109" spans="1:4">
      <c r="A109" s="29">
        <v>44333</v>
      </c>
      <c r="B109" s="12">
        <v>322.12</v>
      </c>
      <c r="C109" s="5">
        <f t="shared" si="2"/>
        <v>8.9898198903680636E-3</v>
      </c>
      <c r="D109" s="6">
        <v>1.5886305125897515E-2</v>
      </c>
    </row>
    <row r="110" spans="1:4">
      <c r="A110" s="29">
        <v>44330</v>
      </c>
      <c r="B110" s="12">
        <v>319.25</v>
      </c>
      <c r="C110" s="5">
        <f t="shared" si="2"/>
        <v>4.815560871207266E-3</v>
      </c>
      <c r="D110" s="6">
        <v>-3.311260958610248E-2</v>
      </c>
    </row>
    <row r="111" spans="1:4">
      <c r="A111" s="29">
        <v>44328</v>
      </c>
      <c r="B111" s="12">
        <v>317.72000000000003</v>
      </c>
      <c r="C111" s="5">
        <f t="shared" si="2"/>
        <v>8.6029014951907439E-3</v>
      </c>
      <c r="D111" s="6">
        <v>-1.1845131974176362E-3</v>
      </c>
    </row>
    <row r="112" spans="1:4">
      <c r="A112" s="29">
        <v>44327</v>
      </c>
      <c r="B112" s="12">
        <v>315.01</v>
      </c>
      <c r="C112" s="5">
        <f t="shared" si="2"/>
        <v>-7.9675001574605695E-3</v>
      </c>
      <c r="D112" s="6">
        <v>2.4193352298977375E-3</v>
      </c>
    </row>
    <row r="113" spans="1:4">
      <c r="A113" s="29">
        <v>44326</v>
      </c>
      <c r="B113" s="12">
        <v>317.54000000000002</v>
      </c>
      <c r="C113" s="5">
        <f t="shared" si="2"/>
        <v>1.440756477014998E-2</v>
      </c>
      <c r="D113" s="6">
        <v>9.4455784956616155E-3</v>
      </c>
    </row>
    <row r="114" spans="1:4">
      <c r="A114" s="29">
        <v>44323</v>
      </c>
      <c r="B114" s="12">
        <v>313.02999999999997</v>
      </c>
      <c r="C114" s="5">
        <f t="shared" si="2"/>
        <v>-1.1681874151485635E-2</v>
      </c>
      <c r="D114" s="6">
        <v>8.1367535466842691E-3</v>
      </c>
    </row>
    <row r="115" spans="1:4">
      <c r="A115" s="29">
        <v>44322</v>
      </c>
      <c r="B115" s="12">
        <v>316.73</v>
      </c>
      <c r="C115" s="5">
        <f t="shared" si="2"/>
        <v>-1.0960529602797872E-2</v>
      </c>
      <c r="D115" s="6">
        <v>6.8178609687840255E-3</v>
      </c>
    </row>
    <row r="116" spans="1:4">
      <c r="A116" s="29">
        <v>44321</v>
      </c>
      <c r="B116" s="12">
        <v>320.24</v>
      </c>
      <c r="C116" s="5">
        <f t="shared" si="2"/>
        <v>2.6613231472495157E-3</v>
      </c>
      <c r="D116" s="6">
        <v>-1.1516803204675652E-2</v>
      </c>
    </row>
    <row r="117" spans="1:4">
      <c r="A117" s="29">
        <v>44320</v>
      </c>
      <c r="B117" s="12">
        <v>319.39</v>
      </c>
      <c r="C117" s="5">
        <f t="shared" si="2"/>
        <v>1.0695864054934957E-2</v>
      </c>
      <c r="D117" s="6">
        <v>-5.2870306484470901E-3</v>
      </c>
    </row>
    <row r="118" spans="1:4">
      <c r="A118" s="29">
        <v>44319</v>
      </c>
      <c r="B118" s="12">
        <v>316.01</v>
      </c>
      <c r="C118" s="5">
        <f t="shared" si="2"/>
        <v>1.0649865677369783E-2</v>
      </c>
      <c r="D118" s="6">
        <v>-7.6209383356291823E-3</v>
      </c>
    </row>
    <row r="119" spans="1:4">
      <c r="A119" s="29">
        <v>44316</v>
      </c>
      <c r="B119" s="12">
        <v>312.68</v>
      </c>
      <c r="C119" s="5">
        <f t="shared" si="2"/>
        <v>1.5374759769379188E-3</v>
      </c>
      <c r="D119" s="6">
        <v>-6.1526567558426882E-3</v>
      </c>
    </row>
    <row r="120" spans="1:4">
      <c r="A120" s="29">
        <v>44315</v>
      </c>
      <c r="B120" s="12">
        <v>312.2</v>
      </c>
      <c r="C120" s="5">
        <f t="shared" si="2"/>
        <v>-2.3009075802122819E-3</v>
      </c>
      <c r="D120" s="6">
        <v>-7.3230595903921603E-4</v>
      </c>
    </row>
    <row r="121" spans="1:4">
      <c r="A121" s="29">
        <v>44314</v>
      </c>
      <c r="B121" s="12">
        <v>312.92</v>
      </c>
      <c r="C121" s="5">
        <f t="shared" si="2"/>
        <v>6.756321987002197E-3</v>
      </c>
      <c r="D121" s="6">
        <v>-4.9247277386289751E-3</v>
      </c>
    </row>
    <row r="122" spans="1:4">
      <c r="A122" s="29">
        <v>44313</v>
      </c>
      <c r="B122" s="12">
        <v>310.82</v>
      </c>
      <c r="C122" s="5">
        <f t="shared" si="2"/>
        <v>1.5466907263002457E-3</v>
      </c>
      <c r="D122" s="6">
        <v>4.7954684432429248E-3</v>
      </c>
    </row>
    <row r="123" spans="1:4">
      <c r="A123" s="29">
        <v>44312</v>
      </c>
      <c r="B123" s="12">
        <v>310.33999999999997</v>
      </c>
      <c r="C123" s="5">
        <f t="shared" si="2"/>
        <v>2.0018080847215153E-3</v>
      </c>
      <c r="D123" s="6">
        <v>3.6801601701808184E-2</v>
      </c>
    </row>
    <row r="124" spans="1:4">
      <c r="A124" s="29">
        <v>44309</v>
      </c>
      <c r="B124" s="12">
        <v>309.72000000000003</v>
      </c>
      <c r="C124" s="5">
        <f t="shared" si="2"/>
        <v>-4.4038702626247959E-3</v>
      </c>
      <c r="D124" s="6">
        <v>-1.0724424784603802E-2</v>
      </c>
    </row>
    <row r="125" spans="1:4">
      <c r="A125" s="29">
        <v>44308</v>
      </c>
      <c r="B125" s="12">
        <v>311.08999999999997</v>
      </c>
      <c r="C125" s="5">
        <f t="shared" si="2"/>
        <v>-1.0150184548809973E-2</v>
      </c>
      <c r="D125" s="6">
        <v>1.4000117155792113E-2</v>
      </c>
    </row>
    <row r="126" spans="1:4">
      <c r="A126" s="29">
        <v>44306</v>
      </c>
      <c r="B126" s="12">
        <v>314.27999999999997</v>
      </c>
      <c r="C126" s="5">
        <f t="shared" si="2"/>
        <v>3.0797992718685385E-2</v>
      </c>
      <c r="D126" s="6">
        <v>2.1426744434707668E-3</v>
      </c>
    </row>
    <row r="127" spans="1:4">
      <c r="A127" s="29">
        <v>44305</v>
      </c>
      <c r="B127" s="12">
        <v>304.89</v>
      </c>
      <c r="C127" s="5">
        <f t="shared" si="2"/>
        <v>-1.5308594128475952E-2</v>
      </c>
      <c r="D127" s="6">
        <v>-3.9598099226804094E-2</v>
      </c>
    </row>
    <row r="128" spans="1:4">
      <c r="A128" s="29">
        <v>44302</v>
      </c>
      <c r="B128" s="12">
        <v>309.63</v>
      </c>
      <c r="C128" s="5">
        <f t="shared" si="2"/>
        <v>9.4216600378169996E-3</v>
      </c>
      <c r="D128" s="6">
        <v>-3.8111284952060016E-3</v>
      </c>
    </row>
    <row r="129" spans="1:4">
      <c r="A129" s="29">
        <v>44301</v>
      </c>
      <c r="B129" s="12">
        <v>306.74</v>
      </c>
      <c r="C129" s="5">
        <f t="shared" si="2"/>
        <v>-1.4014786242365842E-2</v>
      </c>
      <c r="D129" s="6">
        <v>-3.8523941590672436E-3</v>
      </c>
    </row>
    <row r="130" spans="1:4">
      <c r="A130" s="29">
        <v>44299</v>
      </c>
      <c r="B130" s="12">
        <v>311.10000000000002</v>
      </c>
      <c r="C130" s="5">
        <f t="shared" si="2"/>
        <v>3.5807606696990663E-3</v>
      </c>
      <c r="D130" s="6">
        <v>2.6980218337027104E-2</v>
      </c>
    </row>
    <row r="131" spans="1:4">
      <c r="A131" s="29">
        <v>44298</v>
      </c>
      <c r="B131" s="12">
        <v>309.99</v>
      </c>
      <c r="C131" s="5">
        <f t="shared" ref="C131:C194" si="3">(B131-B132)/B132</f>
        <v>-1.2487655697492961E-2</v>
      </c>
      <c r="D131" s="6">
        <v>-7.7017485378344852E-2</v>
      </c>
    </row>
    <row r="132" spans="1:4">
      <c r="A132" s="29">
        <v>44295</v>
      </c>
      <c r="B132" s="12">
        <v>313.91000000000003</v>
      </c>
      <c r="C132" s="5">
        <f t="shared" si="3"/>
        <v>-1.3016821254519686E-2</v>
      </c>
      <c r="D132" s="6">
        <v>-6.9366075324636444E-3</v>
      </c>
    </row>
    <row r="133" spans="1:4">
      <c r="A133" s="29">
        <v>44294</v>
      </c>
      <c r="B133" s="12">
        <v>318.05</v>
      </c>
      <c r="C133" s="5">
        <f t="shared" si="3"/>
        <v>-6.8696330991412603E-3</v>
      </c>
      <c r="D133" s="6">
        <v>9.1869894007958041E-3</v>
      </c>
    </row>
    <row r="134" spans="1:4">
      <c r="A134" s="29">
        <v>44293</v>
      </c>
      <c r="B134" s="12">
        <v>320.25</v>
      </c>
      <c r="C134" s="5">
        <f t="shared" si="3"/>
        <v>5.6237698003563854E-4</v>
      </c>
      <c r="D134" s="6">
        <v>1.06894831753826E-2</v>
      </c>
    </row>
    <row r="135" spans="1:4">
      <c r="A135" s="29">
        <v>44292</v>
      </c>
      <c r="B135" s="12">
        <v>320.07</v>
      </c>
      <c r="C135" s="5">
        <f t="shared" si="3"/>
        <v>1.2512903932179349E-3</v>
      </c>
      <c r="D135" s="6">
        <v>9.7476308917766215E-3</v>
      </c>
    </row>
    <row r="136" spans="1:4">
      <c r="A136" s="29">
        <v>44291</v>
      </c>
      <c r="B136" s="12">
        <v>319.67</v>
      </c>
      <c r="C136" s="5">
        <f t="shared" si="3"/>
        <v>-1.8031578300669669E-2</v>
      </c>
      <c r="D136" s="6">
        <v>-3.6226364369567159E-2</v>
      </c>
    </row>
    <row r="137" spans="1:4">
      <c r="A137" s="29">
        <v>44287</v>
      </c>
      <c r="B137" s="12">
        <v>325.54000000000002</v>
      </c>
      <c r="C137" s="5">
        <f t="shared" si="3"/>
        <v>3.3801431951575959E-4</v>
      </c>
      <c r="D137" s="6">
        <v>2.9397335889840164E-3</v>
      </c>
    </row>
    <row r="138" spans="1:4">
      <c r="A138" s="29">
        <v>44286</v>
      </c>
      <c r="B138" s="12">
        <v>325.43</v>
      </c>
      <c r="C138" s="5">
        <f t="shared" si="3"/>
        <v>-5.0142171400617188E-3</v>
      </c>
      <c r="D138" s="6">
        <v>1.8891178266178175E-2</v>
      </c>
    </row>
    <row r="139" spans="1:4">
      <c r="A139" s="29">
        <v>44285</v>
      </c>
      <c r="B139" s="12">
        <v>327.07</v>
      </c>
      <c r="C139" s="5">
        <f t="shared" si="3"/>
        <v>8.3238277275949953E-3</v>
      </c>
      <c r="D139" s="6">
        <v>2.251727914938671E-4</v>
      </c>
    </row>
    <row r="140" spans="1:4">
      <c r="A140" s="29">
        <v>44281</v>
      </c>
      <c r="B140" s="12">
        <v>324.37</v>
      </c>
      <c r="C140" s="5">
        <f t="shared" si="3"/>
        <v>-8.6246727244716694E-4</v>
      </c>
      <c r="D140" s="6">
        <v>1.7039874859780108E-2</v>
      </c>
    </row>
    <row r="141" spans="1:4">
      <c r="A141" s="29">
        <v>44280</v>
      </c>
      <c r="B141" s="12">
        <v>324.64999999999998</v>
      </c>
      <c r="C141" s="5">
        <f t="shared" si="3"/>
        <v>-4.5075432356188744E-3</v>
      </c>
      <c r="D141" s="6">
        <v>-2.5450240014525775E-2</v>
      </c>
    </row>
    <row r="142" spans="1:4">
      <c r="A142" s="29">
        <v>44279</v>
      </c>
      <c r="B142" s="12">
        <v>326.12</v>
      </c>
      <c r="C142" s="5">
        <f t="shared" si="3"/>
        <v>1.4125161211078409E-3</v>
      </c>
      <c r="D142" s="6">
        <v>-2.9269636103257089E-2</v>
      </c>
    </row>
    <row r="143" spans="1:4">
      <c r="A143" s="29">
        <v>44278</v>
      </c>
      <c r="B143" s="12">
        <v>325.66000000000003</v>
      </c>
      <c r="C143" s="5">
        <f t="shared" si="3"/>
        <v>-2.1924555502162286E-2</v>
      </c>
      <c r="D143" s="6">
        <v>1.0542174263142582E-2</v>
      </c>
    </row>
    <row r="144" spans="1:4">
      <c r="A144" s="29">
        <v>44277</v>
      </c>
      <c r="B144" s="12">
        <v>332.96</v>
      </c>
      <c r="C144" s="5">
        <f t="shared" si="3"/>
        <v>5.2533059597848928E-3</v>
      </c>
      <c r="D144" s="6">
        <v>2.8560414646992788E-2</v>
      </c>
    </row>
    <row r="145" spans="1:4">
      <c r="A145" s="29">
        <v>44274</v>
      </c>
      <c r="B145" s="12">
        <v>331.22</v>
      </c>
      <c r="C145" s="5">
        <f t="shared" si="3"/>
        <v>-2.5049303858946784E-2</v>
      </c>
      <c r="D145" s="6">
        <v>-5.5264136763555826E-3</v>
      </c>
    </row>
    <row r="146" spans="1:4">
      <c r="A146" s="29">
        <v>44273</v>
      </c>
      <c r="B146" s="12">
        <v>339.73</v>
      </c>
      <c r="C146" s="5">
        <f t="shared" si="3"/>
        <v>3.2483831910935911E-3</v>
      </c>
      <c r="D146" s="6">
        <v>-1.6481444842222397E-2</v>
      </c>
    </row>
    <row r="147" spans="1:4">
      <c r="A147" s="29">
        <v>44272</v>
      </c>
      <c r="B147" s="12">
        <v>338.63</v>
      </c>
      <c r="C147" s="5">
        <f t="shared" si="3"/>
        <v>-8.6653590561783997E-3</v>
      </c>
      <c r="D147" s="6">
        <v>-2.7895516105151577E-2</v>
      </c>
    </row>
    <row r="148" spans="1:4">
      <c r="A148" s="29">
        <v>44271</v>
      </c>
      <c r="B148" s="12">
        <v>341.59</v>
      </c>
      <c r="C148" s="5">
        <f t="shared" si="3"/>
        <v>1.8789704434966609E-2</v>
      </c>
      <c r="D148" s="6">
        <v>-6.3606992442163529E-3</v>
      </c>
    </row>
    <row r="149" spans="1:4">
      <c r="A149" s="29">
        <v>44270</v>
      </c>
      <c r="B149" s="12">
        <v>335.29</v>
      </c>
      <c r="C149" s="5">
        <f t="shared" si="3"/>
        <v>-1.429549989576083E-3</v>
      </c>
      <c r="D149" s="6">
        <v>-4.2654641026008038E-3</v>
      </c>
    </row>
    <row r="150" spans="1:4">
      <c r="A150" s="29">
        <v>44267</v>
      </c>
      <c r="B150" s="12">
        <v>335.77</v>
      </c>
      <c r="C150" s="5">
        <f t="shared" si="3"/>
        <v>5.1790204765895138E-3</v>
      </c>
      <c r="D150" s="6">
        <v>-7.1792678144941098E-3</v>
      </c>
    </row>
    <row r="151" spans="1:4">
      <c r="A151" s="29">
        <v>44265</v>
      </c>
      <c r="B151" s="12">
        <v>334.04</v>
      </c>
      <c r="C151" s="5">
        <f t="shared" si="3"/>
        <v>-1.703475688114501E-3</v>
      </c>
      <c r="D151" s="6">
        <v>6.996169875188989E-3</v>
      </c>
    </row>
    <row r="152" spans="1:4">
      <c r="A152" s="29">
        <v>44264</v>
      </c>
      <c r="B152" s="12">
        <v>334.61</v>
      </c>
      <c r="C152" s="5">
        <f t="shared" si="3"/>
        <v>1.5015470484741819E-2</v>
      </c>
      <c r="D152" s="6">
        <v>-1.2169651753642621E-2</v>
      </c>
    </row>
    <row r="153" spans="1:4">
      <c r="A153" s="29">
        <v>44263</v>
      </c>
      <c r="B153" s="12">
        <v>329.66</v>
      </c>
      <c r="C153" s="5">
        <f t="shared" si="3"/>
        <v>1.3683466068079228E-2</v>
      </c>
      <c r="D153" s="6">
        <v>-9.3788529697944097E-3</v>
      </c>
    </row>
    <row r="154" spans="1:4">
      <c r="A154" s="29">
        <v>44260</v>
      </c>
      <c r="B154" s="12">
        <v>325.20999999999998</v>
      </c>
      <c r="C154" s="5">
        <f t="shared" si="3"/>
        <v>-1.3109580311352512E-2</v>
      </c>
      <c r="D154" s="6">
        <v>-1.461721113441743E-2</v>
      </c>
    </row>
    <row r="155" spans="1:4">
      <c r="A155" s="29">
        <v>44259</v>
      </c>
      <c r="B155" s="12">
        <v>329.53</v>
      </c>
      <c r="C155" s="5">
        <f t="shared" si="3"/>
        <v>9.8060245763490605E-3</v>
      </c>
      <c r="D155" s="6">
        <v>5.1253991231412399E-4</v>
      </c>
    </row>
    <row r="156" spans="1:4">
      <c r="A156" s="29">
        <v>44258</v>
      </c>
      <c r="B156" s="12">
        <v>326.33</v>
      </c>
      <c r="C156" s="5">
        <f t="shared" si="3"/>
        <v>-1.15405585509178E-2</v>
      </c>
      <c r="D156" s="6">
        <v>1.4699112711938831E-2</v>
      </c>
    </row>
    <row r="157" spans="1:4">
      <c r="A157" s="29">
        <v>44257</v>
      </c>
      <c r="B157" s="12">
        <v>330.14</v>
      </c>
      <c r="C157" s="5">
        <f t="shared" si="3"/>
        <v>5.7884474774554506E-3</v>
      </c>
      <c r="D157" s="6">
        <v>7.3843583289969266E-3</v>
      </c>
    </row>
    <row r="158" spans="1:4">
      <c r="A158" s="29">
        <v>44256</v>
      </c>
      <c r="B158" s="12">
        <v>328.24</v>
      </c>
      <c r="C158" s="5">
        <f t="shared" si="3"/>
        <v>2.1250116673407746E-2</v>
      </c>
      <c r="D158" s="6">
        <v>1.3613448393404998E-2</v>
      </c>
    </row>
    <row r="159" spans="1:4">
      <c r="A159" s="29">
        <v>44253</v>
      </c>
      <c r="B159" s="12">
        <v>321.41000000000003</v>
      </c>
      <c r="C159" s="5">
        <f t="shared" si="3"/>
        <v>-6.9824203664225629E-3</v>
      </c>
      <c r="D159" s="6">
        <v>-1.8119490695396773E-2</v>
      </c>
    </row>
    <row r="160" spans="1:4">
      <c r="A160" s="29">
        <v>44252</v>
      </c>
      <c r="B160" s="12">
        <v>323.67</v>
      </c>
      <c r="C160" s="5">
        <f t="shared" si="3"/>
        <v>-1.906291671717773E-2</v>
      </c>
      <c r="D160" s="6">
        <v>1.6164082442190614E-2</v>
      </c>
    </row>
    <row r="161" spans="1:4">
      <c r="A161" s="29">
        <v>44251</v>
      </c>
      <c r="B161" s="12">
        <v>329.96</v>
      </c>
      <c r="C161" s="5">
        <f t="shared" si="3"/>
        <v>1.4325238241623019E-2</v>
      </c>
      <c r="D161" s="6">
        <v>9.9321705426355864E-3</v>
      </c>
    </row>
    <row r="162" spans="1:4">
      <c r="A162" s="29">
        <v>44250</v>
      </c>
      <c r="B162" s="12">
        <v>325.3</v>
      </c>
      <c r="C162" s="5">
        <f t="shared" si="3"/>
        <v>-2.41195176096477E-2</v>
      </c>
      <c r="D162" s="6">
        <v>2.8920915766995868E-2</v>
      </c>
    </row>
    <row r="163" spans="1:4">
      <c r="A163" s="29">
        <v>44249</v>
      </c>
      <c r="B163" s="12">
        <v>333.34</v>
      </c>
      <c r="C163" s="5">
        <f t="shared" si="3"/>
        <v>-3.1298131411467374E-2</v>
      </c>
      <c r="D163" s="6">
        <v>-2.882784584201949E-2</v>
      </c>
    </row>
    <row r="164" spans="1:4">
      <c r="A164" s="29">
        <v>44246</v>
      </c>
      <c r="B164" s="12">
        <v>344.11</v>
      </c>
      <c r="C164" s="5">
        <f t="shared" si="3"/>
        <v>-6.5248145047203596E-3</v>
      </c>
      <c r="D164" s="6">
        <v>-1.3068469509281677E-2</v>
      </c>
    </row>
    <row r="165" spans="1:4">
      <c r="A165" s="29">
        <v>44245</v>
      </c>
      <c r="B165" s="12">
        <v>346.37</v>
      </c>
      <c r="C165" s="5">
        <f t="shared" si="3"/>
        <v>-8.0758326412554583E-3</v>
      </c>
      <c r="D165" s="6">
        <v>-6.5358087930539122E-3</v>
      </c>
    </row>
    <row r="166" spans="1:4">
      <c r="A166" s="29">
        <v>44244</v>
      </c>
      <c r="B166" s="12">
        <v>349.19</v>
      </c>
      <c r="C166" s="5">
        <f t="shared" si="3"/>
        <v>-1.7153149032277158E-3</v>
      </c>
      <c r="D166" s="6">
        <v>-6.5423191976069486E-3</v>
      </c>
    </row>
    <row r="167" spans="1:4">
      <c r="A167" s="29">
        <v>44243</v>
      </c>
      <c r="B167" s="12">
        <v>349.79</v>
      </c>
      <c r="C167" s="5">
        <f t="shared" si="3"/>
        <v>-8.0256366626963414E-3</v>
      </c>
      <c r="D167" s="6">
        <v>2.8375202049790585E-3</v>
      </c>
    </row>
    <row r="168" spans="1:4">
      <c r="A168" s="29">
        <v>44242</v>
      </c>
      <c r="B168" s="12">
        <v>352.62</v>
      </c>
      <c r="C168" s="5">
        <f t="shared" si="3"/>
        <v>6.7665952890792417E-3</v>
      </c>
      <c r="D168" s="6">
        <v>1.4562498433466202E-2</v>
      </c>
    </row>
    <row r="169" spans="1:4">
      <c r="A169" s="29">
        <v>44239</v>
      </c>
      <c r="B169" s="12">
        <v>350.25</v>
      </c>
      <c r="C169" s="5">
        <f t="shared" si="3"/>
        <v>7.7976635782930868E-3</v>
      </c>
      <c r="D169" s="6">
        <v>1.1076459834391318E-3</v>
      </c>
    </row>
    <row r="170" spans="1:4">
      <c r="A170" s="29">
        <v>44238</v>
      </c>
      <c r="B170" s="12">
        <v>347.54</v>
      </c>
      <c r="C170" s="5">
        <f t="shared" si="3"/>
        <v>-4.8891317477196253E-4</v>
      </c>
      <c r="D170" s="6">
        <v>-1.7926725849910074E-3</v>
      </c>
    </row>
    <row r="171" spans="1:4">
      <c r="A171" s="29">
        <v>44237</v>
      </c>
      <c r="B171" s="12">
        <v>347.71</v>
      </c>
      <c r="C171" s="5">
        <f t="shared" si="3"/>
        <v>-5.6052849829840599E-3</v>
      </c>
      <c r="D171" s="6">
        <v>1.7156978712098279E-2</v>
      </c>
    </row>
    <row r="172" spans="1:4">
      <c r="A172" s="29">
        <v>44236</v>
      </c>
      <c r="B172" s="12">
        <v>349.67</v>
      </c>
      <c r="C172" s="5">
        <f t="shared" si="3"/>
        <v>-1.3137977322708124E-3</v>
      </c>
      <c r="D172" s="6">
        <v>-7.1835082837990406E-3</v>
      </c>
    </row>
    <row r="173" spans="1:4">
      <c r="A173" s="29">
        <v>44235</v>
      </c>
      <c r="B173" s="12">
        <v>350.13</v>
      </c>
      <c r="C173" s="5">
        <f t="shared" si="3"/>
        <v>-1.7675279858597792E-2</v>
      </c>
      <c r="D173" s="6">
        <v>1.9893346895303806E-2</v>
      </c>
    </row>
    <row r="174" spans="1:4">
      <c r="A174" s="29">
        <v>44232</v>
      </c>
      <c r="B174" s="12">
        <v>356.43</v>
      </c>
      <c r="C174" s="5">
        <f t="shared" si="3"/>
        <v>3.801960121662788E-3</v>
      </c>
      <c r="D174" s="6">
        <v>9.3515305040675345E-3</v>
      </c>
    </row>
    <row r="175" spans="1:4">
      <c r="A175" s="29">
        <v>44231</v>
      </c>
      <c r="B175" s="12">
        <v>355.08</v>
      </c>
      <c r="C175" s="5">
        <f t="shared" si="3"/>
        <v>-1.1469933184855247E-2</v>
      </c>
      <c r="D175" s="6">
        <v>9.6748630082964058E-3</v>
      </c>
    </row>
    <row r="176" spans="1:4">
      <c r="A176" s="29">
        <v>44230</v>
      </c>
      <c r="B176" s="12">
        <v>359.2</v>
      </c>
      <c r="C176" s="5">
        <f t="shared" si="3"/>
        <v>8.3656167536914298E-3</v>
      </c>
      <c r="D176" s="6">
        <v>-4.5611398363223071E-3</v>
      </c>
    </row>
    <row r="177" spans="1:4">
      <c r="A177" s="29">
        <v>44229</v>
      </c>
      <c r="B177" s="12">
        <v>356.22</v>
      </c>
      <c r="C177" s="5">
        <f t="shared" si="3"/>
        <v>1.9110831378383035E-2</v>
      </c>
      <c r="D177" s="6">
        <v>3.7005877518105475E-2</v>
      </c>
    </row>
    <row r="178" spans="1:4">
      <c r="A178" s="29">
        <v>44228</v>
      </c>
      <c r="B178" s="12">
        <v>349.54</v>
      </c>
      <c r="C178" s="5">
        <f t="shared" si="3"/>
        <v>-5.8589306029579128E-3</v>
      </c>
      <c r="D178" s="6">
        <v>6.6486942427600421E-2</v>
      </c>
    </row>
    <row r="179" spans="1:4">
      <c r="A179" s="29">
        <v>44225</v>
      </c>
      <c r="B179" s="12">
        <v>351.6</v>
      </c>
      <c r="C179" s="5">
        <f t="shared" si="3"/>
        <v>-3.5425818336403568E-3</v>
      </c>
      <c r="D179" s="6">
        <v>3.4728128954628927E-3</v>
      </c>
    </row>
    <row r="180" spans="1:4">
      <c r="A180" s="29">
        <v>44224</v>
      </c>
      <c r="B180" s="12">
        <v>352.85</v>
      </c>
      <c r="C180" s="5">
        <f t="shared" si="3"/>
        <v>-5.5801369669981719E-3</v>
      </c>
      <c r="D180" s="6">
        <v>-2.0722020193811835E-2</v>
      </c>
    </row>
    <row r="181" spans="1:4">
      <c r="A181" s="29">
        <v>44223</v>
      </c>
      <c r="B181" s="12">
        <v>354.83</v>
      </c>
      <c r="C181" s="5">
        <f t="shared" si="3"/>
        <v>-3.2025170660450126E-3</v>
      </c>
      <c r="D181" s="6">
        <v>-2.2810291431747724E-2</v>
      </c>
    </row>
    <row r="182" spans="1:4">
      <c r="A182" s="29">
        <v>44221</v>
      </c>
      <c r="B182" s="12">
        <v>355.97</v>
      </c>
      <c r="C182" s="5">
        <f t="shared" si="3"/>
        <v>8.4283868067734901E-5</v>
      </c>
      <c r="D182" s="6">
        <v>-6.6379272943839617E-3</v>
      </c>
    </row>
    <row r="183" spans="1:4">
      <c r="A183" s="29">
        <v>44218</v>
      </c>
      <c r="B183" s="12">
        <v>355.94</v>
      </c>
      <c r="C183" s="5">
        <f t="shared" si="3"/>
        <v>-5.4763900530873976E-3</v>
      </c>
      <c r="D183" s="6">
        <v>-2.8872265695320653E-2</v>
      </c>
    </row>
    <row r="184" spans="1:4">
      <c r="A184" s="29">
        <v>44217</v>
      </c>
      <c r="B184" s="12">
        <v>357.9</v>
      </c>
      <c r="C184" s="5">
        <f t="shared" si="3"/>
        <v>-3.3517680576505376E-4</v>
      </c>
      <c r="D184" s="6">
        <v>-2.5620834048651626E-2</v>
      </c>
    </row>
    <row r="185" spans="1:4">
      <c r="A185" s="29">
        <v>44216</v>
      </c>
      <c r="B185" s="12">
        <v>358.02</v>
      </c>
      <c r="C185" s="5">
        <f t="shared" si="3"/>
        <v>5.8154235145385395E-3</v>
      </c>
      <c r="D185" s="6">
        <v>1.7571669981605144E-3</v>
      </c>
    </row>
    <row r="186" spans="1:4">
      <c r="A186" s="29">
        <v>44215</v>
      </c>
      <c r="B186" s="12">
        <v>355.95</v>
      </c>
      <c r="C186" s="5">
        <f t="shared" si="3"/>
        <v>1.7448568935918853E-3</v>
      </c>
      <c r="D186" s="6">
        <v>4.0357837417347421E-2</v>
      </c>
    </row>
    <row r="187" spans="1:4">
      <c r="A187" s="29">
        <v>44214</v>
      </c>
      <c r="B187" s="12">
        <v>355.33</v>
      </c>
      <c r="C187" s="5">
        <f t="shared" si="3"/>
        <v>3.9415524085696771E-4</v>
      </c>
      <c r="D187" s="6">
        <v>-1.8451283343450395E-2</v>
      </c>
    </row>
    <row r="188" spans="1:4">
      <c r="A188" s="29">
        <v>44211</v>
      </c>
      <c r="B188" s="12">
        <v>355.19</v>
      </c>
      <c r="C188" s="5">
        <f t="shared" si="3"/>
        <v>-2.3593517400218381E-3</v>
      </c>
      <c r="D188" s="6">
        <v>-1.7734060346056044E-2</v>
      </c>
    </row>
    <row r="189" spans="1:4">
      <c r="A189" s="29">
        <v>44210</v>
      </c>
      <c r="B189" s="12">
        <v>356.03</v>
      </c>
      <c r="C189" s="5">
        <f t="shared" si="3"/>
        <v>6.2745541392271852E-3</v>
      </c>
      <c r="D189" s="6">
        <v>-3.4488704949131886E-4</v>
      </c>
    </row>
    <row r="190" spans="1:4">
      <c r="A190" s="29">
        <v>44209</v>
      </c>
      <c r="B190" s="12">
        <v>353.81</v>
      </c>
      <c r="C190" s="5">
        <f t="shared" si="3"/>
        <v>-5.6489236130627587E-3</v>
      </c>
      <c r="D190" s="6">
        <v>-2.9565119886373714E-3</v>
      </c>
    </row>
    <row r="191" spans="1:4">
      <c r="A191" s="29">
        <v>44208</v>
      </c>
      <c r="B191" s="12">
        <v>355.82</v>
      </c>
      <c r="C191" s="5">
        <f t="shared" si="3"/>
        <v>1.6657618789108215E-2</v>
      </c>
      <c r="D191" s="6">
        <v>2.8390330528638128E-2</v>
      </c>
    </row>
    <row r="192" spans="1:4">
      <c r="A192" s="29">
        <v>44207</v>
      </c>
      <c r="B192" s="12">
        <v>349.99</v>
      </c>
      <c r="C192" s="5">
        <f t="shared" si="3"/>
        <v>-6.8670015039301261E-3</v>
      </c>
      <c r="D192" s="6">
        <v>6.7254596182199236E-3</v>
      </c>
    </row>
    <row r="193" spans="1:4">
      <c r="A193" s="29">
        <v>44204</v>
      </c>
      <c r="B193" s="12">
        <v>352.41</v>
      </c>
      <c r="C193" s="5">
        <f t="shared" si="3"/>
        <v>1.9902760797249025E-3</v>
      </c>
      <c r="D193" s="6">
        <v>1.3705884429660278E-2</v>
      </c>
    </row>
    <row r="194" spans="1:4">
      <c r="A194" s="29">
        <v>44203</v>
      </c>
      <c r="B194" s="12">
        <v>351.71</v>
      </c>
      <c r="C194" s="5">
        <f t="shared" si="3"/>
        <v>-8.8063178228510398E-4</v>
      </c>
      <c r="D194" s="6">
        <v>1.230199857840043E-2</v>
      </c>
    </row>
    <row r="195" spans="1:4">
      <c r="A195" s="29">
        <v>44202</v>
      </c>
      <c r="B195" s="12">
        <v>352.02</v>
      </c>
      <c r="C195" s="5">
        <f t="shared" ref="C195:C258" si="4">(B195-B196)/B196</f>
        <v>-5.8178942611839196E-3</v>
      </c>
      <c r="D195" s="6">
        <v>8.4737278395597554E-3</v>
      </c>
    </row>
    <row r="196" spans="1:4">
      <c r="A196" s="29">
        <v>44201</v>
      </c>
      <c r="B196" s="12">
        <v>354.08</v>
      </c>
      <c r="C196" s="5">
        <f t="shared" si="4"/>
        <v>-7.317278308895718E-3</v>
      </c>
      <c r="D196" s="6">
        <v>-3.8734023711126499E-3</v>
      </c>
    </row>
    <row r="197" spans="1:4">
      <c r="A197" s="29">
        <v>44200</v>
      </c>
      <c r="B197" s="12">
        <v>356.69</v>
      </c>
      <c r="C197" s="5">
        <f t="shared" si="4"/>
        <v>1.7457283852012451E-2</v>
      </c>
      <c r="D197" s="6">
        <v>2.3030051017961114E-3</v>
      </c>
    </row>
    <row r="198" spans="1:4">
      <c r="A198" s="29">
        <v>44197</v>
      </c>
      <c r="B198" s="12">
        <v>350.57</v>
      </c>
      <c r="C198" s="5">
        <f t="shared" si="4"/>
        <v>1.6822809409171365E-2</v>
      </c>
      <c r="D198" s="6">
        <v>9.2569427070302961E-3</v>
      </c>
    </row>
    <row r="199" spans="1:4">
      <c r="A199" s="29">
        <v>44196</v>
      </c>
      <c r="B199" s="12">
        <v>344.77</v>
      </c>
      <c r="C199" s="5">
        <f t="shared" si="4"/>
        <v>-6.9563201066638386E-4</v>
      </c>
      <c r="D199" s="6">
        <v>1.1783054611967464E-2</v>
      </c>
    </row>
    <row r="200" spans="1:4">
      <c r="A200" s="29">
        <v>44195</v>
      </c>
      <c r="B200" s="12">
        <v>345.01</v>
      </c>
      <c r="C200" s="5">
        <f t="shared" si="4"/>
        <v>-3.955193717882108E-3</v>
      </c>
      <c r="D200" s="6">
        <v>1.3066191281760748E-2</v>
      </c>
    </row>
    <row r="201" spans="1:4">
      <c r="A201" s="29">
        <v>44194</v>
      </c>
      <c r="B201" s="12">
        <v>346.38</v>
      </c>
      <c r="C201" s="5">
        <f t="shared" si="4"/>
        <v>3.4473768069758618E-3</v>
      </c>
      <c r="D201" s="6">
        <v>-2.3479602868720769E-3</v>
      </c>
    </row>
    <row r="202" spans="1:4">
      <c r="A202" s="29">
        <v>44193</v>
      </c>
      <c r="B202" s="12">
        <v>345.19</v>
      </c>
      <c r="C202" s="5">
        <f t="shared" si="4"/>
        <v>-2.2373899005919108E-2</v>
      </c>
      <c r="D202" s="6">
        <v>2.6503615284584597E-2</v>
      </c>
    </row>
    <row r="203" spans="1:4">
      <c r="A203" s="29">
        <v>44189</v>
      </c>
      <c r="B203" s="12">
        <v>353.09</v>
      </c>
      <c r="C203" s="5">
        <f t="shared" si="4"/>
        <v>-1.0453449918726579E-2</v>
      </c>
      <c r="D203" s="6">
        <v>-4.545473711729346E-3</v>
      </c>
    </row>
    <row r="204" spans="1:4">
      <c r="A204" s="29">
        <v>44188</v>
      </c>
      <c r="B204" s="12">
        <v>356.82</v>
      </c>
      <c r="C204" s="5">
        <f t="shared" si="4"/>
        <v>-5.3301849247831129E-2</v>
      </c>
      <c r="D204" s="6">
        <v>3.9651227018070036E-2</v>
      </c>
    </row>
    <row r="205" spans="1:4">
      <c r="A205" s="29">
        <v>44187</v>
      </c>
      <c r="B205" s="12">
        <v>376.91</v>
      </c>
      <c r="C205" s="5">
        <f t="shared" si="4"/>
        <v>1.4671835460076579E-2</v>
      </c>
      <c r="D205" s="6">
        <v>2.8267339572955832E-3</v>
      </c>
    </row>
    <row r="206" spans="1:4">
      <c r="A206" s="29">
        <v>44186</v>
      </c>
      <c r="B206" s="12">
        <v>371.46</v>
      </c>
      <c r="C206" s="5">
        <f t="shared" si="4"/>
        <v>-4.6731850026945972E-2</v>
      </c>
      <c r="D206" s="6">
        <v>-5.0261159288377516E-2</v>
      </c>
    </row>
    <row r="207" spans="1:4">
      <c r="A207" s="29">
        <v>44183</v>
      </c>
      <c r="B207" s="12">
        <v>389.67</v>
      </c>
      <c r="C207" s="5">
        <f t="shared" si="4"/>
        <v>7.8522003874896218E-2</v>
      </c>
      <c r="D207" s="6">
        <v>-6.7019180922757299E-3</v>
      </c>
    </row>
    <row r="208" spans="1:4">
      <c r="A208" s="29">
        <v>44182</v>
      </c>
      <c r="B208" s="12">
        <v>361.3</v>
      </c>
      <c r="C208" s="5">
        <f t="shared" si="4"/>
        <v>1.4688123121858113E-2</v>
      </c>
      <c r="D208" s="6">
        <v>6.0960344482275716E-3</v>
      </c>
    </row>
    <row r="209" spans="1:4">
      <c r="A209" s="29">
        <v>44181</v>
      </c>
      <c r="B209" s="12">
        <v>356.07</v>
      </c>
      <c r="C209" s="5">
        <f t="shared" si="4"/>
        <v>1.7442678295118991E-3</v>
      </c>
      <c r="D209" s="6">
        <v>5.029186460287121E-2</v>
      </c>
    </row>
    <row r="210" spans="1:4">
      <c r="A210" s="29">
        <v>44180</v>
      </c>
      <c r="B210" s="12">
        <v>355.45</v>
      </c>
      <c r="C210" s="5">
        <f t="shared" si="4"/>
        <v>1.4068655036581702E-4</v>
      </c>
      <c r="D210" s="6">
        <v>-2.6486708567532127E-3</v>
      </c>
    </row>
    <row r="211" spans="1:4">
      <c r="A211" s="29">
        <v>44179</v>
      </c>
      <c r="B211" s="12">
        <v>355.4</v>
      </c>
      <c r="C211" s="5">
        <f t="shared" si="4"/>
        <v>-5.2619793999104224E-3</v>
      </c>
      <c r="D211" s="6">
        <v>-9.4725995965054023E-3</v>
      </c>
    </row>
    <row r="212" spans="1:4">
      <c r="A212" s="29">
        <v>44176</v>
      </c>
      <c r="B212" s="12">
        <v>357.28</v>
      </c>
      <c r="C212" s="5">
        <f t="shared" si="4"/>
        <v>1.8617248752672767E-2</v>
      </c>
      <c r="D212" s="6">
        <v>7.7045232444507847E-3</v>
      </c>
    </row>
    <row r="213" spans="1:4">
      <c r="A213" s="29">
        <v>44175</v>
      </c>
      <c r="B213" s="12">
        <v>350.75</v>
      </c>
      <c r="C213" s="5">
        <f t="shared" si="4"/>
        <v>-2.1337126600284497E-3</v>
      </c>
      <c r="D213" s="6">
        <v>5.3686094248920051E-3</v>
      </c>
    </row>
    <row r="214" spans="1:4">
      <c r="A214" s="29">
        <v>44174</v>
      </c>
      <c r="B214" s="12">
        <v>351.5</v>
      </c>
      <c r="C214" s="5">
        <f t="shared" si="4"/>
        <v>4.5539932828606201E-4</v>
      </c>
      <c r="D214" s="6">
        <v>1.3870051095507267E-2</v>
      </c>
    </row>
    <row r="215" spans="1:4">
      <c r="A215" s="29">
        <v>44173</v>
      </c>
      <c r="B215" s="12">
        <v>351.34</v>
      </c>
      <c r="C215" s="5">
        <f t="shared" si="4"/>
        <v>-2.8454359207837109E-4</v>
      </c>
      <c r="D215" s="6">
        <v>7.0037481695766277E-3</v>
      </c>
    </row>
    <row r="216" spans="1:4">
      <c r="A216" s="29">
        <v>44172</v>
      </c>
      <c r="B216" s="12">
        <v>351.44</v>
      </c>
      <c r="C216" s="5">
        <f t="shared" si="4"/>
        <v>1.1978806726560773E-2</v>
      </c>
      <c r="D216" s="6">
        <v>-2.6529345296847535E-3</v>
      </c>
    </row>
    <row r="217" spans="1:4">
      <c r="A217" s="29">
        <v>44169</v>
      </c>
      <c r="B217" s="12">
        <v>347.28</v>
      </c>
      <c r="C217" s="5">
        <f t="shared" si="4"/>
        <v>-5.270394133822273E-3</v>
      </c>
      <c r="D217" s="6">
        <v>9.9732962849359147E-3</v>
      </c>
    </row>
    <row r="218" spans="1:4">
      <c r="A218" s="29">
        <v>44168</v>
      </c>
      <c r="B218" s="12">
        <v>349.12</v>
      </c>
      <c r="C218" s="5">
        <f t="shared" si="4"/>
        <v>4.5144294096515339E-2</v>
      </c>
      <c r="D218" s="6">
        <v>8.2592006403608646E-3</v>
      </c>
    </row>
    <row r="219" spans="1:4">
      <c r="A219" s="29">
        <v>44167</v>
      </c>
      <c r="B219" s="12">
        <v>334.04</v>
      </c>
      <c r="C219" s="5">
        <f t="shared" si="4"/>
        <v>-4.491779842744812E-2</v>
      </c>
      <c r="D219" s="6">
        <v>3.0477145655729732E-2</v>
      </c>
    </row>
    <row r="220" spans="1:4">
      <c r="A220" s="29">
        <v>44166</v>
      </c>
      <c r="B220" s="12">
        <v>349.75</v>
      </c>
      <c r="C220" s="5">
        <f t="shared" si="4"/>
        <v>3.1550265309049845E-3</v>
      </c>
      <c r="D220" s="6">
        <v>3.4942207606381157E-2</v>
      </c>
    </row>
    <row r="221" spans="1:4">
      <c r="A221" s="29">
        <v>44162</v>
      </c>
      <c r="B221" s="12">
        <v>348.65</v>
      </c>
      <c r="C221" s="5">
        <f t="shared" si="4"/>
        <v>-8.603877480793151E-5</v>
      </c>
      <c r="D221" s="6">
        <v>2.7352003189156916E-2</v>
      </c>
    </row>
    <row r="222" spans="1:4">
      <c r="A222" s="29">
        <v>44161</v>
      </c>
      <c r="B222" s="12">
        <v>348.68</v>
      </c>
      <c r="C222" s="5">
        <f t="shared" si="4"/>
        <v>2.0307836366828577E-2</v>
      </c>
      <c r="D222" s="6">
        <v>8.2395498392282274E-3</v>
      </c>
    </row>
    <row r="223" spans="1:4">
      <c r="A223" s="29">
        <v>44160</v>
      </c>
      <c r="B223" s="12">
        <v>341.74</v>
      </c>
      <c r="C223" s="5">
        <f t="shared" si="4"/>
        <v>-1.4317856412354531E-3</v>
      </c>
      <c r="D223" s="6">
        <v>-2.1892429789429693E-2</v>
      </c>
    </row>
    <row r="224" spans="1:4">
      <c r="A224" s="29">
        <v>44159</v>
      </c>
      <c r="B224" s="12">
        <v>342.23</v>
      </c>
      <c r="C224" s="5">
        <f t="shared" si="4"/>
        <v>2.1856618195933215E-2</v>
      </c>
      <c r="D224" s="6">
        <v>1.7810877589604635E-2</v>
      </c>
    </row>
    <row r="225" spans="1:4">
      <c r="A225" s="29">
        <v>44158</v>
      </c>
      <c r="B225" s="12">
        <v>334.91</v>
      </c>
      <c r="C225" s="5">
        <f t="shared" si="4"/>
        <v>-2.6961852465208092E-2</v>
      </c>
      <c r="D225" s="6">
        <v>8.4281989075116418E-3</v>
      </c>
    </row>
    <row r="226" spans="1:4">
      <c r="A226" s="29">
        <v>44155</v>
      </c>
      <c r="B226" s="12">
        <v>344.19</v>
      </c>
      <c r="C226" s="5">
        <f t="shared" si="4"/>
        <v>6.4623662202467382E-3</v>
      </c>
      <c r="D226" s="6">
        <v>6.0434764959000171E-3</v>
      </c>
    </row>
    <row r="227" spans="1:4">
      <c r="A227" s="29">
        <v>44154</v>
      </c>
      <c r="B227" s="12">
        <v>341.98</v>
      </c>
      <c r="C227" s="5">
        <f t="shared" si="4"/>
        <v>1.4446323158612929E-2</v>
      </c>
      <c r="D227" s="6">
        <v>-1.4329513796845939E-2</v>
      </c>
    </row>
    <row r="228" spans="1:4">
      <c r="A228" s="29">
        <v>44153</v>
      </c>
      <c r="B228" s="12">
        <v>337.11</v>
      </c>
      <c r="C228" s="5">
        <f t="shared" si="4"/>
        <v>-3.1050390347764707E-3</v>
      </c>
      <c r="D228" s="6">
        <v>2.0727293148251152E-2</v>
      </c>
    </row>
    <row r="229" spans="1:4">
      <c r="A229" s="29">
        <v>44152</v>
      </c>
      <c r="B229" s="12">
        <v>338.16</v>
      </c>
      <c r="C229" s="5">
        <f t="shared" si="4"/>
        <v>-2.2129768965212003E-3</v>
      </c>
      <c r="D229" s="6">
        <v>1.7886559097877244E-2</v>
      </c>
    </row>
    <row r="230" spans="1:4">
      <c r="A230" s="29">
        <v>44149</v>
      </c>
      <c r="B230" s="12">
        <v>338.91</v>
      </c>
      <c r="C230" s="5">
        <f t="shared" si="4"/>
        <v>1.582591493570731E-2</v>
      </c>
      <c r="D230" s="6">
        <v>7.5605656811053015E-3</v>
      </c>
    </row>
    <row r="231" spans="1:4">
      <c r="A231" s="29">
        <v>44148</v>
      </c>
      <c r="B231" s="12">
        <v>333.63</v>
      </c>
      <c r="C231" s="5">
        <f t="shared" si="4"/>
        <v>2.0724454856730873E-3</v>
      </c>
      <c r="D231" s="6">
        <v>1.3709608933803318E-2</v>
      </c>
    </row>
    <row r="232" spans="1:4">
      <c r="A232" s="29">
        <v>44147</v>
      </c>
      <c r="B232" s="12">
        <v>332.94</v>
      </c>
      <c r="C232" s="5">
        <f t="shared" si="4"/>
        <v>-1.6657806131490302E-2</v>
      </c>
      <c r="D232" s="6">
        <v>8.311257392095461E-3</v>
      </c>
    </row>
    <row r="233" spans="1:4">
      <c r="A233" s="29">
        <v>44146</v>
      </c>
      <c r="B233" s="12">
        <v>338.58</v>
      </c>
      <c r="C233" s="5">
        <f t="shared" si="4"/>
        <v>-2.7098674521355403E-3</v>
      </c>
      <c r="D233" s="6">
        <v>6.6425315964702067E-3</v>
      </c>
    </row>
    <row r="234" spans="1:4">
      <c r="A234" s="29">
        <v>44145</v>
      </c>
      <c r="B234" s="12">
        <v>339.5</v>
      </c>
      <c r="C234" s="5">
        <f t="shared" si="4"/>
        <v>-1.6761255035727739E-3</v>
      </c>
      <c r="D234" s="6">
        <v>2.2626229237253083E-2</v>
      </c>
    </row>
    <row r="235" spans="1:4">
      <c r="A235" s="29">
        <v>44144</v>
      </c>
      <c r="B235" s="12">
        <v>340.07</v>
      </c>
      <c r="C235" s="5">
        <f t="shared" si="4"/>
        <v>-2.36290554120012E-2</v>
      </c>
      <c r="D235" s="6">
        <v>1.5241344594216678E-2</v>
      </c>
    </row>
    <row r="236" spans="1:4">
      <c r="A236" s="29">
        <v>44141</v>
      </c>
      <c r="B236" s="12">
        <v>348.3</v>
      </c>
      <c r="C236" s="5">
        <f t="shared" si="4"/>
        <v>4.5280189196204345E-3</v>
      </c>
      <c r="D236" s="6">
        <v>1.0404127743022048E-2</v>
      </c>
    </row>
    <row r="237" spans="1:4">
      <c r="A237" s="29">
        <v>44140</v>
      </c>
      <c r="B237" s="12">
        <v>346.73</v>
      </c>
      <c r="C237" s="5">
        <f t="shared" si="4"/>
        <v>3.1167286245353212E-2</v>
      </c>
      <c r="D237" s="6">
        <v>-5.5022256193516276E-3</v>
      </c>
    </row>
    <row r="238" spans="1:4">
      <c r="A238" s="29">
        <v>44139</v>
      </c>
      <c r="B238" s="12">
        <v>336.25</v>
      </c>
      <c r="C238" s="5">
        <f t="shared" si="4"/>
        <v>-5.3835004584849092E-3</v>
      </c>
      <c r="D238" s="6">
        <v>-1.9004824259131647E-2</v>
      </c>
    </row>
    <row r="239" spans="1:4">
      <c r="A239" s="29">
        <v>44138</v>
      </c>
      <c r="B239" s="12">
        <v>338.07</v>
      </c>
      <c r="C239" s="5">
        <f t="shared" si="4"/>
        <v>-1.5263173225364857E-2</v>
      </c>
      <c r="D239" s="6">
        <v>-2.2511209795636793E-2</v>
      </c>
    </row>
    <row r="240" spans="1:4">
      <c r="A240" s="29">
        <v>44137</v>
      </c>
      <c r="B240" s="12">
        <v>343.31</v>
      </c>
      <c r="C240" s="5">
        <f t="shared" si="4"/>
        <v>-9.8937872835726769E-4</v>
      </c>
      <c r="D240" s="6">
        <v>2.8524550181257852E-2</v>
      </c>
    </row>
    <row r="241" spans="1:4">
      <c r="A241" s="29">
        <v>44134</v>
      </c>
      <c r="B241" s="12">
        <v>343.65</v>
      </c>
      <c r="C241" s="5">
        <f t="shared" si="4"/>
        <v>-1.1221406991799838E-2</v>
      </c>
      <c r="D241" s="6">
        <v>2.1910296933238076E-2</v>
      </c>
    </row>
    <row r="242" spans="1:4">
      <c r="A242" s="29">
        <v>44133</v>
      </c>
      <c r="B242" s="12">
        <v>347.55</v>
      </c>
      <c r="C242" s="5">
        <f t="shared" si="4"/>
        <v>-6.9999999999999672E-3</v>
      </c>
      <c r="D242" s="6">
        <v>-2.7003208749491418E-3</v>
      </c>
    </row>
    <row r="243" spans="1:4">
      <c r="A243" s="29">
        <v>44132</v>
      </c>
      <c r="B243" s="12">
        <v>350</v>
      </c>
      <c r="C243" s="5">
        <f t="shared" si="4"/>
        <v>2.1390842501532038E-2</v>
      </c>
      <c r="D243" s="6">
        <v>-1.9763546252457197E-2</v>
      </c>
    </row>
    <row r="244" spans="1:4">
      <c r="A244" s="29">
        <v>44131</v>
      </c>
      <c r="B244" s="12">
        <v>342.67</v>
      </c>
      <c r="C244" s="5">
        <f t="shared" si="4"/>
        <v>-8.4780092592592789E-3</v>
      </c>
      <c r="D244" s="6">
        <v>-6.464568661971831E-3</v>
      </c>
    </row>
    <row r="245" spans="1:4">
      <c r="A245" s="29">
        <v>44130</v>
      </c>
      <c r="B245" s="12">
        <v>345.6</v>
      </c>
      <c r="C245" s="5">
        <f t="shared" si="4"/>
        <v>-4.7229581845409123E-3</v>
      </c>
      <c r="D245" s="6">
        <v>-1.9754830846227332E-2</v>
      </c>
    </row>
    <row r="246" spans="1:4">
      <c r="A246" s="29">
        <v>44127</v>
      </c>
      <c r="B246" s="12">
        <v>347.24</v>
      </c>
      <c r="C246" s="5">
        <f t="shared" si="4"/>
        <v>-6.9068723379765479E-4</v>
      </c>
      <c r="D246" s="6">
        <v>-9.3708094477419571E-3</v>
      </c>
    </row>
    <row r="247" spans="1:4">
      <c r="A247" s="29">
        <v>44126</v>
      </c>
      <c r="B247" s="12">
        <v>347.48</v>
      </c>
      <c r="C247" s="5">
        <f t="shared" si="4"/>
        <v>-6.8878790477006156E-3</v>
      </c>
      <c r="D247" s="6">
        <v>3.0437974588578601E-3</v>
      </c>
    </row>
    <row r="248" spans="1:4">
      <c r="A248" s="29">
        <v>44125</v>
      </c>
      <c r="B248" s="12">
        <v>349.89</v>
      </c>
      <c r="C248" s="5">
        <f t="shared" si="4"/>
        <v>-5.1418287771019171E-4</v>
      </c>
      <c r="D248" s="6">
        <v>4.3902193431453185E-2</v>
      </c>
    </row>
    <row r="249" spans="1:4">
      <c r="A249" s="29">
        <v>44124</v>
      </c>
      <c r="B249" s="12">
        <v>350.07</v>
      </c>
      <c r="C249" s="5">
        <f t="shared" si="4"/>
        <v>2.0036064916850007E-3</v>
      </c>
      <c r="D249" s="6">
        <v>3.7709343163149688E-2</v>
      </c>
    </row>
    <row r="250" spans="1:4">
      <c r="A250" s="29">
        <v>44123</v>
      </c>
      <c r="B250" s="12">
        <v>349.37</v>
      </c>
      <c r="C250" s="5">
        <f t="shared" si="4"/>
        <v>1.260997907889828E-3</v>
      </c>
      <c r="D250" s="6">
        <v>1.5785314998702726E-2</v>
      </c>
    </row>
    <row r="251" spans="1:4">
      <c r="A251" s="29">
        <v>44120</v>
      </c>
      <c r="B251" s="12">
        <v>348.93</v>
      </c>
      <c r="C251" s="5">
        <f t="shared" si="4"/>
        <v>-1.0878589218745397E-3</v>
      </c>
      <c r="D251" s="6">
        <v>2.5990368559881925E-2</v>
      </c>
    </row>
    <row r="252" spans="1:4">
      <c r="A252" s="29">
        <v>44119</v>
      </c>
      <c r="B252" s="12">
        <v>349.31</v>
      </c>
      <c r="C252" s="5">
        <f t="shared" si="4"/>
        <v>-1.870944180689391E-2</v>
      </c>
      <c r="D252" s="6">
        <v>-2.3310505385937957E-2</v>
      </c>
    </row>
    <row r="253" spans="1:4">
      <c r="A253" s="29">
        <v>44118</v>
      </c>
      <c r="B253" s="12">
        <v>355.97</v>
      </c>
      <c r="C253" s="5">
        <f t="shared" si="4"/>
        <v>-7.6108168385836672E-3</v>
      </c>
      <c r="D253" s="6">
        <v>1.0424440716217473E-2</v>
      </c>
    </row>
    <row r="254" spans="1:4">
      <c r="A254" s="29">
        <v>44117</v>
      </c>
      <c r="B254" s="12">
        <v>358.7</v>
      </c>
      <c r="C254" s="5">
        <f t="shared" si="4"/>
        <v>1.093512203370722E-2</v>
      </c>
      <c r="D254" s="6">
        <v>-4.7418429011997325E-3</v>
      </c>
    </row>
    <row r="255" spans="1:4">
      <c r="A255" s="29">
        <v>44116</v>
      </c>
      <c r="B255" s="12">
        <v>354.82</v>
      </c>
      <c r="C255" s="5">
        <f t="shared" si="4"/>
        <v>-1.4580498236454024E-2</v>
      </c>
      <c r="D255" s="6">
        <v>-1.0058882699309943E-2</v>
      </c>
    </row>
    <row r="256" spans="1:4">
      <c r="A256" s="29">
        <v>44113</v>
      </c>
      <c r="B256" s="12">
        <v>360.07</v>
      </c>
      <c r="C256" s="5">
        <f t="shared" si="4"/>
        <v>-7.0869181557467274E-3</v>
      </c>
      <c r="D256" s="6">
        <v>-1.5822198550355424E-2</v>
      </c>
    </row>
    <row r="257" spans="1:4">
      <c r="A257" s="29">
        <v>44112</v>
      </c>
      <c r="B257" s="12">
        <v>362.64</v>
      </c>
      <c r="C257" s="5">
        <f t="shared" si="4"/>
        <v>6.6225165562916423E-4</v>
      </c>
      <c r="D257" s="6">
        <v>3.6081366095136493E-3</v>
      </c>
    </row>
    <row r="258" spans="1:4">
      <c r="A258" s="29">
        <v>44111</v>
      </c>
      <c r="B258" s="12">
        <v>362.4</v>
      </c>
      <c r="C258" s="5">
        <f t="shared" si="4"/>
        <v>3.2389336433849875E-3</v>
      </c>
      <c r="D258" s="6">
        <v>-1.5963133851334781E-2</v>
      </c>
    </row>
    <row r="259" spans="1:4">
      <c r="A259" s="29">
        <v>44110</v>
      </c>
      <c r="B259" s="12">
        <v>361.23</v>
      </c>
      <c r="C259" s="5">
        <f t="shared" ref="C259:C322" si="5">(B259-B260)/B260</f>
        <v>-1.6606321291481683E-2</v>
      </c>
      <c r="D259" s="6">
        <v>2.4100194979711619E-2</v>
      </c>
    </row>
    <row r="260" spans="1:4">
      <c r="A260" s="29">
        <v>44109</v>
      </c>
      <c r="B260" s="12">
        <v>367.33</v>
      </c>
      <c r="C260" s="5">
        <f t="shared" si="5"/>
        <v>1.2821219808095228E-2</v>
      </c>
      <c r="D260" s="6">
        <v>3.2779373667236062E-3</v>
      </c>
    </row>
    <row r="261" spans="1:4">
      <c r="A261" s="29">
        <v>44105</v>
      </c>
      <c r="B261" s="12">
        <v>362.68</v>
      </c>
      <c r="C261" s="5">
        <f t="shared" si="5"/>
        <v>4.6537396121883847E-3</v>
      </c>
      <c r="D261" s="6">
        <v>1.8463232082707563E-2</v>
      </c>
    </row>
    <row r="262" spans="1:4">
      <c r="A262" s="29">
        <v>44104</v>
      </c>
      <c r="B262" s="12">
        <v>361</v>
      </c>
      <c r="C262" s="5">
        <f t="shared" si="5"/>
        <v>-3.588186585702488E-3</v>
      </c>
      <c r="D262" s="6">
        <v>-6.0359899618215394E-3</v>
      </c>
    </row>
    <row r="263" spans="1:4">
      <c r="A263" s="29">
        <v>44103</v>
      </c>
      <c r="B263" s="12">
        <v>362.3</v>
      </c>
      <c r="C263" s="5">
        <f t="shared" si="5"/>
        <v>-1.0487791555142774E-2</v>
      </c>
      <c r="D263" s="6">
        <v>-1.1067984003763916E-2</v>
      </c>
    </row>
    <row r="264" spans="1:4">
      <c r="A264" s="29">
        <v>44102</v>
      </c>
      <c r="B264" s="12">
        <v>366.14</v>
      </c>
      <c r="C264" s="5">
        <f t="shared" si="5"/>
        <v>1.1436464088397753E-2</v>
      </c>
      <c r="D264" s="6">
        <v>2.984640728717489E-2</v>
      </c>
    </row>
    <row r="265" spans="1:4">
      <c r="A265" s="29">
        <v>44099</v>
      </c>
      <c r="B265" s="12">
        <v>362</v>
      </c>
      <c r="C265" s="5">
        <f t="shared" si="5"/>
        <v>5.1646581884822948E-3</v>
      </c>
      <c r="D265" s="6">
        <v>2.0570637393067283E-2</v>
      </c>
    </row>
    <row r="266" spans="1:4">
      <c r="A266" s="29">
        <v>44098</v>
      </c>
      <c r="B266" s="12">
        <v>360.14</v>
      </c>
      <c r="C266" s="5">
        <f t="shared" si="5"/>
        <v>-1.3288035288638107E-2</v>
      </c>
      <c r="D266" s="6">
        <v>-3.0525293927300218E-2</v>
      </c>
    </row>
    <row r="267" spans="1:4">
      <c r="A267" s="29">
        <v>44097</v>
      </c>
      <c r="B267" s="12">
        <v>364.99</v>
      </c>
      <c r="C267" s="5">
        <f t="shared" si="5"/>
        <v>8.259668508287318E-3</v>
      </c>
      <c r="D267" s="6">
        <v>5.6284047630525465E-3</v>
      </c>
    </row>
    <row r="268" spans="1:4">
      <c r="A268" s="29">
        <v>44096</v>
      </c>
      <c r="B268" s="12">
        <v>362</v>
      </c>
      <c r="C268" s="5">
        <f t="shared" si="5"/>
        <v>-8.3550198602931423E-3</v>
      </c>
      <c r="D268" s="6">
        <v>-1.7984057567920958E-2</v>
      </c>
    </row>
    <row r="269" spans="1:4">
      <c r="A269" s="29">
        <v>44095</v>
      </c>
      <c r="B269" s="12">
        <v>365.05</v>
      </c>
      <c r="C269" s="5">
        <f t="shared" si="5"/>
        <v>2.0833333333333301E-2</v>
      </c>
      <c r="D269" s="6">
        <v>-5.7019771095027406E-2</v>
      </c>
    </row>
    <row r="270" spans="1:4">
      <c r="A270" s="29">
        <v>44092</v>
      </c>
      <c r="B270" s="12">
        <v>357.6</v>
      </c>
      <c r="C270" s="5">
        <f t="shared" si="5"/>
        <v>-2.8867827173234106E-2</v>
      </c>
      <c r="D270" s="6">
        <v>1.9647449757607467E-2</v>
      </c>
    </row>
    <row r="271" spans="1:4">
      <c r="A271" s="29">
        <v>44091</v>
      </c>
      <c r="B271" s="12">
        <v>368.23</v>
      </c>
      <c r="C271" s="5">
        <f t="shared" si="5"/>
        <v>8.7387683541529631E-3</v>
      </c>
      <c r="D271" s="6">
        <v>-1.8682926284520996E-2</v>
      </c>
    </row>
    <row r="272" spans="1:4">
      <c r="A272" s="29">
        <v>44090</v>
      </c>
      <c r="B272" s="12">
        <v>365.04</v>
      </c>
      <c r="C272" s="5">
        <f t="shared" si="5"/>
        <v>-8.7707388600753843E-3</v>
      </c>
      <c r="D272" s="6">
        <v>2.3657511931639622E-2</v>
      </c>
    </row>
    <row r="273" spans="1:4">
      <c r="A273" s="29">
        <v>44089</v>
      </c>
      <c r="B273" s="12">
        <v>368.27</v>
      </c>
      <c r="C273" s="5">
        <f t="shared" si="5"/>
        <v>1.4713581131347573E-2</v>
      </c>
      <c r="D273" s="6">
        <v>-5.7793285295388314E-3</v>
      </c>
    </row>
    <row r="274" spans="1:4">
      <c r="A274" s="29">
        <v>44088</v>
      </c>
      <c r="B274" s="12">
        <v>362.93</v>
      </c>
      <c r="C274" s="5">
        <f t="shared" si="5"/>
        <v>2.2368275709709552E-3</v>
      </c>
      <c r="D274" s="6">
        <v>3.8538260879829055E-2</v>
      </c>
    </row>
    <row r="275" spans="1:4">
      <c r="A275" s="29">
        <v>44085</v>
      </c>
      <c r="B275" s="12">
        <v>362.12</v>
      </c>
      <c r="C275" s="5">
        <f t="shared" si="5"/>
        <v>2.5748221157839554E-3</v>
      </c>
      <c r="D275" s="6">
        <v>1.3100071150546235E-2</v>
      </c>
    </row>
    <row r="276" spans="1:4">
      <c r="A276" s="29">
        <v>44084</v>
      </c>
      <c r="B276" s="12">
        <v>361.19</v>
      </c>
      <c r="C276" s="5">
        <f t="shared" si="5"/>
        <v>-2.3753625189891275E-3</v>
      </c>
      <c r="D276" s="6">
        <v>6.039206722527302E-3</v>
      </c>
    </row>
    <row r="277" spans="1:4">
      <c r="A277" s="29">
        <v>44083</v>
      </c>
      <c r="B277" s="12">
        <v>362.05</v>
      </c>
      <c r="C277" s="5">
        <f t="shared" si="5"/>
        <v>-1.626957864548795E-3</v>
      </c>
      <c r="D277" s="6">
        <v>-1.5025209884881712E-2</v>
      </c>
    </row>
    <row r="278" spans="1:4">
      <c r="A278" s="29">
        <v>44082</v>
      </c>
      <c r="B278" s="12">
        <v>362.64</v>
      </c>
      <c r="C278" s="5">
        <f t="shared" si="5"/>
        <v>-1.5234215885947084E-2</v>
      </c>
      <c r="D278" s="6">
        <v>-1.7292274370753376E-2</v>
      </c>
    </row>
    <row r="279" spans="1:4">
      <c r="A279" s="29">
        <v>44081</v>
      </c>
      <c r="B279" s="12">
        <v>368.25</v>
      </c>
      <c r="C279" s="5">
        <f t="shared" si="5"/>
        <v>-3.0591802479830944E-3</v>
      </c>
      <c r="D279" s="6">
        <v>-8.2285278730554693E-3</v>
      </c>
    </row>
    <row r="280" spans="1:4">
      <c r="A280" s="29">
        <v>44078</v>
      </c>
      <c r="B280" s="12">
        <v>369.38</v>
      </c>
      <c r="C280" s="5">
        <f t="shared" si="5"/>
        <v>-1.6756756756756879E-3</v>
      </c>
      <c r="D280" s="6">
        <v>-2.193581909161758E-2</v>
      </c>
    </row>
    <row r="281" spans="1:4">
      <c r="A281" s="29">
        <v>44077</v>
      </c>
      <c r="B281" s="12">
        <v>370</v>
      </c>
      <c r="C281" s="5">
        <f t="shared" si="5"/>
        <v>1.4949938280071288E-2</v>
      </c>
      <c r="D281" s="6">
        <v>-4.1899362792241282E-3</v>
      </c>
    </row>
    <row r="282" spans="1:4">
      <c r="A282" s="29">
        <v>44076</v>
      </c>
      <c r="B282" s="12">
        <v>364.55</v>
      </c>
      <c r="C282" s="5">
        <f t="shared" si="5"/>
        <v>5.6829153907694066E-3</v>
      </c>
      <c r="D282" s="6">
        <v>4.1225003811900781E-3</v>
      </c>
    </row>
    <row r="283" spans="1:4">
      <c r="A283" s="29">
        <v>44075</v>
      </c>
      <c r="B283" s="12">
        <v>362.49</v>
      </c>
      <c r="C283" s="5">
        <f t="shared" si="5"/>
        <v>1.931460736162275E-4</v>
      </c>
      <c r="D283" s="6">
        <v>7.0348043676068533E-3</v>
      </c>
    </row>
    <row r="284" spans="1:4">
      <c r="A284" s="29">
        <v>44074</v>
      </c>
      <c r="B284" s="12">
        <v>362.42</v>
      </c>
      <c r="C284" s="5">
        <f t="shared" si="5"/>
        <v>-4.5047519639619471E-3</v>
      </c>
      <c r="D284" s="6">
        <v>-4.6989323071920122E-2</v>
      </c>
    </row>
    <row r="285" spans="1:4">
      <c r="A285" s="29">
        <v>44071</v>
      </c>
      <c r="B285" s="12">
        <v>364.06</v>
      </c>
      <c r="C285" s="5">
        <f t="shared" si="5"/>
        <v>-1.277218862705746E-2</v>
      </c>
      <c r="D285" s="6">
        <v>1.5524578773666298E-3</v>
      </c>
    </row>
    <row r="286" spans="1:4">
      <c r="A286" s="29">
        <v>44070</v>
      </c>
      <c r="B286" s="12">
        <v>368.77</v>
      </c>
      <c r="C286" s="5">
        <f t="shared" si="5"/>
        <v>1.3104395604395554E-2</v>
      </c>
      <c r="D286" s="6">
        <v>6.6290060253167471E-2</v>
      </c>
    </row>
    <row r="287" spans="1:4">
      <c r="A287" s="29">
        <v>44069</v>
      </c>
      <c r="B287" s="12">
        <v>364</v>
      </c>
      <c r="C287" s="5">
        <f t="shared" si="5"/>
        <v>1.3419455426248658E-2</v>
      </c>
      <c r="D287" s="6">
        <v>8.9171007451355859E-3</v>
      </c>
    </row>
    <row r="288" spans="1:4">
      <c r="A288" s="29">
        <v>44068</v>
      </c>
      <c r="B288" s="12">
        <v>359.18</v>
      </c>
      <c r="C288" s="5">
        <f t="shared" si="5"/>
        <v>-8.1462458233230849E-3</v>
      </c>
      <c r="D288" s="6">
        <v>-2.0920167178378826E-2</v>
      </c>
    </row>
    <row r="289" spans="1:4">
      <c r="A289" s="29">
        <v>44067</v>
      </c>
      <c r="B289" s="12">
        <v>362.13</v>
      </c>
      <c r="C289" s="5">
        <f t="shared" si="5"/>
        <v>-5.8747632250802607E-3</v>
      </c>
      <c r="D289" s="6">
        <v>-1.1724621139350654E-2</v>
      </c>
    </row>
    <row r="290" spans="1:4">
      <c r="A290" s="29">
        <v>44064</v>
      </c>
      <c r="B290" s="12">
        <v>364.27</v>
      </c>
      <c r="C290" s="5">
        <f t="shared" si="5"/>
        <v>-8.8969908037221483E-3</v>
      </c>
      <c r="D290" s="6">
        <v>1.4270322314428421E-2</v>
      </c>
    </row>
    <row r="291" spans="1:4">
      <c r="A291" s="29">
        <v>44063</v>
      </c>
      <c r="B291" s="12">
        <v>367.54</v>
      </c>
      <c r="C291" s="5">
        <f t="shared" si="5"/>
        <v>-2.1719063908344316E-3</v>
      </c>
      <c r="D291" s="6">
        <v>3.906587115742103E-3</v>
      </c>
    </row>
    <row r="292" spans="1:4">
      <c r="A292" s="29">
        <v>44062</v>
      </c>
      <c r="B292" s="12">
        <v>368.34</v>
      </c>
      <c r="C292" s="5">
        <f t="shared" si="5"/>
        <v>-5.5615550755939592E-3</v>
      </c>
      <c r="D292" s="6">
        <v>1.3670428367305179E-2</v>
      </c>
    </row>
    <row r="293" spans="1:4">
      <c r="A293" s="29">
        <v>44061</v>
      </c>
      <c r="B293" s="12">
        <v>370.4</v>
      </c>
      <c r="C293" s="5">
        <f t="shared" si="5"/>
        <v>2.7070925825663241E-3</v>
      </c>
      <c r="D293" s="6">
        <v>4.1897065078689948E-2</v>
      </c>
    </row>
    <row r="294" spans="1:4">
      <c r="A294" s="29">
        <v>44060</v>
      </c>
      <c r="B294" s="12">
        <v>369.4</v>
      </c>
      <c r="C294" s="5">
        <f t="shared" si="5"/>
        <v>5.1700680272108229E-3</v>
      </c>
      <c r="D294" s="6">
        <v>1.0195876225377437E-2</v>
      </c>
    </row>
    <row r="295" spans="1:4">
      <c r="A295" s="29">
        <v>44057</v>
      </c>
      <c r="B295" s="12">
        <v>367.5</v>
      </c>
      <c r="C295" s="5">
        <f t="shared" si="5"/>
        <v>5.1727423702049424E-4</v>
      </c>
      <c r="D295" s="6">
        <v>-8.6472342238179505E-3</v>
      </c>
    </row>
    <row r="296" spans="1:4">
      <c r="A296" s="29">
        <v>44056</v>
      </c>
      <c r="B296" s="12">
        <v>367.31</v>
      </c>
      <c r="C296" s="5">
        <f t="shared" si="5"/>
        <v>-3.2044693915197577E-2</v>
      </c>
      <c r="D296" s="6">
        <v>9.7763904165564814E-3</v>
      </c>
    </row>
    <row r="297" spans="1:4">
      <c r="A297" s="29">
        <v>44055</v>
      </c>
      <c r="B297" s="12">
        <v>379.47</v>
      </c>
      <c r="C297" s="5">
        <f t="shared" si="5"/>
        <v>3.5702951443986638E-3</v>
      </c>
      <c r="D297" s="6">
        <v>-7.4590453885655158E-3</v>
      </c>
    </row>
    <row r="298" spans="1:4">
      <c r="A298" s="29">
        <v>44054</v>
      </c>
      <c r="B298" s="12">
        <v>378.12</v>
      </c>
      <c r="C298" s="5">
        <f t="shared" si="5"/>
        <v>5.9325866609912957E-3</v>
      </c>
      <c r="D298" s="6">
        <v>-6.3390865897411256E-3</v>
      </c>
    </row>
    <row r="299" spans="1:4">
      <c r="A299" s="29">
        <v>44053</v>
      </c>
      <c r="B299" s="12">
        <v>375.89</v>
      </c>
      <c r="C299" s="5">
        <f t="shared" si="5"/>
        <v>-8.6504734024317048E-3</v>
      </c>
      <c r="D299" s="6">
        <v>2.7267973205169681E-2</v>
      </c>
    </row>
    <row r="300" spans="1:4">
      <c r="A300" s="29">
        <v>44050</v>
      </c>
      <c r="B300" s="12">
        <v>379.17</v>
      </c>
      <c r="C300" s="5">
        <f t="shared" si="5"/>
        <v>-1.0465055587452348E-2</v>
      </c>
      <c r="D300" s="6">
        <v>-2.0006213109661553E-3</v>
      </c>
    </row>
    <row r="301" spans="1:4">
      <c r="A301" s="29">
        <v>44049</v>
      </c>
      <c r="B301" s="12">
        <v>383.18</v>
      </c>
      <c r="C301" s="5">
        <f t="shared" si="5"/>
        <v>1.5611333457022413E-2</v>
      </c>
      <c r="D301" s="6">
        <v>1.1519825034408597E-2</v>
      </c>
    </row>
    <row r="302" spans="1:4">
      <c r="A302" s="29">
        <v>44048</v>
      </c>
      <c r="B302" s="12">
        <v>377.29</v>
      </c>
      <c r="C302" s="5">
        <f t="shared" si="5"/>
        <v>4.8115120704503134E-2</v>
      </c>
      <c r="D302" s="6">
        <v>1.5421219598167363E-3</v>
      </c>
    </row>
    <row r="303" spans="1:4">
      <c r="A303" s="29">
        <v>44047</v>
      </c>
      <c r="B303" s="12">
        <v>359.97</v>
      </c>
      <c r="C303" s="5">
        <f t="shared" si="5"/>
        <v>1.0130205410259326E-2</v>
      </c>
      <c r="D303" s="6">
        <v>2.0064591934355076E-2</v>
      </c>
    </row>
    <row r="304" spans="1:4">
      <c r="A304" s="29">
        <v>44046</v>
      </c>
      <c r="B304" s="12">
        <v>356.36</v>
      </c>
      <c r="C304" s="5">
        <f t="shared" si="5"/>
        <v>-3.133042407966892E-3</v>
      </c>
      <c r="D304" s="6">
        <v>-1.155691510966696E-2</v>
      </c>
    </row>
    <row r="305" spans="1:4">
      <c r="A305" s="29">
        <v>44043</v>
      </c>
      <c r="B305" s="12">
        <v>357.48</v>
      </c>
      <c r="C305" s="5">
        <f t="shared" si="5"/>
        <v>-5.0100200400800344E-3</v>
      </c>
      <c r="D305" s="6">
        <v>1.270639047245662E-2</v>
      </c>
    </row>
    <row r="306" spans="1:4">
      <c r="A306" s="29">
        <v>44042</v>
      </c>
      <c r="B306" s="12">
        <v>359.28</v>
      </c>
      <c r="C306" s="5">
        <f t="shared" si="5"/>
        <v>1.5890273479969702E-3</v>
      </c>
      <c r="D306" s="6">
        <v>-2.5130943756690445E-3</v>
      </c>
    </row>
    <row r="307" spans="1:4">
      <c r="A307" s="29">
        <v>44041</v>
      </c>
      <c r="B307" s="12">
        <v>358.71</v>
      </c>
      <c r="C307" s="5">
        <f t="shared" si="5"/>
        <v>-9.6355604638321615E-3</v>
      </c>
      <c r="D307" s="6">
        <v>-3.3325856378375483E-4</v>
      </c>
    </row>
    <row r="308" spans="1:4">
      <c r="A308" s="29">
        <v>44040</v>
      </c>
      <c r="B308" s="12">
        <v>362.2</v>
      </c>
      <c r="C308" s="5">
        <f t="shared" si="5"/>
        <v>1.4931150804622119E-3</v>
      </c>
      <c r="D308" s="6">
        <v>1.5198537401024014E-2</v>
      </c>
    </row>
    <row r="309" spans="1:4">
      <c r="A309" s="29">
        <v>44039</v>
      </c>
      <c r="B309" s="12">
        <v>361.66</v>
      </c>
      <c r="C309" s="5">
        <f t="shared" si="5"/>
        <v>-1.5917934205871856E-2</v>
      </c>
      <c r="D309" s="6">
        <v>-1.743944459716032E-2</v>
      </c>
    </row>
    <row r="310" spans="1:4">
      <c r="A310" s="29">
        <v>44036</v>
      </c>
      <c r="B310" s="12">
        <v>367.51</v>
      </c>
      <c r="C310" s="5">
        <f t="shared" si="5"/>
        <v>1.3596999282916893E-2</v>
      </c>
      <c r="D310" s="6">
        <v>-1.88973908680382E-2</v>
      </c>
    </row>
    <row r="311" spans="1:4">
      <c r="A311" s="29">
        <v>44035</v>
      </c>
      <c r="B311" s="12">
        <v>362.58</v>
      </c>
      <c r="C311" s="5">
        <f t="shared" si="5"/>
        <v>3.043045258382112E-3</v>
      </c>
      <c r="D311" s="6">
        <v>1.5496124376620251E-2</v>
      </c>
    </row>
    <row r="312" spans="1:4">
      <c r="A312" s="29">
        <v>44034</v>
      </c>
      <c r="B312" s="12">
        <v>361.48</v>
      </c>
      <c r="C312" s="5">
        <f t="shared" si="5"/>
        <v>3.8795333065118683E-2</v>
      </c>
      <c r="D312" s="6">
        <v>-8.9506075430014608E-3</v>
      </c>
    </row>
    <row r="313" spans="1:4">
      <c r="A313" s="29">
        <v>44033</v>
      </c>
      <c r="B313" s="12">
        <v>347.98</v>
      </c>
      <c r="C313" s="5">
        <f t="shared" si="5"/>
        <v>1.2393808914232488E-2</v>
      </c>
      <c r="D313" s="6">
        <v>2.0312872332888924E-2</v>
      </c>
    </row>
    <row r="314" spans="1:4">
      <c r="A314" s="29">
        <v>44032</v>
      </c>
      <c r="B314" s="12">
        <v>343.72</v>
      </c>
      <c r="C314" s="5">
        <f t="shared" si="5"/>
        <v>-1.4235495772927931E-3</v>
      </c>
      <c r="D314" s="6">
        <v>3.308369787863787E-3</v>
      </c>
    </row>
    <row r="315" spans="1:4">
      <c r="A315" s="29">
        <v>44029</v>
      </c>
      <c r="B315" s="12">
        <v>344.21</v>
      </c>
      <c r="C315" s="5">
        <f t="shared" si="5"/>
        <v>1.0124427749735852E-2</v>
      </c>
      <c r="D315" s="6">
        <v>4.3872458350369551E-3</v>
      </c>
    </row>
    <row r="316" spans="1:4">
      <c r="A316" s="29">
        <v>44028</v>
      </c>
      <c r="B316" s="12">
        <v>340.76</v>
      </c>
      <c r="C316" s="5">
        <f t="shared" si="5"/>
        <v>1.4015771462579912E-2</v>
      </c>
      <c r="D316" s="6">
        <v>1.5535217493044073E-3</v>
      </c>
    </row>
    <row r="317" spans="1:4">
      <c r="A317" s="29">
        <v>44027</v>
      </c>
      <c r="B317" s="12">
        <v>336.05</v>
      </c>
      <c r="C317" s="5">
        <f t="shared" si="5"/>
        <v>1.967858314201452E-3</v>
      </c>
      <c r="D317" s="6">
        <v>-2.0974926816851237E-2</v>
      </c>
    </row>
    <row r="318" spans="1:4">
      <c r="A318" s="29">
        <v>44026</v>
      </c>
      <c r="B318" s="12">
        <v>335.39</v>
      </c>
      <c r="C318" s="5">
        <f t="shared" si="5"/>
        <v>-7.8393089575199207E-3</v>
      </c>
      <c r="D318" s="6">
        <v>-1.487035458147337E-2</v>
      </c>
    </row>
    <row r="319" spans="1:4">
      <c r="A319" s="29">
        <v>44025</v>
      </c>
      <c r="B319" s="12">
        <v>338.04</v>
      </c>
      <c r="C319" s="5">
        <f t="shared" si="5"/>
        <v>-5.9985885673958005E-3</v>
      </c>
      <c r="D319" s="6">
        <v>-1.520605031640692E-2</v>
      </c>
    </row>
    <row r="320" spans="1:4">
      <c r="A320" s="29">
        <v>44022</v>
      </c>
      <c r="B320" s="12">
        <v>340.08</v>
      </c>
      <c r="C320" s="5">
        <f t="shared" si="5"/>
        <v>-2.9403981299041153E-5</v>
      </c>
      <c r="D320" s="6">
        <v>6.693681711394785E-3</v>
      </c>
    </row>
    <row r="321" spans="1:4">
      <c r="A321" s="29">
        <v>44021</v>
      </c>
      <c r="B321" s="12">
        <v>340.09</v>
      </c>
      <c r="C321" s="5">
        <f t="shared" si="5"/>
        <v>6.4514219762657208E-3</v>
      </c>
      <c r="D321" s="6">
        <v>5.7193576817537433E-3</v>
      </c>
    </row>
    <row r="322" spans="1:4">
      <c r="A322" s="29">
        <v>44020</v>
      </c>
      <c r="B322" s="12">
        <v>337.91</v>
      </c>
      <c r="C322" s="5">
        <f t="shared" si="5"/>
        <v>-6.8772961058044821E-3</v>
      </c>
      <c r="D322" s="6">
        <v>-2.0498252015845136E-2</v>
      </c>
    </row>
    <row r="323" spans="1:4">
      <c r="A323" s="29">
        <v>44019</v>
      </c>
      <c r="B323" s="12">
        <v>340.25</v>
      </c>
      <c r="C323" s="5">
        <f t="shared" ref="C323:C386" si="6">(B323-B324)/B324</f>
        <v>-3.9228314646212572E-3</v>
      </c>
      <c r="D323" s="6">
        <v>-5.1408557941221593E-3</v>
      </c>
    </row>
    <row r="324" spans="1:4">
      <c r="A324" s="29">
        <v>44018</v>
      </c>
      <c r="B324" s="12">
        <v>341.59</v>
      </c>
      <c r="C324" s="5">
        <f t="shared" si="6"/>
        <v>-5.5314565198405601E-3</v>
      </c>
      <c r="D324" s="6">
        <v>2.9471704028844647E-2</v>
      </c>
    </row>
    <row r="325" spans="1:4">
      <c r="A325" s="29">
        <v>44015</v>
      </c>
      <c r="B325" s="12">
        <v>343.49</v>
      </c>
      <c r="C325" s="5">
        <f t="shared" si="6"/>
        <v>-9.8886077421974521E-4</v>
      </c>
      <c r="D325" s="6">
        <v>1.0409802828323829E-2</v>
      </c>
    </row>
    <row r="326" spans="1:4">
      <c r="A326" s="29">
        <v>44014</v>
      </c>
      <c r="B326" s="12">
        <v>343.83</v>
      </c>
      <c r="C326" s="5">
        <f t="shared" si="6"/>
        <v>-9.8788389458706973E-4</v>
      </c>
      <c r="D326" s="6">
        <v>3.4394847766241262E-3</v>
      </c>
    </row>
    <row r="327" spans="1:4">
      <c r="A327" s="29">
        <v>44013</v>
      </c>
      <c r="B327" s="12">
        <v>344.17</v>
      </c>
      <c r="C327" s="5">
        <f t="shared" si="6"/>
        <v>3.9672121583384781E-3</v>
      </c>
      <c r="D327" s="6">
        <v>-5.3938182921893793E-3</v>
      </c>
    </row>
    <row r="328" spans="1:4">
      <c r="A328" s="29">
        <v>44012</v>
      </c>
      <c r="B328" s="12">
        <v>342.81</v>
      </c>
      <c r="C328" s="5">
        <f t="shared" si="6"/>
        <v>-2.3282209481680139E-3</v>
      </c>
      <c r="D328" s="6">
        <v>-3.9821246847477151E-4</v>
      </c>
    </row>
    <row r="329" spans="1:4">
      <c r="A329" s="29">
        <v>44011</v>
      </c>
      <c r="B329" s="12">
        <v>343.61</v>
      </c>
      <c r="C329" s="5">
        <f t="shared" si="6"/>
        <v>-1.5049016797569224E-2</v>
      </c>
      <c r="D329" s="6">
        <v>-2.9434679917793943E-2</v>
      </c>
    </row>
    <row r="330" spans="1:4">
      <c r="A330" s="29">
        <v>44008</v>
      </c>
      <c r="B330" s="12">
        <v>348.86</v>
      </c>
      <c r="C330" s="5">
        <f t="shared" si="6"/>
        <v>-2.1458023617850767E-2</v>
      </c>
      <c r="D330" s="6">
        <v>-1.1024013784567637E-2</v>
      </c>
    </row>
    <row r="331" spans="1:4">
      <c r="A331" s="29">
        <v>44007</v>
      </c>
      <c r="B331" s="12">
        <v>356.51</v>
      </c>
      <c r="C331" s="5">
        <f t="shared" si="6"/>
        <v>6.7364639178153958E-4</v>
      </c>
      <c r="D331" s="6">
        <v>-9.3879219155687393E-3</v>
      </c>
    </row>
    <row r="332" spans="1:4">
      <c r="A332" s="29">
        <v>44006</v>
      </c>
      <c r="B332" s="12">
        <v>356.27</v>
      </c>
      <c r="C332" s="5">
        <f t="shared" si="6"/>
        <v>-2.3275578462550742E-2</v>
      </c>
      <c r="D332" s="6">
        <v>-2.7352495864096962E-2</v>
      </c>
    </row>
    <row r="333" spans="1:4">
      <c r="A333" s="29">
        <v>44005</v>
      </c>
      <c r="B333" s="12">
        <v>364.76</v>
      </c>
      <c r="C333" s="5">
        <f t="shared" si="6"/>
        <v>-3.1747717137396568E-2</v>
      </c>
      <c r="D333" s="6">
        <v>3.0518623830551202E-2</v>
      </c>
    </row>
    <row r="334" spans="1:4">
      <c r="A334" s="29">
        <v>44004</v>
      </c>
      <c r="B334" s="12">
        <v>376.72</v>
      </c>
      <c r="C334" s="5">
        <f t="shared" si="6"/>
        <v>-2.1506493506493436E-2</v>
      </c>
      <c r="D334" s="6">
        <v>8.7936797326040889E-3</v>
      </c>
    </row>
    <row r="335" spans="1:4">
      <c r="A335" s="29">
        <v>44001</v>
      </c>
      <c r="B335" s="12">
        <v>385</v>
      </c>
      <c r="C335" s="5">
        <f t="shared" si="6"/>
        <v>-1.5949289438707721E-2</v>
      </c>
      <c r="D335" s="6">
        <v>6.3602869885592467E-2</v>
      </c>
    </row>
    <row r="336" spans="1:4">
      <c r="A336" s="29">
        <v>44000</v>
      </c>
      <c r="B336" s="12">
        <v>391.24</v>
      </c>
      <c r="C336" s="5">
        <f t="shared" si="6"/>
        <v>3.7199517689011741E-3</v>
      </c>
      <c r="D336" s="6">
        <v>7.9024345752684941E-3</v>
      </c>
    </row>
    <row r="337" spans="1:4">
      <c r="A337" s="29">
        <v>43999</v>
      </c>
      <c r="B337" s="12">
        <v>389.79</v>
      </c>
      <c r="C337" s="5">
        <f t="shared" si="6"/>
        <v>5.2348812095032518E-2</v>
      </c>
      <c r="D337" s="6">
        <v>5.1798881510877652E-3</v>
      </c>
    </row>
    <row r="338" spans="1:4">
      <c r="A338" s="29">
        <v>43998</v>
      </c>
      <c r="B338" s="12">
        <v>370.4</v>
      </c>
      <c r="C338" s="5">
        <f t="shared" si="6"/>
        <v>1.8902060324573538E-4</v>
      </c>
      <c r="D338" s="6">
        <v>-7.4745216306156409E-3</v>
      </c>
    </row>
    <row r="339" spans="1:4">
      <c r="A339" s="29">
        <v>43997</v>
      </c>
      <c r="B339" s="12">
        <v>370.33</v>
      </c>
      <c r="C339" s="5">
        <f t="shared" si="6"/>
        <v>1.5019871179936854E-2</v>
      </c>
      <c r="D339" s="6">
        <v>-3.0394696210588684E-2</v>
      </c>
    </row>
    <row r="340" spans="1:4">
      <c r="A340" s="29">
        <v>43994</v>
      </c>
      <c r="B340" s="12">
        <v>364.85</v>
      </c>
      <c r="C340" s="5">
        <f t="shared" si="6"/>
        <v>-1.0039343372676675E-2</v>
      </c>
      <c r="D340" s="6">
        <v>1.3198222358440013E-2</v>
      </c>
    </row>
    <row r="341" spans="1:4">
      <c r="A341" s="29">
        <v>43993</v>
      </c>
      <c r="B341" s="12">
        <v>368.55</v>
      </c>
      <c r="C341" s="5">
        <f t="shared" si="6"/>
        <v>-1.7199999999999969E-2</v>
      </c>
      <c r="D341" s="6">
        <v>-2.0041923474016957E-2</v>
      </c>
    </row>
    <row r="342" spans="1:4">
      <c r="A342" s="29">
        <v>43992</v>
      </c>
      <c r="B342" s="12">
        <v>375</v>
      </c>
      <c r="C342" s="5">
        <f t="shared" si="6"/>
        <v>8.227133408614298E-3</v>
      </c>
      <c r="D342" s="6">
        <v>1.7800280219080401E-2</v>
      </c>
    </row>
    <row r="343" spans="1:4">
      <c r="A343" s="29">
        <v>43991</v>
      </c>
      <c r="B343" s="12">
        <v>371.94</v>
      </c>
      <c r="C343" s="5">
        <f t="shared" si="6"/>
        <v>4.7718309859154921E-2</v>
      </c>
      <c r="D343" s="6">
        <v>2.9958288353316522E-3</v>
      </c>
    </row>
    <row r="344" spans="1:4">
      <c r="A344" s="29">
        <v>43990</v>
      </c>
      <c r="B344" s="12">
        <v>355</v>
      </c>
      <c r="C344" s="5">
        <f t="shared" si="6"/>
        <v>-1.5475067946086817E-2</v>
      </c>
      <c r="D344" s="6">
        <v>-1.8235492900271621E-3</v>
      </c>
    </row>
    <row r="345" spans="1:4">
      <c r="A345" s="29">
        <v>43987</v>
      </c>
      <c r="B345" s="12">
        <v>360.58</v>
      </c>
      <c r="C345" s="5">
        <f t="shared" si="6"/>
        <v>-2.3585799777952384E-2</v>
      </c>
      <c r="D345" s="6">
        <v>2.1273686266848894E-2</v>
      </c>
    </row>
    <row r="346" spans="1:4">
      <c r="A346" s="29">
        <v>43986</v>
      </c>
      <c r="B346" s="12">
        <v>369.29</v>
      </c>
      <c r="C346" s="5">
        <f t="shared" si="6"/>
        <v>3.829392414316643E-2</v>
      </c>
      <c r="D346" s="6">
        <v>-1.661703966958028E-2</v>
      </c>
    </row>
    <row r="347" spans="1:4">
      <c r="A347" s="29">
        <v>43985</v>
      </c>
      <c r="B347" s="12">
        <v>355.67</v>
      </c>
      <c r="C347" s="5">
        <f t="shared" si="6"/>
        <v>3.1226442447086226E-2</v>
      </c>
      <c r="D347" s="6">
        <v>3.0669623411079889E-2</v>
      </c>
    </row>
    <row r="348" spans="1:4">
      <c r="A348" s="29">
        <v>43984</v>
      </c>
      <c r="B348" s="12">
        <v>344.9</v>
      </c>
      <c r="C348" s="5">
        <f t="shared" si="6"/>
        <v>1.9208037825059102E-2</v>
      </c>
      <c r="D348" s="6">
        <v>4.5730613146343475E-2</v>
      </c>
    </row>
    <row r="349" spans="1:4">
      <c r="A349" s="29">
        <v>43983</v>
      </c>
      <c r="B349" s="12">
        <v>338.4</v>
      </c>
      <c r="C349" s="5">
        <f t="shared" si="6"/>
        <v>1.92464082407156E-2</v>
      </c>
      <c r="D349" s="6">
        <v>2.6539894860640779E-2</v>
      </c>
    </row>
    <row r="350" spans="1:4">
      <c r="A350" s="29">
        <v>43980</v>
      </c>
      <c r="B350" s="12">
        <v>332.01</v>
      </c>
      <c r="C350" s="5">
        <f t="shared" si="6"/>
        <v>-8.5110195305501488E-3</v>
      </c>
      <c r="D350" s="6">
        <v>4.4976345773704199E-2</v>
      </c>
    </row>
    <row r="351" spans="1:4">
      <c r="A351" s="29">
        <v>43979</v>
      </c>
      <c r="B351" s="12">
        <v>334.86</v>
      </c>
      <c r="C351" s="5">
        <f t="shared" si="6"/>
        <v>-3.3760387811634318E-2</v>
      </c>
      <c r="D351" s="6">
        <v>2.5954395612742549E-2</v>
      </c>
    </row>
    <row r="352" spans="1:4">
      <c r="A352" s="29">
        <v>43978</v>
      </c>
      <c r="B352" s="12">
        <v>346.56</v>
      </c>
      <c r="C352" s="5">
        <f t="shared" si="6"/>
        <v>2.5689593938676474E-2</v>
      </c>
      <c r="D352" s="6">
        <v>1.6805943866911748E-2</v>
      </c>
    </row>
    <row r="353" spans="1:4">
      <c r="A353" s="29">
        <v>43977</v>
      </c>
      <c r="B353" s="12">
        <v>337.88</v>
      </c>
      <c r="C353" s="5">
        <f t="shared" si="6"/>
        <v>-8.5389829513777549E-3</v>
      </c>
      <c r="D353" s="6">
        <v>1.061521409950195E-2</v>
      </c>
    </row>
    <row r="354" spans="1:4">
      <c r="A354" s="29">
        <v>43973</v>
      </c>
      <c r="B354" s="12">
        <v>340.79</v>
      </c>
      <c r="C354" s="5">
        <f t="shared" si="6"/>
        <v>2.5456624439563195E-2</v>
      </c>
      <c r="D354" s="6">
        <v>-1.4734607871787268E-2</v>
      </c>
    </row>
    <row r="355" spans="1:4">
      <c r="A355" s="29">
        <v>43972</v>
      </c>
      <c r="B355" s="12">
        <v>332.33</v>
      </c>
      <c r="C355" s="5">
        <f t="shared" si="6"/>
        <v>1.6330774641426266E-2</v>
      </c>
      <c r="D355" s="6">
        <v>1.4170196380438337E-3</v>
      </c>
    </row>
    <row r="356" spans="1:4">
      <c r="A356" s="29">
        <v>43971</v>
      </c>
      <c r="B356" s="12">
        <v>326.99</v>
      </c>
      <c r="C356" s="5">
        <f t="shared" si="6"/>
        <v>-4.6620794215406172E-2</v>
      </c>
      <c r="D356" s="6">
        <v>2.3916351908655722E-2</v>
      </c>
    </row>
    <row r="357" spans="1:4">
      <c r="A357" s="29">
        <v>43970</v>
      </c>
      <c r="B357" s="12">
        <v>342.98</v>
      </c>
      <c r="C357" s="5">
        <f t="shared" si="6"/>
        <v>7.1650907382392603E-3</v>
      </c>
      <c r="D357" s="6">
        <v>-6.035097619663303E-3</v>
      </c>
    </row>
    <row r="358" spans="1:4">
      <c r="A358" s="29">
        <v>43969</v>
      </c>
      <c r="B358" s="12">
        <v>340.54</v>
      </c>
      <c r="C358" s="5">
        <f t="shared" si="6"/>
        <v>-1.4213344912432967E-2</v>
      </c>
      <c r="D358" s="6">
        <v>-5.2215189873417861E-2</v>
      </c>
    </row>
    <row r="359" spans="1:4">
      <c r="A359" s="29">
        <v>43966</v>
      </c>
      <c r="B359" s="12">
        <v>345.45</v>
      </c>
      <c r="C359" s="5">
        <f t="shared" si="6"/>
        <v>7.0547765501560097E-3</v>
      </c>
      <c r="D359" s="6">
        <v>-1.4235500878734497E-2</v>
      </c>
    </row>
    <row r="360" spans="1:4">
      <c r="A360" s="29">
        <v>43965</v>
      </c>
      <c r="B360" s="12">
        <v>343.03</v>
      </c>
      <c r="C360" s="5">
        <f t="shared" si="6"/>
        <v>-1.7837714023936375E-2</v>
      </c>
      <c r="D360" s="6">
        <v>-1.9021895293373958E-2</v>
      </c>
    </row>
    <row r="361" spans="1:4">
      <c r="A361" s="29">
        <v>43964</v>
      </c>
      <c r="B361" s="12">
        <v>349.26</v>
      </c>
      <c r="C361" s="5">
        <f t="shared" si="6"/>
        <v>1.5485203028216437E-3</v>
      </c>
      <c r="D361" s="6">
        <v>3.570445431481524E-2</v>
      </c>
    </row>
    <row r="362" spans="1:4">
      <c r="A362" s="29">
        <v>43963</v>
      </c>
      <c r="B362" s="12">
        <v>348.72</v>
      </c>
      <c r="C362" s="5">
        <f t="shared" si="6"/>
        <v>3.8574471760033156E-3</v>
      </c>
      <c r="D362" s="6">
        <v>1.0062373187044317E-2</v>
      </c>
    </row>
    <row r="363" spans="1:4">
      <c r="A363" s="29">
        <v>43962</v>
      </c>
      <c r="B363" s="12">
        <v>347.38</v>
      </c>
      <c r="C363" s="5">
        <f t="shared" si="6"/>
        <v>-4.6418338108882651E-3</v>
      </c>
      <c r="D363" s="6">
        <v>1.2016122899079742E-2</v>
      </c>
    </row>
    <row r="364" spans="1:4">
      <c r="A364" s="29">
        <v>43959</v>
      </c>
      <c r="B364" s="12">
        <v>349</v>
      </c>
      <c r="C364" s="5">
        <f t="shared" si="6"/>
        <v>1.2034217775844503E-2</v>
      </c>
      <c r="D364" s="6">
        <v>-6.4603876232573612E-3</v>
      </c>
    </row>
    <row r="365" spans="1:4">
      <c r="A365" s="29">
        <v>43958</v>
      </c>
      <c r="B365" s="12">
        <v>344.85</v>
      </c>
      <c r="C365" s="5">
        <f t="shared" si="6"/>
        <v>-1.5501884206920037E-2</v>
      </c>
      <c r="D365" s="6">
        <v>-1.335627292072246E-3</v>
      </c>
    </row>
    <row r="366" spans="1:4">
      <c r="A366" s="29">
        <v>43957</v>
      </c>
      <c r="B366" s="12">
        <v>350.28</v>
      </c>
      <c r="C366" s="5">
        <f t="shared" si="6"/>
        <v>-1.0759976277217663E-2</v>
      </c>
      <c r="D366" s="6">
        <v>1.1471618620200102E-2</v>
      </c>
    </row>
    <row r="367" spans="1:4">
      <c r="A367" s="29">
        <v>43956</v>
      </c>
      <c r="B367" s="12">
        <v>354.09</v>
      </c>
      <c r="C367" s="5">
        <f t="shared" si="6"/>
        <v>-2.6877731057795447E-2</v>
      </c>
      <c r="D367" s="6">
        <v>-2.9740437664309147E-2</v>
      </c>
    </row>
    <row r="368" spans="1:4">
      <c r="A368" s="29">
        <v>43955</v>
      </c>
      <c r="B368" s="12">
        <v>363.87</v>
      </c>
      <c r="C368" s="5">
        <f t="shared" si="6"/>
        <v>-2.416326968461701E-2</v>
      </c>
      <c r="D368" s="6">
        <v>-6.8961713218006426E-2</v>
      </c>
    </row>
    <row r="369" spans="1:4">
      <c r="A369" s="29">
        <v>43951</v>
      </c>
      <c r="B369" s="12">
        <v>372.88</v>
      </c>
      <c r="C369" s="5">
        <f t="shared" si="6"/>
        <v>-4.1130281502057059E-3</v>
      </c>
      <c r="D369" s="6">
        <v>2.4815403638932972E-2</v>
      </c>
    </row>
    <row r="370" spans="1:4">
      <c r="A370" s="29">
        <v>43950</v>
      </c>
      <c r="B370" s="12">
        <v>374.42</v>
      </c>
      <c r="C370" s="5">
        <f t="shared" si="6"/>
        <v>2.1370946198653878E-4</v>
      </c>
      <c r="D370" s="6">
        <v>9.3427949934029222E-3</v>
      </c>
    </row>
    <row r="371" spans="1:4">
      <c r="A371" s="29">
        <v>43949</v>
      </c>
      <c r="B371" s="12">
        <v>374.34</v>
      </c>
      <c r="C371" s="5">
        <f t="shared" si="6"/>
        <v>2.3625922887612762E-2</v>
      </c>
      <c r="D371" s="6">
        <v>8.5596115806510272E-3</v>
      </c>
    </row>
    <row r="372" spans="1:4">
      <c r="A372" s="29">
        <v>43948</v>
      </c>
      <c r="B372" s="12">
        <v>365.7</v>
      </c>
      <c r="C372" s="5">
        <f t="shared" si="6"/>
        <v>-1.1621621621621652E-2</v>
      </c>
      <c r="D372" s="6">
        <v>1.6569293428586113E-2</v>
      </c>
    </row>
    <row r="373" spans="1:4">
      <c r="A373" s="29">
        <v>43945</v>
      </c>
      <c r="B373" s="12">
        <v>370</v>
      </c>
      <c r="C373" s="5">
        <f t="shared" si="6"/>
        <v>1.7869713543077518E-3</v>
      </c>
      <c r="D373" s="6">
        <v>-4.151189358153097E-2</v>
      </c>
    </row>
    <row r="374" spans="1:4">
      <c r="A374" s="29">
        <v>43944</v>
      </c>
      <c r="B374" s="12">
        <v>369.34</v>
      </c>
      <c r="C374" s="5">
        <f t="shared" si="6"/>
        <v>-1.2439156300704066E-3</v>
      </c>
      <c r="D374" s="6">
        <v>5.0505406262105765E-3</v>
      </c>
    </row>
    <row r="375" spans="1:4">
      <c r="A375" s="29">
        <v>43943</v>
      </c>
      <c r="B375" s="12">
        <v>369.8</v>
      </c>
      <c r="C375" s="5">
        <f t="shared" si="6"/>
        <v>-2.5354696013378587E-3</v>
      </c>
      <c r="D375" s="6">
        <v>-8.9080640319461543E-3</v>
      </c>
    </row>
    <row r="376" spans="1:4">
      <c r="A376" s="29">
        <v>43942</v>
      </c>
      <c r="B376" s="12">
        <v>370.74</v>
      </c>
      <c r="C376" s="5">
        <f t="shared" si="6"/>
        <v>-2.3957455770850795E-2</v>
      </c>
      <c r="D376" s="6">
        <v>-1.5796344647519587E-2</v>
      </c>
    </row>
    <row r="377" spans="1:4">
      <c r="A377" s="29">
        <v>43941</v>
      </c>
      <c r="B377" s="12">
        <v>379.84</v>
      </c>
      <c r="C377" s="5">
        <f t="shared" si="6"/>
        <v>4.2571295254302394E-2</v>
      </c>
      <c r="D377" s="6">
        <v>6.6538477500035402E-3</v>
      </c>
    </row>
    <row r="378" spans="1:4">
      <c r="A378" s="29">
        <v>43938</v>
      </c>
      <c r="B378" s="12">
        <v>364.33</v>
      </c>
      <c r="C378" s="5">
        <f t="shared" si="6"/>
        <v>9.2523338596636334E-3</v>
      </c>
      <c r="D378" s="6">
        <v>3.6988688934952364E-2</v>
      </c>
    </row>
    <row r="379" spans="1:4">
      <c r="A379" s="29">
        <v>43937</v>
      </c>
      <c r="B379" s="12">
        <v>360.99</v>
      </c>
      <c r="C379" s="5">
        <f t="shared" si="6"/>
        <v>-2.3004682129421635E-2</v>
      </c>
      <c r="D379" s="6">
        <v>9.3608826595621922E-3</v>
      </c>
    </row>
    <row r="380" spans="1:4">
      <c r="A380" s="29">
        <v>43936</v>
      </c>
      <c r="B380" s="12">
        <v>369.49</v>
      </c>
      <c r="C380" s="5">
        <f t="shared" si="6"/>
        <v>7.0055024616275691E-2</v>
      </c>
      <c r="D380" s="6">
        <v>1.917670756812196E-2</v>
      </c>
    </row>
    <row r="381" spans="1:4">
      <c r="A381" s="29">
        <v>43934</v>
      </c>
      <c r="B381" s="12">
        <v>345.3</v>
      </c>
      <c r="C381" s="5">
        <f t="shared" si="6"/>
        <v>-1.8950478733983055E-2</v>
      </c>
      <c r="D381" s="6">
        <v>-4.9239554395712357E-2</v>
      </c>
    </row>
    <row r="382" spans="1:4">
      <c r="A382" s="29">
        <v>43930</v>
      </c>
      <c r="B382" s="12">
        <v>351.97</v>
      </c>
      <c r="C382" s="5">
        <f t="shared" si="6"/>
        <v>1.3913694762919978E-2</v>
      </c>
      <c r="D382" s="6">
        <v>3.2440301588336239E-2</v>
      </c>
    </row>
    <row r="383" spans="1:4">
      <c r="A383" s="29">
        <v>43929</v>
      </c>
      <c r="B383" s="12">
        <v>347.14</v>
      </c>
      <c r="C383" s="5">
        <f t="shared" si="6"/>
        <v>3.4910413499090659E-2</v>
      </c>
      <c r="D383" s="6">
        <v>-1.6175118819430127E-2</v>
      </c>
    </row>
    <row r="384" spans="1:4">
      <c r="A384" s="29">
        <v>43928</v>
      </c>
      <c r="B384" s="12">
        <v>335.43</v>
      </c>
      <c r="C384" s="5">
        <f t="shared" si="6"/>
        <v>4.6779428286106629E-2</v>
      </c>
      <c r="D384" s="6">
        <v>6.2112130293948603E-2</v>
      </c>
    </row>
    <row r="385" spans="1:4">
      <c r="A385" s="29">
        <v>43924</v>
      </c>
      <c r="B385" s="12">
        <v>320.44</v>
      </c>
      <c r="C385" s="5">
        <f t="shared" si="6"/>
        <v>-4.3405576452325574E-2</v>
      </c>
      <c r="D385" s="6">
        <v>-1.0886328585684891E-3</v>
      </c>
    </row>
    <row r="386" spans="1:4">
      <c r="A386" s="29">
        <v>43922</v>
      </c>
      <c r="B386" s="12">
        <v>334.98</v>
      </c>
      <c r="C386" s="5">
        <f t="shared" si="6"/>
        <v>-4.702568916958258E-2</v>
      </c>
      <c r="D386" s="6">
        <v>-2.2819783548184612E-2</v>
      </c>
    </row>
    <row r="387" spans="1:4">
      <c r="A387" s="29">
        <v>43921</v>
      </c>
      <c r="B387" s="12">
        <v>351.51</v>
      </c>
      <c r="C387" s="5">
        <f t="shared" ref="C387:C450" si="7">(B387-B388)/B388</f>
        <v>-1.4964270701975708E-2</v>
      </c>
      <c r="D387" s="6">
        <v>1.9614193927433653E-2</v>
      </c>
    </row>
    <row r="388" spans="1:4">
      <c r="A388" s="29">
        <v>43920</v>
      </c>
      <c r="B388" s="12">
        <v>356.85</v>
      </c>
      <c r="C388" s="5">
        <f t="shared" si="7"/>
        <v>-4.8146172312616579E-2</v>
      </c>
      <c r="D388" s="6">
        <v>-7.0073197212201996E-2</v>
      </c>
    </row>
    <row r="389" spans="1:4">
      <c r="A389" s="29">
        <v>43917</v>
      </c>
      <c r="B389" s="12">
        <v>374.9</v>
      </c>
      <c r="C389" s="5">
        <f t="shared" si="7"/>
        <v>6.4969931271476565E-3</v>
      </c>
      <c r="D389" s="6">
        <v>-7.8115769794772421E-3</v>
      </c>
    </row>
    <row r="390" spans="1:4">
      <c r="A390" s="29">
        <v>43916</v>
      </c>
      <c r="B390" s="12">
        <v>372.48</v>
      </c>
      <c r="C390" s="5">
        <f t="shared" si="7"/>
        <v>0.12821444797819187</v>
      </c>
      <c r="D390" s="6">
        <v>6.1050070053830986E-2</v>
      </c>
    </row>
    <row r="391" spans="1:4">
      <c r="A391" s="29">
        <v>43915</v>
      </c>
      <c r="B391" s="12">
        <v>330.15</v>
      </c>
      <c r="C391" s="5">
        <f t="shared" si="7"/>
        <v>3.3527422990232841E-2</v>
      </c>
      <c r="D391" s="6">
        <v>2.6461994943760545E-2</v>
      </c>
    </row>
    <row r="392" spans="1:4">
      <c r="A392" s="29">
        <v>43914</v>
      </c>
      <c r="B392" s="12">
        <v>319.44</v>
      </c>
      <c r="C392" s="5">
        <f t="shared" si="7"/>
        <v>-3.4253408713002947E-2</v>
      </c>
      <c r="D392" s="6">
        <v>-2.0107546819951715E-2</v>
      </c>
    </row>
    <row r="393" spans="1:4">
      <c r="A393" s="29">
        <v>43913</v>
      </c>
      <c r="B393" s="12">
        <v>330.77</v>
      </c>
      <c r="C393" s="5">
        <f t="shared" si="7"/>
        <v>-8.8109613210928334E-2</v>
      </c>
      <c r="D393" s="6">
        <v>-0.10601800893816229</v>
      </c>
    </row>
    <row r="394" spans="1:4">
      <c r="A394" s="29">
        <v>43910</v>
      </c>
      <c r="B394" s="12">
        <v>362.73</v>
      </c>
      <c r="C394" s="5">
        <f t="shared" si="7"/>
        <v>1.162985274431062E-2</v>
      </c>
      <c r="D394" s="6">
        <v>3.0220643486576958E-2</v>
      </c>
    </row>
    <row r="395" spans="1:4">
      <c r="A395" s="29">
        <v>43909</v>
      </c>
      <c r="B395" s="12">
        <v>358.56</v>
      </c>
      <c r="C395" s="5">
        <f t="shared" si="7"/>
        <v>-5.6818181818181872E-2</v>
      </c>
      <c r="D395" s="6">
        <v>-2.7935483442565214E-2</v>
      </c>
    </row>
    <row r="396" spans="1:4">
      <c r="A396" s="29">
        <v>43908</v>
      </c>
      <c r="B396" s="12">
        <v>380.16</v>
      </c>
      <c r="C396" s="5">
        <f t="shared" si="7"/>
        <v>-1.3160968771902481E-2</v>
      </c>
      <c r="D396" s="6">
        <v>-6.0946181042707229E-2</v>
      </c>
    </row>
    <row r="397" spans="1:4">
      <c r="A397" s="29">
        <v>43907</v>
      </c>
      <c r="B397" s="12">
        <v>385.23</v>
      </c>
      <c r="C397" s="5">
        <f t="shared" si="7"/>
        <v>-3.2960136559895561E-2</v>
      </c>
      <c r="D397" s="6">
        <v>-2.5390613130435294E-2</v>
      </c>
    </row>
    <row r="398" spans="1:4">
      <c r="A398" s="29">
        <v>43906</v>
      </c>
      <c r="B398" s="12">
        <v>398.36</v>
      </c>
      <c r="C398" s="5">
        <f t="shared" si="7"/>
        <v>-1.4497056058581993E-2</v>
      </c>
      <c r="D398" s="6">
        <v>-8.2244345910371192E-2</v>
      </c>
    </row>
    <row r="399" spans="1:4">
      <c r="A399" s="29">
        <v>43903</v>
      </c>
      <c r="B399" s="12">
        <v>404.22</v>
      </c>
      <c r="C399" s="5">
        <f t="shared" si="7"/>
        <v>-6.8874965447341702E-2</v>
      </c>
      <c r="D399" s="6">
        <v>2.4941119978048678E-2</v>
      </c>
    </row>
    <row r="400" spans="1:4">
      <c r="A400" s="29">
        <v>43902</v>
      </c>
      <c r="B400" s="12">
        <v>434.12</v>
      </c>
      <c r="C400" s="5">
        <f t="shared" si="7"/>
        <v>-6.9350654918858709E-2</v>
      </c>
      <c r="D400" s="6">
        <v>-9.4953048606979326E-2</v>
      </c>
    </row>
    <row r="401" spans="1:4">
      <c r="A401" s="29">
        <v>43901</v>
      </c>
      <c r="B401" s="12">
        <v>466.47</v>
      </c>
      <c r="C401" s="5">
        <f t="shared" si="7"/>
        <v>7.2770459943856712E-3</v>
      </c>
      <c r="D401" s="6">
        <v>-2.0329859703187153E-2</v>
      </c>
    </row>
    <row r="402" spans="1:4">
      <c r="A402" s="29">
        <v>43899</v>
      </c>
      <c r="B402" s="12">
        <v>463.1</v>
      </c>
      <c r="C402" s="5">
        <f t="shared" si="7"/>
        <v>-9.5176986418564619E-3</v>
      </c>
      <c r="D402" s="6">
        <v>-3.5137738958631808E-2</v>
      </c>
    </row>
    <row r="403" spans="1:4">
      <c r="A403" s="29">
        <v>43896</v>
      </c>
      <c r="B403" s="12">
        <v>467.55</v>
      </c>
      <c r="C403" s="5">
        <f t="shared" si="7"/>
        <v>-2.5876617288580567E-2</v>
      </c>
      <c r="D403" s="6">
        <v>-3.094166153262877E-2</v>
      </c>
    </row>
    <row r="404" spans="1:4">
      <c r="A404" s="29">
        <v>43895</v>
      </c>
      <c r="B404" s="12">
        <v>479.97</v>
      </c>
      <c r="C404" s="5">
        <f t="shared" si="7"/>
        <v>3.2193548387096836E-2</v>
      </c>
      <c r="D404" s="6">
        <v>-1.0963257385785673E-2</v>
      </c>
    </row>
    <row r="405" spans="1:4">
      <c r="A405" s="29">
        <v>43894</v>
      </c>
      <c r="B405" s="12">
        <v>465</v>
      </c>
      <c r="C405" s="5">
        <f t="shared" si="7"/>
        <v>-8.317338451695409E-3</v>
      </c>
      <c r="D405" s="6">
        <v>-1.170579406696457E-2</v>
      </c>
    </row>
    <row r="406" spans="1:4">
      <c r="A406" s="29">
        <v>43893</v>
      </c>
      <c r="B406" s="12">
        <v>468.9</v>
      </c>
      <c r="C406" s="5">
        <f t="shared" si="7"/>
        <v>2.460449261428195E-2</v>
      </c>
      <c r="D406" s="6">
        <v>1.6394060095859659E-2</v>
      </c>
    </row>
    <row r="407" spans="1:4">
      <c r="A407" s="29">
        <v>43892</v>
      </c>
      <c r="B407" s="12">
        <v>457.64</v>
      </c>
      <c r="C407" s="5">
        <f t="shared" si="7"/>
        <v>3.2255154057833746E-2</v>
      </c>
      <c r="D407" s="6">
        <v>1.4124892297790439E-5</v>
      </c>
    </row>
    <row r="408" spans="1:4">
      <c r="A408" s="29">
        <v>43889</v>
      </c>
      <c r="B408" s="12">
        <v>443.34</v>
      </c>
      <c r="C408" s="5">
        <f t="shared" si="7"/>
        <v>1.1083743842364433E-2</v>
      </c>
      <c r="D408" s="6">
        <v>-3.4015554645927128E-2</v>
      </c>
    </row>
    <row r="409" spans="1:4">
      <c r="A409" s="29">
        <v>43888</v>
      </c>
      <c r="B409" s="12">
        <v>438.48</v>
      </c>
      <c r="C409" s="5">
        <f t="shared" si="7"/>
        <v>-5.3759782238856852E-3</v>
      </c>
      <c r="D409" s="6">
        <v>-2.0867845882541605E-2</v>
      </c>
    </row>
    <row r="410" spans="1:4">
      <c r="A410" s="29">
        <v>43887</v>
      </c>
      <c r="B410" s="12">
        <v>440.85</v>
      </c>
      <c r="C410" s="5">
        <f t="shared" si="7"/>
        <v>1.3424978736121081E-2</v>
      </c>
      <c r="D410" s="6">
        <v>-2.1551010448710703E-2</v>
      </c>
    </row>
    <row r="411" spans="1:4">
      <c r="A411" s="29">
        <v>43886</v>
      </c>
      <c r="B411" s="12">
        <v>435.01</v>
      </c>
      <c r="C411" s="5">
        <f t="shared" si="7"/>
        <v>1.1507215023819936E-3</v>
      </c>
      <c r="D411" s="6">
        <v>1.0376631666996925E-2</v>
      </c>
    </row>
    <row r="412" spans="1:4">
      <c r="A412" s="29">
        <v>43885</v>
      </c>
      <c r="B412" s="12">
        <v>434.51</v>
      </c>
      <c r="C412" s="5">
        <f t="shared" si="7"/>
        <v>-4.3013831380495172E-2</v>
      </c>
      <c r="D412" s="6">
        <v>-2.1103938080175251E-2</v>
      </c>
    </row>
    <row r="413" spans="1:4">
      <c r="A413" s="29">
        <v>43881</v>
      </c>
      <c r="B413" s="12">
        <v>454.04</v>
      </c>
      <c r="C413" s="5">
        <f t="shared" si="7"/>
        <v>1.9055100437661336E-2</v>
      </c>
      <c r="D413" s="6">
        <v>-4.3594298414986205E-3</v>
      </c>
    </row>
    <row r="414" spans="1:4">
      <c r="A414" s="29">
        <v>43880</v>
      </c>
      <c r="B414" s="12">
        <v>445.55</v>
      </c>
      <c r="C414" s="5">
        <f t="shared" si="7"/>
        <v>1.3834846519671385E-2</v>
      </c>
      <c r="D414" s="6">
        <v>1.3630590977888411E-2</v>
      </c>
    </row>
    <row r="415" spans="1:4">
      <c r="A415" s="29">
        <v>43879</v>
      </c>
      <c r="B415" s="12">
        <v>439.47</v>
      </c>
      <c r="C415" s="5">
        <f t="shared" si="7"/>
        <v>-1.9477911646586261E-2</v>
      </c>
      <c r="D415" s="6">
        <v>-9.6739458155661959E-3</v>
      </c>
    </row>
    <row r="416" spans="1:4">
      <c r="A416" s="29">
        <v>43878</v>
      </c>
      <c r="B416" s="12">
        <v>448.2</v>
      </c>
      <c r="C416" s="5">
        <f t="shared" si="7"/>
        <v>-2.1151063119224951E-3</v>
      </c>
      <c r="D416" s="6">
        <v>-1.5319235565056002E-2</v>
      </c>
    </row>
    <row r="417" spans="1:4">
      <c r="A417" s="29">
        <v>43875</v>
      </c>
      <c r="B417" s="12">
        <v>449.15</v>
      </c>
      <c r="C417" s="5">
        <f t="shared" si="7"/>
        <v>2.6117237376667686E-3</v>
      </c>
      <c r="D417" s="6">
        <v>-1.0848771647200829E-2</v>
      </c>
    </row>
    <row r="418" spans="1:4">
      <c r="A418" s="29">
        <v>43874</v>
      </c>
      <c r="B418" s="12">
        <v>447.98</v>
      </c>
      <c r="C418" s="5">
        <f t="shared" si="7"/>
        <v>2.4985127900059526E-2</v>
      </c>
      <c r="D418" s="6">
        <v>-4.9924028652051384E-3</v>
      </c>
    </row>
    <row r="419" spans="1:4">
      <c r="A419" s="29">
        <v>43873</v>
      </c>
      <c r="B419" s="12">
        <v>437.06</v>
      </c>
      <c r="C419" s="5">
        <f t="shared" si="7"/>
        <v>1.5828006972690302E-2</v>
      </c>
      <c r="D419" s="6">
        <v>-8.0863872936481496E-3</v>
      </c>
    </row>
    <row r="420" spans="1:4">
      <c r="A420" s="29">
        <v>43872</v>
      </c>
      <c r="B420" s="12">
        <v>430.25</v>
      </c>
      <c r="C420" s="5">
        <f t="shared" si="7"/>
        <v>7.6584383343481699E-3</v>
      </c>
      <c r="D420" s="6">
        <v>3.919791831203826E-3</v>
      </c>
    </row>
    <row r="421" spans="1:4">
      <c r="A421" s="29">
        <v>43871</v>
      </c>
      <c r="B421" s="12">
        <v>426.98</v>
      </c>
      <c r="C421" s="5">
        <f t="shared" si="7"/>
        <v>-1.6834229600186357E-3</v>
      </c>
      <c r="D421" s="6">
        <v>-1.1334308681143615E-2</v>
      </c>
    </row>
    <row r="422" spans="1:4">
      <c r="A422" s="29">
        <v>43868</v>
      </c>
      <c r="B422" s="12">
        <v>427.7</v>
      </c>
      <c r="C422" s="5">
        <f t="shared" si="7"/>
        <v>4.6783625730991492E-4</v>
      </c>
      <c r="D422" s="6">
        <v>-1.9277351228261057E-2</v>
      </c>
    </row>
    <row r="423" spans="1:4">
      <c r="A423" s="29">
        <v>43867</v>
      </c>
      <c r="B423" s="12">
        <v>427.5</v>
      </c>
      <c r="C423" s="5">
        <f t="shared" si="7"/>
        <v>4.7024246877296075E-2</v>
      </c>
      <c r="D423" s="6">
        <v>-2.9055047862464808E-3</v>
      </c>
    </row>
    <row r="424" spans="1:4">
      <c r="A424" s="29">
        <v>43866</v>
      </c>
      <c r="B424" s="12">
        <v>408.3</v>
      </c>
      <c r="C424" s="5">
        <f t="shared" si="7"/>
        <v>-4.1706299846344715E-3</v>
      </c>
      <c r="D424" s="6">
        <v>2.5586283641759026E-2</v>
      </c>
    </row>
    <row r="425" spans="1:4">
      <c r="A425" s="29">
        <v>43865</v>
      </c>
      <c r="B425" s="12">
        <v>410.01</v>
      </c>
      <c r="C425" s="5">
        <f t="shared" si="7"/>
        <v>1.9342167416652095E-2</v>
      </c>
      <c r="D425" s="6">
        <v>2.7300979752902427E-2</v>
      </c>
    </row>
    <row r="426" spans="1:4">
      <c r="A426" s="29">
        <v>43864</v>
      </c>
      <c r="B426" s="12">
        <v>402.23</v>
      </c>
      <c r="C426" s="5">
        <f t="shared" si="7"/>
        <v>4.4700829088003711E-3</v>
      </c>
      <c r="D426" s="6">
        <v>1.4235593707996449E-2</v>
      </c>
    </row>
    <row r="427" spans="1:4">
      <c r="A427" s="29">
        <v>43862</v>
      </c>
      <c r="B427" s="12">
        <v>400.44</v>
      </c>
      <c r="C427" s="5">
        <f t="shared" si="7"/>
        <v>-3.450271247739603E-2</v>
      </c>
      <c r="D427" s="6">
        <v>-7.8181595062881748E-2</v>
      </c>
    </row>
    <row r="428" spans="1:4">
      <c r="A428" s="29">
        <v>43861</v>
      </c>
      <c r="B428" s="12">
        <v>414.75</v>
      </c>
      <c r="C428" s="5">
        <f t="shared" si="7"/>
        <v>-1.5407207684344504E-3</v>
      </c>
      <c r="D428" s="6">
        <v>1.0900665484827602E-2</v>
      </c>
    </row>
    <row r="429" spans="1:4">
      <c r="A429" s="29">
        <v>43860</v>
      </c>
      <c r="B429" s="12">
        <v>415.39</v>
      </c>
      <c r="C429" s="5">
        <f t="shared" si="7"/>
        <v>-8.6157517899761657E-3</v>
      </c>
      <c r="D429" s="6">
        <v>-5.4089121678633986E-3</v>
      </c>
    </row>
    <row r="430" spans="1:4">
      <c r="A430" s="29">
        <v>43859</v>
      </c>
      <c r="B430" s="12">
        <v>419</v>
      </c>
      <c r="C430" s="5">
        <f t="shared" si="7"/>
        <v>-3.1641805248256946E-3</v>
      </c>
      <c r="D430" s="6">
        <v>5.2331722305796208E-3</v>
      </c>
    </row>
    <row r="431" spans="1:4">
      <c r="A431" s="29">
        <v>43858</v>
      </c>
      <c r="B431" s="12">
        <v>420.33</v>
      </c>
      <c r="C431" s="5">
        <f t="shared" si="7"/>
        <v>1.4946636403148689E-2</v>
      </c>
      <c r="D431" s="6">
        <v>4.4011795161154121E-5</v>
      </c>
    </row>
    <row r="432" spans="1:4">
      <c r="A432" s="29">
        <v>43857</v>
      </c>
      <c r="B432" s="12">
        <v>414.14</v>
      </c>
      <c r="C432" s="5">
        <f t="shared" si="7"/>
        <v>-2.16626113250337E-2</v>
      </c>
      <c r="D432" s="6">
        <v>-6.7321869274760077E-3</v>
      </c>
    </row>
    <row r="433" spans="1:4">
      <c r="A433" s="29">
        <v>43854</v>
      </c>
      <c r="B433" s="12">
        <v>423.31</v>
      </c>
      <c r="C433" s="5">
        <f t="shared" si="7"/>
        <v>7.3053493241956816E-3</v>
      </c>
      <c r="D433" s="6">
        <v>3.4414828284762204E-3</v>
      </c>
    </row>
    <row r="434" spans="1:4">
      <c r="A434" s="29">
        <v>43853</v>
      </c>
      <c r="B434" s="12">
        <v>420.24</v>
      </c>
      <c r="C434" s="5">
        <f t="shared" si="7"/>
        <v>8.2533589251439481E-3</v>
      </c>
      <c r="D434" s="6">
        <v>2.0353024470829494E-2</v>
      </c>
    </row>
    <row r="435" spans="1:4">
      <c r="A435" s="29">
        <v>43852</v>
      </c>
      <c r="B435" s="12">
        <v>416.8</v>
      </c>
      <c r="C435" s="5">
        <f t="shared" si="7"/>
        <v>1.6833373993657072E-2</v>
      </c>
      <c r="D435" s="6">
        <v>-1.0689970531450499E-3</v>
      </c>
    </row>
    <row r="436" spans="1:4">
      <c r="A436" s="29">
        <v>43851</v>
      </c>
      <c r="B436" s="12">
        <v>409.9</v>
      </c>
      <c r="C436" s="5">
        <f t="shared" si="7"/>
        <v>-5.8516604086411735E-4</v>
      </c>
      <c r="D436" s="6">
        <v>-1.441768419703225E-2</v>
      </c>
    </row>
    <row r="437" spans="1:4">
      <c r="A437" s="29">
        <v>43850</v>
      </c>
      <c r="B437" s="12">
        <v>410.14</v>
      </c>
      <c r="C437" s="5">
        <f t="shared" si="7"/>
        <v>1.0968966452217182E-2</v>
      </c>
      <c r="D437" s="6">
        <v>7.0966050067575856E-3</v>
      </c>
    </row>
    <row r="438" spans="1:4">
      <c r="A438" s="29">
        <v>43847</v>
      </c>
      <c r="B438" s="12">
        <v>405.69</v>
      </c>
      <c r="C438" s="5">
        <f t="shared" si="7"/>
        <v>5.0792581848321632E-2</v>
      </c>
      <c r="D438" s="6">
        <v>1.3719026271941182E-4</v>
      </c>
    </row>
    <row r="439" spans="1:4">
      <c r="A439" s="29">
        <v>43846</v>
      </c>
      <c r="B439" s="12">
        <v>386.08</v>
      </c>
      <c r="C439" s="5">
        <f t="shared" si="7"/>
        <v>-1.359223300970872E-2</v>
      </c>
      <c r="D439" s="6">
        <v>9.708777419249668E-3</v>
      </c>
    </row>
    <row r="440" spans="1:4">
      <c r="A440" s="29">
        <v>43845</v>
      </c>
      <c r="B440" s="12">
        <v>391.4</v>
      </c>
      <c r="C440" s="5">
        <f t="shared" si="7"/>
        <v>-3.0372095327751193E-2</v>
      </c>
      <c r="D440" s="6">
        <v>1.3707569105724658E-2</v>
      </c>
    </row>
    <row r="441" spans="1:4">
      <c r="A441" s="29">
        <v>43844</v>
      </c>
      <c r="B441" s="12">
        <v>403.66</v>
      </c>
      <c r="C441" s="5">
        <f t="shared" si="7"/>
        <v>-3.3149700598802338E-2</v>
      </c>
      <c r="D441" s="6">
        <v>-1.1715543308321523E-3</v>
      </c>
    </row>
    <row r="442" spans="1:4">
      <c r="A442" s="29">
        <v>43843</v>
      </c>
      <c r="B442" s="12">
        <v>417.5</v>
      </c>
      <c r="C442" s="5">
        <f t="shared" si="7"/>
        <v>1.1750317738183954E-3</v>
      </c>
      <c r="D442" s="6">
        <v>2.1206593675093477E-2</v>
      </c>
    </row>
    <row r="443" spans="1:4">
      <c r="A443" s="29">
        <v>43840</v>
      </c>
      <c r="B443" s="12">
        <v>417.01</v>
      </c>
      <c r="C443" s="5">
        <f t="shared" si="7"/>
        <v>-4.7494033412888046E-3</v>
      </c>
      <c r="D443" s="6">
        <v>1.8575413001501808E-2</v>
      </c>
    </row>
    <row r="444" spans="1:4">
      <c r="A444" s="29">
        <v>43839</v>
      </c>
      <c r="B444" s="12">
        <v>419</v>
      </c>
      <c r="C444" s="5">
        <f t="shared" si="7"/>
        <v>-7.1593919289723206E-5</v>
      </c>
      <c r="D444" s="6">
        <v>2.8260054269893527E-2</v>
      </c>
    </row>
    <row r="445" spans="1:4">
      <c r="A445" s="29">
        <v>43838</v>
      </c>
      <c r="B445" s="12">
        <v>419.03</v>
      </c>
      <c r="C445" s="5">
        <f t="shared" si="7"/>
        <v>-3.7564489669766311E-3</v>
      </c>
      <c r="D445" s="6">
        <v>-2.8684936448787192E-3</v>
      </c>
    </row>
    <row r="446" spans="1:4">
      <c r="A446" s="29">
        <v>43837</v>
      </c>
      <c r="B446" s="12">
        <v>420.61</v>
      </c>
      <c r="C446" s="5">
        <f t="shared" si="7"/>
        <v>7.3756840352129968E-4</v>
      </c>
      <c r="D446" s="6">
        <v>1.8291863413585137E-2</v>
      </c>
    </row>
    <row r="447" spans="1:4">
      <c r="A447" s="29">
        <v>43836</v>
      </c>
      <c r="B447" s="12">
        <v>420.3</v>
      </c>
      <c r="C447" s="5">
        <f t="shared" si="7"/>
        <v>-4.5238151630704344E-3</v>
      </c>
      <c r="D447" s="6">
        <v>-2.5138664453858563E-2</v>
      </c>
    </row>
    <row r="448" spans="1:4">
      <c r="A448" s="29">
        <v>43833</v>
      </c>
      <c r="B448" s="12">
        <v>422.21</v>
      </c>
      <c r="C448" s="5">
        <f t="shared" si="7"/>
        <v>-8.5192985777507544E-4</v>
      </c>
      <c r="D448" s="6">
        <v>-4.7422205415086904E-3</v>
      </c>
    </row>
    <row r="449" spans="1:4">
      <c r="A449" s="29">
        <v>43832</v>
      </c>
      <c r="B449" s="12">
        <v>422.57</v>
      </c>
      <c r="C449" s="5">
        <f t="shared" si="7"/>
        <v>-6.956031302140812E-3</v>
      </c>
      <c r="D449" s="6">
        <v>1.0821711965834546E-2</v>
      </c>
    </row>
    <row r="450" spans="1:4">
      <c r="A450" s="29">
        <v>43831</v>
      </c>
      <c r="B450" s="12">
        <v>425.53</v>
      </c>
      <c r="C450" s="5">
        <f t="shared" si="7"/>
        <v>9.1734487462950169E-4</v>
      </c>
      <c r="D450" s="6">
        <v>-1.999526427951251E-3</v>
      </c>
    </row>
    <row r="451" spans="1:4">
      <c r="A451" s="29">
        <v>43830</v>
      </c>
      <c r="B451" s="12">
        <v>425.14</v>
      </c>
      <c r="C451" s="5">
        <f t="shared" ref="C451:C514" si="8">(B451-B452)/B452</f>
        <v>1.5793372040236099E-2</v>
      </c>
      <c r="D451" s="6">
        <v>4.9574977195510489E-3</v>
      </c>
    </row>
    <row r="452" spans="1:4">
      <c r="A452" s="29">
        <v>43829</v>
      </c>
      <c r="B452" s="12">
        <v>418.53</v>
      </c>
      <c r="C452" s="5">
        <f t="shared" si="8"/>
        <v>-1.4759887005649808E-2</v>
      </c>
      <c r="D452" s="6">
        <v>1.6552345136258905E-3</v>
      </c>
    </row>
    <row r="453" spans="1:4">
      <c r="A453" s="29">
        <v>43826</v>
      </c>
      <c r="B453" s="12">
        <v>424.8</v>
      </c>
      <c r="C453" s="5">
        <f t="shared" si="8"/>
        <v>7.2795390415668626E-3</v>
      </c>
      <c r="D453" s="6">
        <v>1.6055683622305823E-2</v>
      </c>
    </row>
    <row r="454" spans="1:4">
      <c r="A454" s="29">
        <v>43825</v>
      </c>
      <c r="B454" s="12">
        <v>421.73</v>
      </c>
      <c r="C454" s="5">
        <f t="shared" si="8"/>
        <v>3.3307163419219045E-3</v>
      </c>
      <c r="D454" s="6">
        <v>-2.0275078661040071E-3</v>
      </c>
    </row>
    <row r="455" spans="1:4">
      <c r="A455" s="29">
        <v>43823</v>
      </c>
      <c r="B455" s="12">
        <v>420.33</v>
      </c>
      <c r="C455" s="5">
        <f t="shared" si="8"/>
        <v>-1.0126463038409937E-2</v>
      </c>
      <c r="D455" s="6">
        <v>5.6623561342941308E-3</v>
      </c>
    </row>
    <row r="456" spans="1:4">
      <c r="A456" s="29">
        <v>43822</v>
      </c>
      <c r="B456" s="12">
        <v>424.63</v>
      </c>
      <c r="C456" s="5">
        <f t="shared" si="8"/>
        <v>6.1606994763405984E-3</v>
      </c>
      <c r="D456" s="6">
        <v>-6.2175980389964575E-3</v>
      </c>
    </row>
    <row r="457" spans="1:4">
      <c r="A457" s="29">
        <v>43819</v>
      </c>
      <c r="B457" s="12">
        <v>422.03</v>
      </c>
      <c r="C457" s="5">
        <f t="shared" si="8"/>
        <v>1.89595923687603E-4</v>
      </c>
      <c r="D457" s="6">
        <v>6.2972632337055445E-3</v>
      </c>
    </row>
    <row r="458" spans="1:4">
      <c r="A458" s="29">
        <v>43818</v>
      </c>
      <c r="B458" s="12">
        <v>421.95</v>
      </c>
      <c r="C458" s="5">
        <f t="shared" si="8"/>
        <v>-9.1581542796760219E-3</v>
      </c>
      <c r="D458" s="6">
        <v>-1.2093746768632033E-3</v>
      </c>
    </row>
    <row r="459" spans="1:4">
      <c r="A459" s="29">
        <v>43817</v>
      </c>
      <c r="B459" s="12">
        <v>425.85</v>
      </c>
      <c r="C459" s="5">
        <f t="shared" si="8"/>
        <v>3.7950216858382369E-3</v>
      </c>
      <c r="D459" s="6">
        <v>6.5389349455163351E-3</v>
      </c>
    </row>
    <row r="460" spans="1:4">
      <c r="A460" s="29">
        <v>43816</v>
      </c>
      <c r="B460" s="12">
        <v>424.24</v>
      </c>
      <c r="C460" s="5">
        <f t="shared" si="8"/>
        <v>-2.6799567445577751E-3</v>
      </c>
      <c r="D460" s="6">
        <v>-1.7662337662337005E-3</v>
      </c>
    </row>
    <row r="461" spans="1:4">
      <c r="A461" s="29">
        <v>43815</v>
      </c>
      <c r="B461" s="12">
        <v>425.38</v>
      </c>
      <c r="C461" s="5">
        <f t="shared" si="8"/>
        <v>-1.0744186046511639E-2</v>
      </c>
      <c r="D461" s="6">
        <v>4.6197760906165159E-3</v>
      </c>
    </row>
    <row r="462" spans="1:4">
      <c r="A462" s="29">
        <v>43812</v>
      </c>
      <c r="B462" s="12">
        <v>430</v>
      </c>
      <c r="C462" s="5">
        <f t="shared" si="8"/>
        <v>1.5348288075560802E-2</v>
      </c>
      <c r="D462" s="6">
        <v>1.7176277257704185E-2</v>
      </c>
    </row>
    <row r="463" spans="1:4">
      <c r="A463" s="29">
        <v>43811</v>
      </c>
      <c r="B463" s="12">
        <v>423.5</v>
      </c>
      <c r="C463" s="5">
        <f t="shared" si="8"/>
        <v>-3.0602636534840192E-3</v>
      </c>
      <c r="D463" s="6">
        <v>8.6320082688493265E-3</v>
      </c>
    </row>
    <row r="464" spans="1:4">
      <c r="A464" s="29">
        <v>43810</v>
      </c>
      <c r="B464" s="12">
        <v>424.8</v>
      </c>
      <c r="C464" s="5">
        <f t="shared" si="8"/>
        <v>-2.3534949399850764E-4</v>
      </c>
      <c r="D464" s="6">
        <v>8.9867477180801854E-3</v>
      </c>
    </row>
    <row r="465" spans="1:4">
      <c r="A465" s="29">
        <v>43809</v>
      </c>
      <c r="B465" s="12">
        <v>424.9</v>
      </c>
      <c r="C465" s="5">
        <f t="shared" si="8"/>
        <v>-5.645199228489653E-4</v>
      </c>
      <c r="D465" s="6">
        <v>-8.6251461198485393E-3</v>
      </c>
    </row>
    <row r="466" spans="1:4">
      <c r="A466" s="29">
        <v>43808</v>
      </c>
      <c r="B466" s="12">
        <v>425.14</v>
      </c>
      <c r="C466" s="5">
        <f t="shared" si="8"/>
        <v>3.6828934321733848E-3</v>
      </c>
      <c r="D466" s="6">
        <v>-1.0210384629568209E-2</v>
      </c>
    </row>
    <row r="467" spans="1:4">
      <c r="A467" s="29">
        <v>43805</v>
      </c>
      <c r="B467" s="12">
        <v>423.58</v>
      </c>
      <c r="C467" s="5">
        <f t="shared" si="8"/>
        <v>6.9175363111226565E-3</v>
      </c>
      <c r="D467" s="6">
        <v>-1.3254491698885545E-2</v>
      </c>
    </row>
    <row r="468" spans="1:4">
      <c r="A468" s="29">
        <v>43804</v>
      </c>
      <c r="B468" s="12">
        <v>420.67</v>
      </c>
      <c r="C468" s="5">
        <f t="shared" si="8"/>
        <v>-1.2024707015195294E-2</v>
      </c>
      <c r="D468" s="6">
        <v>1.9825444933117193E-3</v>
      </c>
    </row>
    <row r="469" spans="1:4">
      <c r="A469" s="29">
        <v>43803</v>
      </c>
      <c r="B469" s="12">
        <v>425.79</v>
      </c>
      <c r="C469" s="5">
        <f t="shared" si="8"/>
        <v>-1.2729549248747803E-2</v>
      </c>
      <c r="D469" s="6">
        <v>2.4488415974123273E-3</v>
      </c>
    </row>
    <row r="470" spans="1:4">
      <c r="A470" s="29">
        <v>43802</v>
      </c>
      <c r="B470" s="12">
        <v>431.28</v>
      </c>
      <c r="C470" s="5">
        <f t="shared" si="8"/>
        <v>-2.2351181030965259E-2</v>
      </c>
      <c r="D470" s="6">
        <v>1.3582099228510797E-2</v>
      </c>
    </row>
    <row r="471" spans="1:4">
      <c r="A471" s="29">
        <v>43801</v>
      </c>
      <c r="B471" s="12">
        <v>441.14</v>
      </c>
      <c r="C471" s="5">
        <f t="shared" si="8"/>
        <v>-9.3420166180103858E-3</v>
      </c>
      <c r="D471" s="6">
        <v>-3.2632827609126868E-3</v>
      </c>
    </row>
    <row r="472" spans="1:4">
      <c r="A472" s="29">
        <v>43798</v>
      </c>
      <c r="B472" s="12">
        <v>445.3</v>
      </c>
      <c r="C472" s="5">
        <f t="shared" si="8"/>
        <v>1.1691173164261853E-3</v>
      </c>
      <c r="D472" s="6">
        <v>8.974227620316114E-3</v>
      </c>
    </row>
    <row r="473" spans="1:4">
      <c r="A473" s="29">
        <v>43797</v>
      </c>
      <c r="B473" s="12">
        <v>444.78</v>
      </c>
      <c r="C473" s="5">
        <f t="shared" si="8"/>
        <v>1.1898532590148928E-2</v>
      </c>
      <c r="D473" s="6">
        <v>1.112241246162266E-2</v>
      </c>
    </row>
    <row r="474" spans="1:4">
      <c r="A474" s="29">
        <v>43796</v>
      </c>
      <c r="B474" s="12">
        <v>439.55</v>
      </c>
      <c r="C474" s="5">
        <f t="shared" si="8"/>
        <v>-1.501400560224087E-2</v>
      </c>
      <c r="D474" s="6">
        <v>-6.4284310698145561E-3</v>
      </c>
    </row>
    <row r="475" spans="1:4">
      <c r="A475" s="29">
        <v>43795</v>
      </c>
      <c r="B475" s="12">
        <v>446.25</v>
      </c>
      <c r="C475" s="5">
        <f t="shared" si="8"/>
        <v>6.9726509612780367E-3</v>
      </c>
      <c r="D475" s="6">
        <v>-9.701990437006586E-3</v>
      </c>
    </row>
    <row r="476" spans="1:4">
      <c r="A476" s="29">
        <v>43794</v>
      </c>
      <c r="B476" s="12">
        <v>443.16</v>
      </c>
      <c r="C476" s="5">
        <f t="shared" si="8"/>
        <v>2.5121443442054161E-2</v>
      </c>
      <c r="D476" s="6">
        <v>2.0424373085215154E-2</v>
      </c>
    </row>
    <row r="477" spans="1:4">
      <c r="A477" s="29">
        <v>43791</v>
      </c>
      <c r="B477" s="12">
        <v>432.3</v>
      </c>
      <c r="C477" s="5">
        <f t="shared" si="8"/>
        <v>3.458601239525566E-3</v>
      </c>
      <c r="D477" s="6">
        <v>2.5453252755065249E-3</v>
      </c>
    </row>
    <row r="478" spans="1:4">
      <c r="A478" s="29">
        <v>43790</v>
      </c>
      <c r="B478" s="12">
        <v>430.81</v>
      </c>
      <c r="C478" s="5">
        <f t="shared" si="8"/>
        <v>1.0223941845468433E-2</v>
      </c>
      <c r="D478" s="6">
        <v>4.4897920316903312E-3</v>
      </c>
    </row>
    <row r="479" spans="1:4">
      <c r="A479" s="29">
        <v>43789</v>
      </c>
      <c r="B479" s="12">
        <v>426.45</v>
      </c>
      <c r="C479" s="5">
        <f t="shared" si="8"/>
        <v>4.3806966720836898E-3</v>
      </c>
      <c r="D479" s="6">
        <v>-1.3559146905630728E-2</v>
      </c>
    </row>
    <row r="480" spans="1:4">
      <c r="A480" s="29">
        <v>43788</v>
      </c>
      <c r="B480" s="12">
        <v>424.59</v>
      </c>
      <c r="C480" s="5">
        <f t="shared" si="8"/>
        <v>1.8592265617503118E-2</v>
      </c>
      <c r="D480" s="6">
        <v>1.0578577674969674E-3</v>
      </c>
    </row>
    <row r="481" spans="1:4">
      <c r="A481" s="29">
        <v>43787</v>
      </c>
      <c r="B481" s="12">
        <v>416.84</v>
      </c>
      <c r="C481" s="5">
        <f t="shared" si="8"/>
        <v>-3.9665471923537041E-3</v>
      </c>
      <c r="D481" s="6">
        <v>3.1174392665293269E-3</v>
      </c>
    </row>
    <row r="482" spans="1:4">
      <c r="A482" s="29">
        <v>43784</v>
      </c>
      <c r="B482" s="12">
        <v>418.5</v>
      </c>
      <c r="C482" s="5">
        <f t="shared" si="8"/>
        <v>9.1632505425609159E-3</v>
      </c>
      <c r="D482" s="6">
        <v>-3.7915805299756451E-3</v>
      </c>
    </row>
    <row r="483" spans="1:4">
      <c r="A483" s="29">
        <v>43783</v>
      </c>
      <c r="B483" s="12">
        <v>414.7</v>
      </c>
      <c r="C483" s="5">
        <f t="shared" si="8"/>
        <v>1.4804845222072706E-2</v>
      </c>
      <c r="D483" s="6">
        <v>2.7257944750962355E-4</v>
      </c>
    </row>
    <row r="484" spans="1:4">
      <c r="A484" s="29">
        <v>43782</v>
      </c>
      <c r="B484" s="12">
        <v>408.65</v>
      </c>
      <c r="C484" s="5">
        <f t="shared" si="8"/>
        <v>2.5470514429109102E-2</v>
      </c>
      <c r="D484" s="6">
        <v>-1.9884937286675491E-2</v>
      </c>
    </row>
    <row r="485" spans="1:4">
      <c r="A485" s="29">
        <v>43780</v>
      </c>
      <c r="B485" s="12">
        <v>398.5</v>
      </c>
      <c r="C485" s="5">
        <f t="shared" si="8"/>
        <v>1.5856021209340338E-2</v>
      </c>
      <c r="D485" s="6">
        <v>7.8782926806621103E-3</v>
      </c>
    </row>
    <row r="486" spans="1:4">
      <c r="A486" s="29">
        <v>43777</v>
      </c>
      <c r="B486" s="12">
        <v>392.28</v>
      </c>
      <c r="C486" s="5">
        <f t="shared" si="8"/>
        <v>-2.5584976899001469E-2</v>
      </c>
      <c r="D486" s="6">
        <v>1.5548975974050475E-2</v>
      </c>
    </row>
    <row r="487" spans="1:4">
      <c r="A487" s="29">
        <v>43776</v>
      </c>
      <c r="B487" s="12">
        <v>402.58</v>
      </c>
      <c r="C487" s="5">
        <f t="shared" si="8"/>
        <v>-1.4138658067716563E-3</v>
      </c>
      <c r="D487" s="6">
        <v>7.8162492456962246E-3</v>
      </c>
    </row>
    <row r="488" spans="1:4">
      <c r="A488" s="29">
        <v>43775</v>
      </c>
      <c r="B488" s="12">
        <v>403.15</v>
      </c>
      <c r="C488" s="5">
        <f t="shared" si="8"/>
        <v>-6.5303104977822426E-3</v>
      </c>
      <c r="D488" s="6">
        <v>2.5923633013390932E-2</v>
      </c>
    </row>
    <row r="489" spans="1:4">
      <c r="A489" s="29">
        <v>43774</v>
      </c>
      <c r="B489" s="12">
        <v>405.8</v>
      </c>
      <c r="C489" s="5">
        <f t="shared" si="8"/>
        <v>-1.5048543689320361E-2</v>
      </c>
      <c r="D489" s="6">
        <v>-7.0619554695063626E-3</v>
      </c>
    </row>
    <row r="490" spans="1:4">
      <c r="A490" s="29">
        <v>43773</v>
      </c>
      <c r="B490" s="12">
        <v>412</v>
      </c>
      <c r="C490" s="5">
        <f t="shared" si="8"/>
        <v>-2.1121908337095173E-2</v>
      </c>
      <c r="D490" s="6">
        <v>-5.9756930745470463E-3</v>
      </c>
    </row>
    <row r="491" spans="1:4">
      <c r="A491" s="29">
        <v>43770</v>
      </c>
      <c r="B491" s="12">
        <v>420.89</v>
      </c>
      <c r="C491" s="5">
        <f t="shared" si="8"/>
        <v>2.1900114113676601E-2</v>
      </c>
      <c r="D491" s="6">
        <v>7.498969921714174E-3</v>
      </c>
    </row>
    <row r="492" spans="1:4">
      <c r="A492" s="29">
        <v>43769</v>
      </c>
      <c r="B492" s="12">
        <v>411.87</v>
      </c>
      <c r="C492" s="5">
        <f t="shared" si="8"/>
        <v>-1.1614792061625532E-2</v>
      </c>
      <c r="D492" s="6">
        <v>1.2978021330504899E-2</v>
      </c>
    </row>
    <row r="493" spans="1:4">
      <c r="A493" s="29">
        <v>43768</v>
      </c>
      <c r="B493" s="12">
        <v>416.71</v>
      </c>
      <c r="C493" s="5">
        <f t="shared" si="8"/>
        <v>-2.7521179342364288E-3</v>
      </c>
      <c r="D493" s="6">
        <v>-9.2193026412449811E-3</v>
      </c>
    </row>
    <row r="494" spans="1:4">
      <c r="A494" s="29">
        <v>43767</v>
      </c>
      <c r="B494" s="12">
        <v>417.86</v>
      </c>
      <c r="C494" s="5">
        <f t="shared" si="8"/>
        <v>1.8375901735231088E-2</v>
      </c>
      <c r="D494" s="6">
        <v>7.4253058343788543E-3</v>
      </c>
    </row>
    <row r="495" spans="1:4">
      <c r="A495" s="29">
        <v>43765</v>
      </c>
      <c r="B495" s="12">
        <v>410.32</v>
      </c>
      <c r="C495" s="5">
        <f t="shared" si="8"/>
        <v>-7.4264012191876758E-3</v>
      </c>
      <c r="D495" s="6">
        <v>3.2358334232168815E-4</v>
      </c>
    </row>
    <row r="496" spans="1:4">
      <c r="A496" s="29">
        <v>43763</v>
      </c>
      <c r="B496" s="12">
        <v>413.39</v>
      </c>
      <c r="C496" s="5">
        <f t="shared" si="8"/>
        <v>1.9055366563131591E-2</v>
      </c>
      <c r="D496" s="6">
        <v>4.2787436545099408E-3</v>
      </c>
    </row>
    <row r="497" spans="1:4">
      <c r="A497" s="29">
        <v>43762</v>
      </c>
      <c r="B497" s="12">
        <v>405.66</v>
      </c>
      <c r="C497" s="5">
        <f t="shared" si="8"/>
        <v>4.4818620775040289E-3</v>
      </c>
      <c r="D497" s="6">
        <v>1.1373765642662535E-2</v>
      </c>
    </row>
    <row r="498" spans="1:4">
      <c r="A498" s="29">
        <v>43761</v>
      </c>
      <c r="B498" s="12">
        <v>403.85</v>
      </c>
      <c r="C498" s="5">
        <f t="shared" si="8"/>
        <v>-1.4134361878722693E-2</v>
      </c>
      <c r="D498" s="6">
        <v>-1.0822126988818187E-2</v>
      </c>
    </row>
    <row r="499" spans="1:4">
      <c r="A499" s="29">
        <v>43760</v>
      </c>
      <c r="B499" s="12">
        <v>409.64</v>
      </c>
      <c r="C499" s="5">
        <f t="shared" si="8"/>
        <v>-7.6069577014389904E-3</v>
      </c>
      <c r="D499" s="6">
        <v>4.0555912755328247E-3</v>
      </c>
    </row>
    <row r="500" spans="1:4">
      <c r="A500" s="29">
        <v>43756</v>
      </c>
      <c r="B500" s="12">
        <v>412.78</v>
      </c>
      <c r="C500" s="5">
        <f t="shared" si="8"/>
        <v>-4.7738451152474163E-3</v>
      </c>
      <c r="D500" s="6">
        <v>1.9621884124478732E-2</v>
      </c>
    </row>
    <row r="501" spans="1:4">
      <c r="A501" s="29">
        <v>43755</v>
      </c>
      <c r="B501" s="12">
        <v>414.76</v>
      </c>
      <c r="C501" s="5">
        <f t="shared" si="8"/>
        <v>-2.1677084561858705E-2</v>
      </c>
      <c r="D501" s="6">
        <v>5.3181242078580524E-3</v>
      </c>
    </row>
    <row r="502" spans="1:4">
      <c r="A502" s="29">
        <v>43754</v>
      </c>
      <c r="B502" s="12">
        <v>423.95</v>
      </c>
      <c r="C502" s="5">
        <f t="shared" si="8"/>
        <v>-4.4796529447823296E-4</v>
      </c>
      <c r="D502" s="6">
        <v>1.0900816408111797E-2</v>
      </c>
    </row>
    <row r="503" spans="1:4">
      <c r="A503" s="29">
        <v>43753</v>
      </c>
      <c r="B503" s="12">
        <v>424.14</v>
      </c>
      <c r="C503" s="5">
        <f t="shared" si="8"/>
        <v>-2.1409245971062817E-3</v>
      </c>
      <c r="D503" s="6">
        <v>6.8474065512187975E-3</v>
      </c>
    </row>
    <row r="504" spans="1:4">
      <c r="A504" s="29">
        <v>43752</v>
      </c>
      <c r="B504" s="12">
        <v>425.05</v>
      </c>
      <c r="C504" s="5">
        <f t="shared" si="8"/>
        <v>-1.2453592744019286E-3</v>
      </c>
      <c r="D504" s="6">
        <v>1.9850124194838562E-2</v>
      </c>
    </row>
    <row r="505" spans="1:4">
      <c r="A505" s="29">
        <v>43749</v>
      </c>
      <c r="B505" s="12">
        <v>425.58</v>
      </c>
      <c r="C505" s="5">
        <f t="shared" si="8"/>
        <v>1.6698917795456198E-2</v>
      </c>
      <c r="D505" s="6">
        <v>1.200943712753434E-2</v>
      </c>
    </row>
    <row r="506" spans="1:4">
      <c r="A506" s="29">
        <v>43748</v>
      </c>
      <c r="B506" s="12">
        <v>418.59</v>
      </c>
      <c r="C506" s="5">
        <f t="shared" si="8"/>
        <v>3.4038881031712709E-3</v>
      </c>
      <c r="D506" s="6">
        <v>-2.1628803668195078E-2</v>
      </c>
    </row>
    <row r="507" spans="1:4">
      <c r="A507" s="29">
        <v>43747</v>
      </c>
      <c r="B507" s="12">
        <v>417.17</v>
      </c>
      <c r="C507" s="5">
        <f t="shared" si="8"/>
        <v>-2.9137285019432572E-2</v>
      </c>
      <c r="D507" s="6">
        <v>1.9945048813022458E-2</v>
      </c>
    </row>
    <row r="508" spans="1:4">
      <c r="A508" s="29">
        <v>43745</v>
      </c>
      <c r="B508" s="12">
        <v>429.69</v>
      </c>
      <c r="C508" s="5">
        <f t="shared" si="8"/>
        <v>3.6971788498202075E-2</v>
      </c>
      <c r="D508" s="6">
        <v>-1.0048559268086043E-2</v>
      </c>
    </row>
    <row r="509" spans="1:4">
      <c r="A509" s="29">
        <v>43742</v>
      </c>
      <c r="B509" s="12">
        <v>414.37</v>
      </c>
      <c r="C509" s="5">
        <f t="shared" si="8"/>
        <v>2.0967821416251885E-2</v>
      </c>
      <c r="D509" s="6">
        <v>-1.1539501601697411E-2</v>
      </c>
    </row>
    <row r="510" spans="1:4">
      <c r="A510" s="29">
        <v>43741</v>
      </c>
      <c r="B510" s="12">
        <v>405.86</v>
      </c>
      <c r="C510" s="5">
        <f t="shared" si="8"/>
        <v>2.412313903608378E-2</v>
      </c>
      <c r="D510" s="6">
        <v>1.1408164016683615E-2</v>
      </c>
    </row>
    <row r="511" spans="1:4">
      <c r="A511" s="29">
        <v>43739</v>
      </c>
      <c r="B511" s="12">
        <v>396.3</v>
      </c>
      <c r="C511" s="5">
        <f t="shared" si="8"/>
        <v>-1.1720698254364061E-2</v>
      </c>
      <c r="D511" s="6">
        <v>-3.8796568268107852E-2</v>
      </c>
    </row>
    <row r="512" spans="1:4">
      <c r="A512" s="29">
        <v>43738</v>
      </c>
      <c r="B512" s="12">
        <v>401</v>
      </c>
      <c r="C512" s="5">
        <f t="shared" si="8"/>
        <v>1.9707565162110616E-2</v>
      </c>
      <c r="D512" s="6">
        <v>-1.5273636051356886E-2</v>
      </c>
    </row>
    <row r="513" spans="1:4">
      <c r="A513" s="29">
        <v>43735</v>
      </c>
      <c r="B513" s="12">
        <v>393.25</v>
      </c>
      <c r="C513" s="5">
        <f t="shared" si="8"/>
        <v>7.6345591042120209E-4</v>
      </c>
      <c r="D513" s="6">
        <v>-2.5645627582995351E-2</v>
      </c>
    </row>
    <row r="514" spans="1:4">
      <c r="A514" s="29">
        <v>43734</v>
      </c>
      <c r="B514" s="12">
        <v>392.95</v>
      </c>
      <c r="C514" s="5">
        <f t="shared" si="8"/>
        <v>-5.59554391230326E-4</v>
      </c>
      <c r="D514" s="6">
        <v>2.6857404713992471E-2</v>
      </c>
    </row>
    <row r="515" spans="1:4">
      <c r="A515" s="29">
        <v>43733</v>
      </c>
      <c r="B515" s="12">
        <v>393.17</v>
      </c>
      <c r="C515" s="5">
        <f t="shared" ref="C515:C578" si="9">(B515-B516)/B516</f>
        <v>-2.1065989847715333E-3</v>
      </c>
      <c r="D515" s="6">
        <v>-3.0982271711482039E-2</v>
      </c>
    </row>
    <row r="516" spans="1:4">
      <c r="A516" s="29">
        <v>43732</v>
      </c>
      <c r="B516" s="12">
        <v>394</v>
      </c>
      <c r="C516" s="5">
        <f t="shared" si="9"/>
        <v>1.0256410256410256E-2</v>
      </c>
      <c r="D516" s="6">
        <v>-1.0615741669293152E-2</v>
      </c>
    </row>
    <row r="517" spans="1:4">
      <c r="A517" s="29">
        <v>43731</v>
      </c>
      <c r="B517" s="12">
        <v>390</v>
      </c>
      <c r="C517" s="5">
        <f t="shared" si="9"/>
        <v>1.7267463091449747E-2</v>
      </c>
      <c r="D517" s="6">
        <v>2.6127777178866458E-2</v>
      </c>
    </row>
    <row r="518" spans="1:4">
      <c r="A518" s="29">
        <v>43728</v>
      </c>
      <c r="B518" s="12">
        <v>383.38</v>
      </c>
      <c r="C518" s="5">
        <f t="shared" si="9"/>
        <v>-3.6733668341708554E-2</v>
      </c>
      <c r="D518" s="6">
        <v>3.8777130757014326E-2</v>
      </c>
    </row>
    <row r="519" spans="1:4">
      <c r="A519" s="29">
        <v>43727</v>
      </c>
      <c r="B519" s="12">
        <v>398</v>
      </c>
      <c r="C519" s="5">
        <f t="shared" si="9"/>
        <v>-4.327921346909209E-3</v>
      </c>
      <c r="D519" s="6">
        <v>-1.6175395370732027E-2</v>
      </c>
    </row>
    <row r="520" spans="1:4">
      <c r="A520" s="29">
        <v>43726</v>
      </c>
      <c r="B520" s="12">
        <v>399.73</v>
      </c>
      <c r="C520" s="5">
        <f t="shared" si="9"/>
        <v>1.2230944542922364E-2</v>
      </c>
      <c r="D520" s="6">
        <v>1.5443760202187599E-2</v>
      </c>
    </row>
    <row r="521" spans="1:4">
      <c r="A521" s="29">
        <v>43725</v>
      </c>
      <c r="B521" s="12">
        <v>394.9</v>
      </c>
      <c r="C521" s="5">
        <f t="shared" si="9"/>
        <v>-1.2873390826146816E-2</v>
      </c>
      <c r="D521" s="6">
        <v>-3.6851101761741271E-2</v>
      </c>
    </row>
    <row r="522" spans="1:4">
      <c r="A522" s="29">
        <v>43724</v>
      </c>
      <c r="B522" s="12">
        <v>400.05</v>
      </c>
      <c r="C522" s="5">
        <f t="shared" si="9"/>
        <v>-1.0756676557863418E-2</v>
      </c>
      <c r="D522" s="6">
        <v>-8.4453552974085404E-3</v>
      </c>
    </row>
    <row r="523" spans="1:4">
      <c r="A523" s="29">
        <v>43721</v>
      </c>
      <c r="B523" s="12">
        <v>404.4</v>
      </c>
      <c r="C523" s="5">
        <f t="shared" si="9"/>
        <v>8.478802992518646E-3</v>
      </c>
      <c r="D523" s="6">
        <v>1.3980194314359798E-2</v>
      </c>
    </row>
    <row r="524" spans="1:4">
      <c r="A524" s="29">
        <v>43720</v>
      </c>
      <c r="B524" s="12">
        <v>401</v>
      </c>
      <c r="C524" s="5">
        <f t="shared" si="9"/>
        <v>-3.0083787076402367E-3</v>
      </c>
      <c r="D524" s="6">
        <v>-9.3371774795474212E-3</v>
      </c>
    </row>
    <row r="525" spans="1:4">
      <c r="A525" s="29">
        <v>43719</v>
      </c>
      <c r="B525" s="12">
        <v>402.21</v>
      </c>
      <c r="C525" s="5">
        <f t="shared" si="9"/>
        <v>-1.705809037366509E-2</v>
      </c>
      <c r="D525" s="6">
        <v>4.4546357868990215E-2</v>
      </c>
    </row>
    <row r="526" spans="1:4">
      <c r="A526" s="29">
        <v>43717</v>
      </c>
      <c r="B526" s="12">
        <v>409.19</v>
      </c>
      <c r="C526" s="5">
        <f t="shared" si="9"/>
        <v>-7.0821529745047484E-4</v>
      </c>
      <c r="D526" s="6">
        <v>6.8183217385950684E-3</v>
      </c>
    </row>
    <row r="527" spans="1:4">
      <c r="A527" s="29">
        <v>43714</v>
      </c>
      <c r="B527" s="12">
        <v>409.48</v>
      </c>
      <c r="C527" s="5">
        <f t="shared" si="9"/>
        <v>2.3495300939812124E-2</v>
      </c>
      <c r="D527" s="6">
        <v>-7.1060714886072704E-3</v>
      </c>
    </row>
    <row r="528" spans="1:4">
      <c r="A528" s="29">
        <v>43713</v>
      </c>
      <c r="B528" s="12">
        <v>400.08</v>
      </c>
      <c r="C528" s="5">
        <f t="shared" si="9"/>
        <v>2.5846153846153807E-2</v>
      </c>
      <c r="D528" s="6">
        <v>-1.7664042914116815E-2</v>
      </c>
    </row>
    <row r="529" spans="1:4">
      <c r="A529" s="29">
        <v>43712</v>
      </c>
      <c r="B529" s="12">
        <v>390</v>
      </c>
      <c r="C529" s="5">
        <f t="shared" si="9"/>
        <v>-1.8938424527819243E-3</v>
      </c>
      <c r="D529" s="6">
        <v>-5.5513323197562412E-4</v>
      </c>
    </row>
    <row r="530" spans="1:4">
      <c r="A530" s="29">
        <v>43711</v>
      </c>
      <c r="B530" s="12">
        <v>390.74</v>
      </c>
      <c r="C530" s="5">
        <f t="shared" si="9"/>
        <v>-1.7895742220881729E-2</v>
      </c>
      <c r="D530" s="6">
        <v>-2.3504993529167635E-2</v>
      </c>
    </row>
    <row r="531" spans="1:4">
      <c r="A531" s="29">
        <v>43707</v>
      </c>
      <c r="B531" s="12">
        <v>397.86</v>
      </c>
      <c r="C531" s="5">
        <f t="shared" si="9"/>
        <v>4.9347224053804664E-2</v>
      </c>
      <c r="D531" s="6">
        <v>1.2475153528940585E-2</v>
      </c>
    </row>
    <row r="532" spans="1:4">
      <c r="A532" s="29">
        <v>43706</v>
      </c>
      <c r="B532" s="12">
        <v>379.15</v>
      </c>
      <c r="C532" s="5">
        <f t="shared" si="9"/>
        <v>-2.34185875171046E-3</v>
      </c>
      <c r="D532" s="6">
        <v>4.539855360406948E-3</v>
      </c>
    </row>
    <row r="533" spans="1:4">
      <c r="A533" s="29">
        <v>43705</v>
      </c>
      <c r="B533" s="12">
        <v>380.04</v>
      </c>
      <c r="C533" s="5">
        <f t="shared" si="9"/>
        <v>-2.2279392847954639E-2</v>
      </c>
      <c r="D533" s="6">
        <v>1.8557118283921918E-2</v>
      </c>
    </row>
    <row r="534" spans="1:4">
      <c r="A534" s="29">
        <v>43704</v>
      </c>
      <c r="B534" s="12">
        <v>388.7</v>
      </c>
      <c r="C534" s="5">
        <f t="shared" si="9"/>
        <v>-3.3333333333333626E-3</v>
      </c>
      <c r="D534" s="6">
        <v>1.1245152510462401E-2</v>
      </c>
    </row>
    <row r="535" spans="1:4">
      <c r="A535" s="29">
        <v>43703</v>
      </c>
      <c r="B535" s="12">
        <v>390</v>
      </c>
      <c r="C535" s="5">
        <f t="shared" si="9"/>
        <v>2.6315789473684209E-2</v>
      </c>
      <c r="D535" s="6">
        <v>3.6004855063629868E-2</v>
      </c>
    </row>
    <row r="536" spans="1:4">
      <c r="A536" s="29">
        <v>43700</v>
      </c>
      <c r="B536" s="12">
        <v>380</v>
      </c>
      <c r="C536" s="5">
        <f t="shared" si="9"/>
        <v>1.977587343441002E-3</v>
      </c>
      <c r="D536" s="6">
        <v>7.8849102263439282E-3</v>
      </c>
    </row>
    <row r="537" spans="1:4">
      <c r="A537" s="29">
        <v>43699</v>
      </c>
      <c r="B537" s="12">
        <v>379.25</v>
      </c>
      <c r="C537" s="5">
        <f t="shared" si="9"/>
        <v>2.6437541308658294E-3</v>
      </c>
      <c r="D537" s="6">
        <v>-6.0068489023679873E-2</v>
      </c>
    </row>
    <row r="538" spans="1:4">
      <c r="A538" s="29">
        <v>43698</v>
      </c>
      <c r="B538" s="12">
        <v>378.25</v>
      </c>
      <c r="C538" s="5">
        <f t="shared" si="9"/>
        <v>-4.6052631578947364E-3</v>
      </c>
      <c r="D538" s="6">
        <v>-1.8529835005618153E-2</v>
      </c>
    </row>
    <row r="539" spans="1:4">
      <c r="A539" s="29">
        <v>43697</v>
      </c>
      <c r="B539" s="12">
        <v>380</v>
      </c>
      <c r="C539" s="5">
        <f t="shared" si="9"/>
        <v>1.2064878685380916E-2</v>
      </c>
      <c r="D539" s="6">
        <v>-1.0788333195208812E-2</v>
      </c>
    </row>
    <row r="540" spans="1:4">
      <c r="A540" s="29">
        <v>43696</v>
      </c>
      <c r="B540" s="12">
        <v>375.47</v>
      </c>
      <c r="C540" s="5">
        <f t="shared" si="9"/>
        <v>-3.2387374233453781E-3</v>
      </c>
      <c r="D540" s="6">
        <v>2.9973205030412687E-3</v>
      </c>
    </row>
    <row r="541" spans="1:4">
      <c r="A541" s="29">
        <v>43693</v>
      </c>
      <c r="B541" s="12">
        <v>376.69</v>
      </c>
      <c r="C541" s="5">
        <f t="shared" si="9"/>
        <v>1.8351063829787173E-3</v>
      </c>
      <c r="D541" s="6">
        <v>4.1044776119403608E-3</v>
      </c>
    </row>
    <row r="542" spans="1:4">
      <c r="A542" s="29">
        <v>43691</v>
      </c>
      <c r="B542" s="12">
        <v>376</v>
      </c>
      <c r="C542" s="5">
        <f t="shared" si="9"/>
        <v>1.2521879628382864E-2</v>
      </c>
      <c r="D542" s="6">
        <v>4.4531677655749776E-3</v>
      </c>
    </row>
    <row r="543" spans="1:4">
      <c r="A543" s="29">
        <v>43690</v>
      </c>
      <c r="B543" s="12">
        <v>371.35</v>
      </c>
      <c r="C543" s="5">
        <f t="shared" si="9"/>
        <v>3.9846550179211522E-2</v>
      </c>
      <c r="D543" s="6">
        <v>-1.0549480577147293E-2</v>
      </c>
    </row>
    <row r="544" spans="1:4">
      <c r="A544" s="29">
        <v>43686</v>
      </c>
      <c r="B544" s="12">
        <v>357.12</v>
      </c>
      <c r="C544" s="5">
        <f t="shared" si="9"/>
        <v>-7.0346169887389766E-3</v>
      </c>
      <c r="D544" s="6">
        <v>9.6561713280683761E-3</v>
      </c>
    </row>
    <row r="545" spans="1:4">
      <c r="A545" s="29">
        <v>43685</v>
      </c>
      <c r="B545" s="12">
        <v>359.65</v>
      </c>
      <c r="C545" s="5">
        <f t="shared" si="9"/>
        <v>-3.6568135856166716E-3</v>
      </c>
      <c r="D545" s="6">
        <v>1.64501687582E-2</v>
      </c>
    </row>
    <row r="546" spans="1:4">
      <c r="A546" s="29">
        <v>43684</v>
      </c>
      <c r="B546" s="12">
        <v>360.97</v>
      </c>
      <c r="C546" s="5">
        <f t="shared" si="9"/>
        <v>-1.562585219525487E-2</v>
      </c>
      <c r="D546" s="6">
        <v>-1.3817829840191226E-2</v>
      </c>
    </row>
    <row r="547" spans="1:4">
      <c r="A547" s="29">
        <v>43683</v>
      </c>
      <c r="B547" s="12">
        <v>366.7</v>
      </c>
      <c r="C547" s="5">
        <f t="shared" si="9"/>
        <v>-1.6679180521291501E-2</v>
      </c>
      <c r="D547" s="6">
        <v>1.7844396859386151E-2</v>
      </c>
    </row>
    <row r="548" spans="1:4">
      <c r="A548" s="29">
        <v>43682</v>
      </c>
      <c r="B548" s="12">
        <v>372.92</v>
      </c>
      <c r="C548" s="5">
        <f t="shared" si="9"/>
        <v>1.7517053206002772E-2</v>
      </c>
      <c r="D548" s="6">
        <v>-1.9787345165009438E-2</v>
      </c>
    </row>
    <row r="549" spans="1:4">
      <c r="A549" s="29">
        <v>43679</v>
      </c>
      <c r="B549" s="12">
        <v>366.5</v>
      </c>
      <c r="C549" s="5">
        <f t="shared" si="9"/>
        <v>3.2300448921493675E-3</v>
      </c>
      <c r="D549" s="6">
        <v>-8.1708449396471813E-3</v>
      </c>
    </row>
    <row r="550" spans="1:4">
      <c r="A550" s="29">
        <v>43678</v>
      </c>
      <c r="B550" s="12">
        <v>365.32</v>
      </c>
      <c r="C550" s="5">
        <f t="shared" si="9"/>
        <v>-2.0852318413294102E-2</v>
      </c>
      <c r="D550" s="6">
        <v>-1.0076773110544645E-2</v>
      </c>
    </row>
    <row r="551" spans="1:4">
      <c r="A551" s="29">
        <v>43677</v>
      </c>
      <c r="B551" s="12">
        <v>373.1</v>
      </c>
      <c r="C551" s="5">
        <f t="shared" si="9"/>
        <v>3.3088744289076689E-2</v>
      </c>
      <c r="D551" s="6">
        <v>-2.4466750313674882E-3</v>
      </c>
    </row>
    <row r="552" spans="1:4">
      <c r="A552" s="29">
        <v>43676</v>
      </c>
      <c r="B552" s="12">
        <v>361.15</v>
      </c>
      <c r="C552" s="5">
        <f t="shared" si="9"/>
        <v>-2.710056302362545E-2</v>
      </c>
      <c r="D552" s="6">
        <v>-1.2250345583679047E-2</v>
      </c>
    </row>
    <row r="553" spans="1:4">
      <c r="A553" s="29">
        <v>43675</v>
      </c>
      <c r="B553" s="12">
        <v>371.21</v>
      </c>
      <c r="C553" s="5">
        <f t="shared" si="9"/>
        <v>-1.247672253258845E-2</v>
      </c>
      <c r="D553" s="6">
        <v>-8.1132450143257661E-3</v>
      </c>
    </row>
    <row r="554" spans="1:4">
      <c r="A554" s="29">
        <v>43672</v>
      </c>
      <c r="B554" s="12">
        <v>375.9</v>
      </c>
      <c r="C554" s="5">
        <f t="shared" si="9"/>
        <v>8.3154506437767318E-3</v>
      </c>
      <c r="D554" s="6">
        <v>3.1445198560066541E-3</v>
      </c>
    </row>
    <row r="555" spans="1:4">
      <c r="A555" s="29">
        <v>43671</v>
      </c>
      <c r="B555" s="12">
        <v>372.8</v>
      </c>
      <c r="C555" s="5">
        <f t="shared" si="9"/>
        <v>-1.0878217033695851E-2</v>
      </c>
      <c r="D555" s="6">
        <v>2.715530360675714E-3</v>
      </c>
    </row>
    <row r="556" spans="1:4">
      <c r="A556" s="29">
        <v>43670</v>
      </c>
      <c r="B556" s="12">
        <v>376.9</v>
      </c>
      <c r="C556" s="5">
        <f t="shared" si="9"/>
        <v>1.5164166240202536E-2</v>
      </c>
      <c r="D556" s="6">
        <v>-1.3381880970702495E-2</v>
      </c>
    </row>
    <row r="557" spans="1:4">
      <c r="A557" s="29">
        <v>43669</v>
      </c>
      <c r="B557" s="12">
        <v>371.27</v>
      </c>
      <c r="C557" s="5">
        <f t="shared" si="9"/>
        <v>-2.63813494873207E-2</v>
      </c>
      <c r="D557" s="6">
        <v>8.8805574490644947E-3</v>
      </c>
    </row>
    <row r="558" spans="1:4">
      <c r="A558" s="29">
        <v>43668</v>
      </c>
      <c r="B558" s="12">
        <v>381.33</v>
      </c>
      <c r="C558" s="5">
        <f t="shared" si="9"/>
        <v>2.7566693613581141E-2</v>
      </c>
      <c r="D558" s="6">
        <v>-1.3343920039233162E-2</v>
      </c>
    </row>
    <row r="559" spans="1:4">
      <c r="A559" s="29">
        <v>43665</v>
      </c>
      <c r="B559" s="12">
        <v>371.1</v>
      </c>
      <c r="C559" s="5">
        <f t="shared" si="9"/>
        <v>-2.5984251968503878E-2</v>
      </c>
      <c r="D559" s="6">
        <v>-1.439928555974449E-2</v>
      </c>
    </row>
    <row r="560" spans="1:4">
      <c r="A560" s="29">
        <v>43664</v>
      </c>
      <c r="B560" s="12">
        <v>381</v>
      </c>
      <c r="C560" s="5">
        <f t="shared" si="9"/>
        <v>2.631578947368421E-3</v>
      </c>
      <c r="D560" s="6">
        <v>-1.5312019799556776E-2</v>
      </c>
    </row>
    <row r="561" spans="1:4">
      <c r="A561" s="29">
        <v>43663</v>
      </c>
      <c r="B561" s="12">
        <v>380</v>
      </c>
      <c r="C561" s="5">
        <f t="shared" si="9"/>
        <v>-1.0158895545714971E-2</v>
      </c>
      <c r="D561" s="6">
        <v>8.5744617143494186E-4</v>
      </c>
    </row>
    <row r="562" spans="1:4">
      <c r="A562" s="29">
        <v>43662</v>
      </c>
      <c r="B562" s="12">
        <v>383.9</v>
      </c>
      <c r="C562" s="5">
        <f t="shared" si="9"/>
        <v>2.5100133511348405E-2</v>
      </c>
      <c r="D562" s="6">
        <v>1.9754617121284939E-2</v>
      </c>
    </row>
    <row r="563" spans="1:4">
      <c r="A563" s="29">
        <v>43661</v>
      </c>
      <c r="B563" s="12">
        <v>374.5</v>
      </c>
      <c r="C563" s="5">
        <f t="shared" si="9"/>
        <v>-6.6312997347480109E-3</v>
      </c>
      <c r="D563" s="6">
        <v>-9.9829919396576881E-4</v>
      </c>
    </row>
    <row r="564" spans="1:4">
      <c r="A564" s="29">
        <v>43658</v>
      </c>
      <c r="B564" s="12">
        <v>377</v>
      </c>
      <c r="C564" s="5">
        <f t="shared" si="9"/>
        <v>2.6595744680851063E-3</v>
      </c>
      <c r="D564" s="6">
        <v>5.4555424407742694E-3</v>
      </c>
    </row>
    <row r="565" spans="1:4">
      <c r="A565" s="29">
        <v>43657</v>
      </c>
      <c r="B565" s="12">
        <v>376</v>
      </c>
      <c r="C565" s="5">
        <f t="shared" si="9"/>
        <v>-5.317319647628346E-3</v>
      </c>
      <c r="D565" s="6">
        <v>1.3603006980490476E-2</v>
      </c>
    </row>
    <row r="566" spans="1:4">
      <c r="A566" s="29">
        <v>43656</v>
      </c>
      <c r="B566" s="12">
        <v>378.01</v>
      </c>
      <c r="C566" s="5">
        <f t="shared" si="9"/>
        <v>1.134387457527359E-2</v>
      </c>
      <c r="D566" s="6">
        <v>-1.5218913941935249E-2</v>
      </c>
    </row>
    <row r="567" spans="1:4">
      <c r="A567" s="29">
        <v>43655</v>
      </c>
      <c r="B567" s="12">
        <v>373.77</v>
      </c>
      <c r="C567" s="5">
        <f t="shared" si="9"/>
        <v>2.0374788879654456E-3</v>
      </c>
      <c r="D567" s="6">
        <v>2.8068535676987551E-2</v>
      </c>
    </row>
    <row r="568" spans="1:4">
      <c r="A568" s="29">
        <v>43654</v>
      </c>
      <c r="B568" s="12">
        <v>373.01</v>
      </c>
      <c r="C568" s="5">
        <f t="shared" si="9"/>
        <v>-8.5849457792898636E-3</v>
      </c>
      <c r="D568" s="6">
        <v>-3.4952323098446272E-2</v>
      </c>
    </row>
    <row r="569" spans="1:4">
      <c r="A569" s="29">
        <v>43651</v>
      </c>
      <c r="B569" s="12">
        <v>376.24</v>
      </c>
      <c r="C569" s="5">
        <f t="shared" si="9"/>
        <v>-2.6508323613614673E-3</v>
      </c>
      <c r="D569" s="6">
        <v>-3.6005181622983627E-2</v>
      </c>
    </row>
    <row r="570" spans="1:4">
      <c r="A570" s="29">
        <v>43650</v>
      </c>
      <c r="B570" s="12">
        <v>377.24</v>
      </c>
      <c r="C570" s="5">
        <f t="shared" si="9"/>
        <v>7.4509280277741232E-3</v>
      </c>
      <c r="D570" s="6">
        <v>8.8301505108776979E-3</v>
      </c>
    </row>
    <row r="571" spans="1:4">
      <c r="A571" s="29">
        <v>43649</v>
      </c>
      <c r="B571" s="12">
        <v>374.45</v>
      </c>
      <c r="C571" s="5">
        <f t="shared" si="9"/>
        <v>1.1917630526429489E-2</v>
      </c>
      <c r="D571" s="6">
        <v>7.6394056235766557E-3</v>
      </c>
    </row>
    <row r="572" spans="1:4">
      <c r="A572" s="29">
        <v>43648</v>
      </c>
      <c r="B572" s="12">
        <v>370.04</v>
      </c>
      <c r="C572" s="5">
        <f t="shared" si="9"/>
        <v>2.8184281842818983E-3</v>
      </c>
      <c r="D572" s="6">
        <v>-1.815839111607034E-2</v>
      </c>
    </row>
    <row r="573" spans="1:4">
      <c r="A573" s="29">
        <v>43647</v>
      </c>
      <c r="B573" s="12">
        <v>369</v>
      </c>
      <c r="C573" s="5">
        <f t="shared" si="9"/>
        <v>1.8190209866153068E-3</v>
      </c>
      <c r="D573" s="6">
        <v>2.590122828693945E-2</v>
      </c>
    </row>
    <row r="574" spans="1:4">
      <c r="A574" s="29">
        <v>43644</v>
      </c>
      <c r="B574" s="12">
        <v>368.33</v>
      </c>
      <c r="C574" s="5">
        <f t="shared" si="9"/>
        <v>-4.4327918479877913E-3</v>
      </c>
      <c r="D574" s="6">
        <v>5.8162113756505054E-3</v>
      </c>
    </row>
    <row r="575" spans="1:4">
      <c r="A575" s="29">
        <v>43643</v>
      </c>
      <c r="B575" s="12">
        <v>369.97</v>
      </c>
      <c r="C575" s="5">
        <f t="shared" si="9"/>
        <v>-8.1081081081007338E-5</v>
      </c>
      <c r="D575" s="6">
        <v>1.7086907627536074E-2</v>
      </c>
    </row>
    <row r="576" spans="1:4">
      <c r="A576" s="29">
        <v>43642</v>
      </c>
      <c r="B576" s="12">
        <v>370</v>
      </c>
      <c r="C576" s="5">
        <f t="shared" si="9"/>
        <v>-1.6998084342875522E-3</v>
      </c>
      <c r="D576" s="6">
        <v>1.4831477630170516E-2</v>
      </c>
    </row>
    <row r="577" spans="1:4">
      <c r="A577" s="29">
        <v>43641</v>
      </c>
      <c r="B577" s="12">
        <v>370.63</v>
      </c>
      <c r="C577" s="5">
        <f t="shared" si="9"/>
        <v>8.9116932217116955E-4</v>
      </c>
      <c r="D577" s="6">
        <v>9.9543244157190847E-3</v>
      </c>
    </row>
    <row r="578" spans="1:4">
      <c r="A578" s="29">
        <v>43640</v>
      </c>
      <c r="B578" s="12">
        <v>370.3</v>
      </c>
      <c r="C578" s="5">
        <f t="shared" si="9"/>
        <v>-1.0237083366744138E-2</v>
      </c>
      <c r="D578" s="6">
        <v>-9.9869387062245484E-3</v>
      </c>
    </row>
    <row r="579" spans="1:4">
      <c r="A579" s="29">
        <v>43637</v>
      </c>
      <c r="B579" s="12">
        <v>374.13</v>
      </c>
      <c r="C579" s="5">
        <f t="shared" ref="C579:C632" si="10">(B579-B580)/B580</f>
        <v>3.3522849173996997E-3</v>
      </c>
      <c r="D579" s="6">
        <v>-6.1716824278096258E-3</v>
      </c>
    </row>
    <row r="580" spans="1:4">
      <c r="A580" s="29">
        <v>43636</v>
      </c>
      <c r="B580" s="12">
        <v>372.88</v>
      </c>
      <c r="C580" s="5">
        <f t="shared" si="10"/>
        <v>2.3130744958156146E-2</v>
      </c>
      <c r="D580" s="6">
        <v>1.9170885471391664E-2</v>
      </c>
    </row>
    <row r="581" spans="1:4">
      <c r="A581" s="29">
        <v>43635</v>
      </c>
      <c r="B581" s="12">
        <v>364.45</v>
      </c>
      <c r="C581" s="5">
        <f t="shared" si="10"/>
        <v>1.3684532584207204E-2</v>
      </c>
      <c r="D581" s="6">
        <v>1.1976684613971928E-2</v>
      </c>
    </row>
    <row r="582" spans="1:4">
      <c r="A582" s="29">
        <v>43634</v>
      </c>
      <c r="B582" s="12">
        <v>359.53</v>
      </c>
      <c r="C582" s="5">
        <f t="shared" si="10"/>
        <v>-1.4905334685042754E-2</v>
      </c>
      <c r="D582" s="6">
        <v>1.4569145357475341E-3</v>
      </c>
    </row>
    <row r="583" spans="1:4">
      <c r="A583" s="29">
        <v>43633</v>
      </c>
      <c r="B583" s="12">
        <v>364.97</v>
      </c>
      <c r="C583" s="5">
        <f t="shared" si="10"/>
        <v>2.7332094803805766E-2</v>
      </c>
      <c r="D583" s="6">
        <v>-1.2890649262538075E-2</v>
      </c>
    </row>
    <row r="584" spans="1:4">
      <c r="A584" s="29">
        <v>43630</v>
      </c>
      <c r="B584" s="12">
        <v>355.26</v>
      </c>
      <c r="C584" s="5">
        <f t="shared" si="10"/>
        <v>-7.6536312849162262E-3</v>
      </c>
      <c r="D584" s="6">
        <v>-2.1052385406922461E-2</v>
      </c>
    </row>
    <row r="585" spans="1:4">
      <c r="A585" s="29">
        <v>43629</v>
      </c>
      <c r="B585" s="12">
        <v>358</v>
      </c>
      <c r="C585" s="5">
        <f t="shared" si="10"/>
        <v>-2.8966131907308948E-3</v>
      </c>
      <c r="D585" s="6">
        <v>6.2312920047439616E-3</v>
      </c>
    </row>
    <row r="586" spans="1:4">
      <c r="A586" s="29">
        <v>43628</v>
      </c>
      <c r="B586" s="12">
        <v>359.04</v>
      </c>
      <c r="C586" s="5">
        <f t="shared" si="10"/>
        <v>-1.43033630748112E-2</v>
      </c>
      <c r="D586" s="6">
        <v>-1.9356625282687775E-2</v>
      </c>
    </row>
    <row r="587" spans="1:4">
      <c r="A587" s="29">
        <v>43627</v>
      </c>
      <c r="B587" s="12">
        <v>364.25</v>
      </c>
      <c r="C587" s="5">
        <f t="shared" si="10"/>
        <v>1.3917884481558803E-2</v>
      </c>
      <c r="D587" s="6">
        <v>2.4467147084473762E-4</v>
      </c>
    </row>
    <row r="588" spans="1:4">
      <c r="A588" s="29">
        <v>43626</v>
      </c>
      <c r="B588" s="12">
        <v>359.25</v>
      </c>
      <c r="C588" s="5">
        <f t="shared" si="10"/>
        <v>2.3533434000968662E-2</v>
      </c>
      <c r="D588" s="6">
        <v>1.7341682004420973E-3</v>
      </c>
    </row>
    <row r="589" spans="1:4">
      <c r="A589" s="29">
        <v>43623</v>
      </c>
      <c r="B589" s="12">
        <v>350.99</v>
      </c>
      <c r="C589" s="5">
        <f t="shared" si="10"/>
        <v>-2.5920683817611565E-2</v>
      </c>
      <c r="D589" s="6">
        <v>-5.3403126911772724E-3</v>
      </c>
    </row>
    <row r="590" spans="1:4">
      <c r="A590" s="29">
        <v>43622</v>
      </c>
      <c r="B590" s="12">
        <v>360.33</v>
      </c>
      <c r="C590" s="5">
        <f t="shared" si="10"/>
        <v>2.2251272494646103E-3</v>
      </c>
      <c r="D590" s="6">
        <v>-1.8394686581450798E-2</v>
      </c>
    </row>
    <row r="591" spans="1:4">
      <c r="A591" s="29">
        <v>43620</v>
      </c>
      <c r="B591" s="12">
        <v>359.53</v>
      </c>
      <c r="C591" s="5">
        <f t="shared" si="10"/>
        <v>1.3074473780608038E-2</v>
      </c>
      <c r="D591" s="6">
        <v>-4.2173414562867205E-3</v>
      </c>
    </row>
    <row r="592" spans="1:4">
      <c r="A592" s="29">
        <v>43619</v>
      </c>
      <c r="B592" s="12">
        <v>354.89</v>
      </c>
      <c r="C592" s="5">
        <f t="shared" si="10"/>
        <v>2.4574882774984594E-3</v>
      </c>
      <c r="D592" s="6">
        <v>1.0637331079546113E-2</v>
      </c>
    </row>
    <row r="593" spans="1:4">
      <c r="A593" s="29">
        <v>43616</v>
      </c>
      <c r="B593" s="12">
        <v>354.02</v>
      </c>
      <c r="C593" s="5">
        <f t="shared" si="10"/>
        <v>1.6422624174562073E-2</v>
      </c>
      <c r="D593" s="6">
        <v>-5.903616646383272E-4</v>
      </c>
    </row>
    <row r="594" spans="1:4">
      <c r="A594" s="29">
        <v>43615</v>
      </c>
      <c r="B594" s="12">
        <v>348.3</v>
      </c>
      <c r="C594" s="5">
        <f t="shared" si="10"/>
        <v>1.3224471021160201E-3</v>
      </c>
      <c r="D594" s="6">
        <v>-2.5908613255065109E-3</v>
      </c>
    </row>
    <row r="595" spans="1:4">
      <c r="A595" s="29">
        <v>43614</v>
      </c>
      <c r="B595" s="12">
        <v>347.84</v>
      </c>
      <c r="C595" s="5">
        <f t="shared" si="10"/>
        <v>-4.749642346208941E-3</v>
      </c>
      <c r="D595" s="6">
        <v>-3.574523396880244E-3</v>
      </c>
    </row>
    <row r="596" spans="1:4">
      <c r="A596" s="29">
        <v>43613</v>
      </c>
      <c r="B596" s="12">
        <v>349.5</v>
      </c>
      <c r="C596" s="5">
        <f t="shared" si="10"/>
        <v>9.240542881894279E-3</v>
      </c>
      <c r="D596" s="6">
        <v>1.5142406422187962E-3</v>
      </c>
    </row>
    <row r="597" spans="1:4">
      <c r="A597" s="29">
        <v>43612</v>
      </c>
      <c r="B597" s="12">
        <v>346.3</v>
      </c>
      <c r="C597" s="5">
        <f t="shared" si="10"/>
        <v>-2.017291066282388E-3</v>
      </c>
      <c r="D597" s="6">
        <v>2.1290641258234377E-2</v>
      </c>
    </row>
    <row r="598" spans="1:4">
      <c r="A598" s="29">
        <v>43609</v>
      </c>
      <c r="B598" s="12">
        <v>347</v>
      </c>
      <c r="C598" s="5">
        <f t="shared" si="10"/>
        <v>-8.5431012314637813E-3</v>
      </c>
      <c r="D598" s="6">
        <v>4.1812751590702531E-2</v>
      </c>
    </row>
    <row r="599" spans="1:4">
      <c r="A599" s="29">
        <v>43608</v>
      </c>
      <c r="B599" s="12">
        <v>349.99</v>
      </c>
      <c r="C599" s="5">
        <f t="shared" si="10"/>
        <v>1.1648745519713347E-2</v>
      </c>
      <c r="D599" s="6">
        <v>5.4788823660260584E-3</v>
      </c>
    </row>
    <row r="600" spans="1:4">
      <c r="A600" s="29">
        <v>43607</v>
      </c>
      <c r="B600" s="12">
        <v>345.96</v>
      </c>
      <c r="C600" s="5">
        <f t="shared" si="10"/>
        <v>7.2314946053050248E-4</v>
      </c>
      <c r="D600" s="6">
        <v>5.3037631925639652E-3</v>
      </c>
    </row>
    <row r="601" spans="1:4">
      <c r="A601" s="29">
        <v>43606</v>
      </c>
      <c r="B601" s="12">
        <v>345.71</v>
      </c>
      <c r="C601" s="5">
        <f t="shared" si="10"/>
        <v>1.6256099711917139E-2</v>
      </c>
      <c r="D601" s="6">
        <v>-2.8503424773740275E-3</v>
      </c>
    </row>
    <row r="602" spans="1:4">
      <c r="A602" s="29">
        <v>43605</v>
      </c>
      <c r="B602" s="12">
        <v>340.18</v>
      </c>
      <c r="C602" s="5">
        <f t="shared" si="10"/>
        <v>-2.5509456091482321E-3</v>
      </c>
      <c r="D602" s="6">
        <v>5.4684424448477625E-2</v>
      </c>
    </row>
    <row r="603" spans="1:4">
      <c r="A603" s="29">
        <v>43602</v>
      </c>
      <c r="B603" s="12">
        <v>341.05</v>
      </c>
      <c r="C603" s="5">
        <f t="shared" si="10"/>
        <v>-2.1358768798641274E-3</v>
      </c>
      <c r="D603" s="6">
        <v>1.9943136492876724E-4</v>
      </c>
    </row>
    <row r="604" spans="1:4">
      <c r="A604" s="29">
        <v>43601</v>
      </c>
      <c r="B604" s="12">
        <v>341.78</v>
      </c>
      <c r="C604" s="5">
        <f t="shared" si="10"/>
        <v>-6.3090565489170398E-3</v>
      </c>
      <c r="D604" s="6">
        <v>1.3390543705822563E-2</v>
      </c>
    </row>
    <row r="605" spans="1:4">
      <c r="A605" s="29">
        <v>43600</v>
      </c>
      <c r="B605" s="12">
        <v>343.95</v>
      </c>
      <c r="C605" s="5">
        <f t="shared" si="10"/>
        <v>6.1724783524456286E-3</v>
      </c>
      <c r="D605" s="6">
        <v>2.3738409994026109E-3</v>
      </c>
    </row>
    <row r="606" spans="1:4">
      <c r="A606" s="29">
        <v>43599</v>
      </c>
      <c r="B606" s="12">
        <v>341.84</v>
      </c>
      <c r="C606" s="5">
        <f t="shared" si="10"/>
        <v>2.80902255639097E-2</v>
      </c>
      <c r="D606" s="6">
        <v>9.0201997966393253E-3</v>
      </c>
    </row>
    <row r="607" spans="1:4">
      <c r="A607" s="29">
        <v>43598</v>
      </c>
      <c r="B607" s="12">
        <v>332.5</v>
      </c>
      <c r="C607" s="5">
        <f t="shared" si="10"/>
        <v>-8.7941571023997279E-3</v>
      </c>
      <c r="D607" s="6">
        <v>-1.8397900910634351E-2</v>
      </c>
    </row>
    <row r="608" spans="1:4">
      <c r="A608" s="29">
        <v>43595</v>
      </c>
      <c r="B608" s="12">
        <v>335.45</v>
      </c>
      <c r="C608" s="5">
        <f t="shared" si="10"/>
        <v>-5.5436973793430711E-3</v>
      </c>
      <c r="D608" s="6">
        <v>-1.1870442597930872E-3</v>
      </c>
    </row>
    <row r="609" spans="1:4">
      <c r="A609" s="29">
        <v>43594</v>
      </c>
      <c r="B609" s="12">
        <v>337.32</v>
      </c>
      <c r="C609" s="5">
        <f t="shared" si="10"/>
        <v>5.724508050089493E-3</v>
      </c>
      <c r="D609" s="6">
        <v>2.6947928152598532E-3</v>
      </c>
    </row>
    <row r="610" spans="1:4">
      <c r="A610" s="29">
        <v>43593</v>
      </c>
      <c r="B610" s="12">
        <v>335.4</v>
      </c>
      <c r="C610" s="5">
        <f t="shared" si="10"/>
        <v>2.4873189512925463E-2</v>
      </c>
      <c r="D610" s="6">
        <v>-2.1335390728610373E-2</v>
      </c>
    </row>
    <row r="611" spans="1:4">
      <c r="A611" s="29">
        <v>43592</v>
      </c>
      <c r="B611" s="12">
        <v>327.26</v>
      </c>
      <c r="C611" s="5">
        <f t="shared" si="10"/>
        <v>1.8674422164396561E-3</v>
      </c>
      <c r="D611" s="6">
        <v>-1.3211321430704097E-2</v>
      </c>
    </row>
    <row r="612" spans="1:4">
      <c r="A612" s="29">
        <v>43591</v>
      </c>
      <c r="B612" s="12">
        <v>326.64999999999998</v>
      </c>
      <c r="C612" s="5">
        <f t="shared" si="10"/>
        <v>1.993865030674777E-3</v>
      </c>
      <c r="D612" s="6">
        <v>-1.552419256073238E-2</v>
      </c>
    </row>
    <row r="613" spans="1:4">
      <c r="A613" s="29">
        <v>43588</v>
      </c>
      <c r="B613" s="12">
        <v>326</v>
      </c>
      <c r="C613" s="5">
        <f t="shared" si="10"/>
        <v>1.3839216296065895E-2</v>
      </c>
      <c r="D613" s="6">
        <v>1.5602222918749981E-2</v>
      </c>
    </row>
    <row r="614" spans="1:4">
      <c r="A614" s="29">
        <v>43587</v>
      </c>
      <c r="B614" s="12">
        <v>321.55</v>
      </c>
      <c r="C614" s="5">
        <f t="shared" si="10"/>
        <v>3.8085724097025797E-3</v>
      </c>
      <c r="D614" s="6">
        <v>6.6213955711323441E-4</v>
      </c>
    </row>
    <row r="615" spans="1:4">
      <c r="A615" s="29">
        <v>43585</v>
      </c>
      <c r="B615" s="12">
        <v>320.33</v>
      </c>
      <c r="C615" s="5">
        <f t="shared" si="10"/>
        <v>-2.3145889241278455E-2</v>
      </c>
      <c r="D615" s="6">
        <v>-2.1755117347112635E-2</v>
      </c>
    </row>
    <row r="616" spans="1:4">
      <c r="A616" s="29">
        <v>43581</v>
      </c>
      <c r="B616" s="12">
        <v>327.92</v>
      </c>
      <c r="C616" s="5">
        <f t="shared" si="10"/>
        <v>-3.434128551891796E-3</v>
      </c>
      <c r="D616" s="6">
        <v>-3.8810271138256741E-3</v>
      </c>
    </row>
    <row r="617" spans="1:4">
      <c r="A617" s="29">
        <v>43580</v>
      </c>
      <c r="B617" s="12">
        <v>329.05</v>
      </c>
      <c r="C617" s="5">
        <f t="shared" si="10"/>
        <v>1.6742770167428047E-3</v>
      </c>
      <c r="D617" s="6">
        <v>9.7119909095765087E-4</v>
      </c>
    </row>
    <row r="618" spans="1:4">
      <c r="A618" s="29">
        <v>43579</v>
      </c>
      <c r="B618" s="12">
        <v>328.5</v>
      </c>
      <c r="C618" s="5">
        <f t="shared" si="10"/>
        <v>-2.308206280750747E-3</v>
      </c>
      <c r="D618" s="6">
        <v>1.1801757980435212E-2</v>
      </c>
    </row>
    <row r="619" spans="1:4">
      <c r="A619" s="29">
        <v>43578</v>
      </c>
      <c r="B619" s="12">
        <v>329.26</v>
      </c>
      <c r="C619" s="5">
        <f t="shared" si="10"/>
        <v>-6.7571644042232551E-3</v>
      </c>
      <c r="D619" s="6">
        <v>-4.3538027287092149E-3</v>
      </c>
    </row>
    <row r="620" spans="1:4">
      <c r="A620" s="29">
        <v>43577</v>
      </c>
      <c r="B620" s="12">
        <v>331.5</v>
      </c>
      <c r="C620" s="5">
        <f t="shared" si="10"/>
        <v>-1.7311910831801669E-2</v>
      </c>
      <c r="D620" s="6">
        <v>-2.543920287955001E-2</v>
      </c>
    </row>
    <row r="621" spans="1:4">
      <c r="A621" s="29">
        <v>43573</v>
      </c>
      <c r="B621" s="12">
        <v>337.34</v>
      </c>
      <c r="C621" s="5">
        <f t="shared" si="10"/>
        <v>-1.0660349422564812E-3</v>
      </c>
      <c r="D621" s="6">
        <v>-2.327779692112826E-2</v>
      </c>
    </row>
    <row r="622" spans="1:4">
      <c r="A622" s="29">
        <v>43571</v>
      </c>
      <c r="B622" s="12">
        <v>337.7</v>
      </c>
      <c r="C622" s="5">
        <f t="shared" si="10"/>
        <v>-5.9168113979570546E-3</v>
      </c>
      <c r="D622" s="6">
        <v>-8.6233161913378317E-3</v>
      </c>
    </row>
    <row r="623" spans="1:4">
      <c r="A623" s="29">
        <v>43570</v>
      </c>
      <c r="B623" s="12">
        <v>339.71</v>
      </c>
      <c r="C623" s="5">
        <f t="shared" si="10"/>
        <v>7.1449747998813167E-3</v>
      </c>
      <c r="D623" s="6">
        <v>1.567906675794015E-2</v>
      </c>
    </row>
    <row r="624" spans="1:4">
      <c r="A624" s="29">
        <v>43567</v>
      </c>
      <c r="B624" s="12">
        <v>337.3</v>
      </c>
      <c r="C624" s="5">
        <f t="shared" si="10"/>
        <v>2.5227963525835902E-2</v>
      </c>
      <c r="D624" s="6">
        <v>1.695496367129035E-3</v>
      </c>
    </row>
    <row r="625" spans="1:4">
      <c r="A625" s="29">
        <v>43566</v>
      </c>
      <c r="B625" s="12">
        <v>329</v>
      </c>
      <c r="C625" s="5">
        <f t="shared" si="10"/>
        <v>5.8393714268244979E-3</v>
      </c>
      <c r="D625" s="6">
        <v>-4.4513230061392637E-3</v>
      </c>
    </row>
    <row r="626" spans="1:4">
      <c r="A626" s="29">
        <v>43565</v>
      </c>
      <c r="B626" s="12">
        <v>327.08999999999997</v>
      </c>
      <c r="C626" s="5">
        <f t="shared" si="10"/>
        <v>6.430769230769154E-3</v>
      </c>
      <c r="D626" s="6">
        <v>9.616110880320201E-3</v>
      </c>
    </row>
    <row r="627" spans="1:4">
      <c r="A627" s="29">
        <v>43564</v>
      </c>
      <c r="B627" s="12">
        <v>325</v>
      </c>
      <c r="C627" s="5">
        <f t="shared" si="10"/>
        <v>1.23033795358978E-2</v>
      </c>
      <c r="D627" s="6">
        <v>1.3957762928641326E-2</v>
      </c>
    </row>
    <row r="628" spans="1:4">
      <c r="A628" s="29">
        <v>43563</v>
      </c>
      <c r="B628" s="12">
        <v>321.05</v>
      </c>
      <c r="C628" s="5">
        <f t="shared" si="10"/>
        <v>-2.1248704347295807E-2</v>
      </c>
      <c r="D628" s="6">
        <v>-2.3314306017213571E-2</v>
      </c>
    </row>
    <row r="629" spans="1:4">
      <c r="A629" s="29">
        <v>43560</v>
      </c>
      <c r="B629" s="12">
        <v>328.02</v>
      </c>
      <c r="C629" s="5">
        <f t="shared" si="10"/>
        <v>-1.5523696466075883E-3</v>
      </c>
      <c r="D629" s="6">
        <v>1.3465301500514103E-2</v>
      </c>
    </row>
    <row r="630" spans="1:4">
      <c r="A630" s="29">
        <v>43559</v>
      </c>
      <c r="B630" s="12">
        <v>328.53</v>
      </c>
      <c r="C630" s="5">
        <f t="shared" si="10"/>
        <v>1.9171707771056149E-2</v>
      </c>
      <c r="D630" s="6">
        <v>1.7989196988826589E-3</v>
      </c>
    </row>
    <row r="631" spans="1:4">
      <c r="A631" s="29">
        <v>43558</v>
      </c>
      <c r="B631" s="12">
        <v>322.35000000000002</v>
      </c>
      <c r="C631" s="5">
        <f t="shared" si="10"/>
        <v>2.2619123152084242E-2</v>
      </c>
      <c r="D631" s="6">
        <v>-4.3666058618374633E-3</v>
      </c>
    </row>
    <row r="632" spans="1:4">
      <c r="A632" s="29">
        <v>43557</v>
      </c>
      <c r="B632" s="12">
        <v>315.22000000000003</v>
      </c>
      <c r="C632" s="5">
        <f t="shared" si="10"/>
        <v>3.5657433938236375E-3</v>
      </c>
      <c r="D632" s="6">
        <v>2.6570739682431867E-2</v>
      </c>
    </row>
    <row r="633" spans="1:4">
      <c r="A633" s="29">
        <v>43556</v>
      </c>
      <c r="B633" s="12">
        <v>314.10000000000002</v>
      </c>
      <c r="C633" s="5" t="s">
        <v>23</v>
      </c>
      <c r="D633" s="6" t="s">
        <v>23</v>
      </c>
    </row>
    <row r="635" spans="1:4">
      <c r="A635" s="123" t="s">
        <v>60</v>
      </c>
      <c r="B635" s="124"/>
      <c r="C635" s="6">
        <f>(B2-B632)/B632</f>
        <v>0.10954254171689604</v>
      </c>
      <c r="D635" s="6">
        <v>0.37621534249056815</v>
      </c>
    </row>
    <row r="638" spans="1:4">
      <c r="A638" s="123" t="s">
        <v>69</v>
      </c>
      <c r="B638" s="124"/>
      <c r="C638" s="22">
        <f>(B451-B633)/B633</f>
        <v>0.35351798790194189</v>
      </c>
      <c r="D638" s="22">
        <v>0.24111695845963785</v>
      </c>
    </row>
    <row r="639" spans="1:4">
      <c r="A639" s="123" t="s">
        <v>70</v>
      </c>
      <c r="B639" s="124"/>
      <c r="C639" s="22">
        <f>(B199-B450)/B450</f>
        <v>-0.18978685404084317</v>
      </c>
      <c r="D639" s="22">
        <v>8.8823276127206682E-2</v>
      </c>
    </row>
    <row r="640" spans="1:4">
      <c r="A640" s="123" t="s">
        <v>71</v>
      </c>
      <c r="B640" s="124"/>
      <c r="C640" s="22">
        <f>(B2-B198)/B198</f>
        <v>-2.3390478363807319E-3</v>
      </c>
      <c r="D640" s="22">
        <v>0.57953763973963257</v>
      </c>
    </row>
    <row r="641" spans="1:4">
      <c r="A641" s="23"/>
      <c r="C641" s="23"/>
      <c r="D641" s="21"/>
    </row>
    <row r="642" spans="1:4">
      <c r="A642" s="123" t="s">
        <v>72</v>
      </c>
      <c r="B642" s="124"/>
      <c r="C642" s="22">
        <f>AVERAGE(C638:C640)</f>
        <v>5.3797362008239334E-2</v>
      </c>
      <c r="D642" s="22">
        <f>AVERAGE(D638:D640)</f>
        <v>0.30315929144215903</v>
      </c>
    </row>
  </sheetData>
  <mergeCells count="5">
    <mergeCell ref="A642:B642"/>
    <mergeCell ref="A635:B635"/>
    <mergeCell ref="A638:B638"/>
    <mergeCell ref="A639:B639"/>
    <mergeCell ref="A640:B640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71099-08BC-CB43-B59F-EA83D7C1EBF7}">
  <sheetPr>
    <tabColor theme="0"/>
  </sheetPr>
  <dimension ref="A1:I2851"/>
  <sheetViews>
    <sheetView workbookViewId="0">
      <selection activeCell="G2" sqref="G2"/>
    </sheetView>
  </sheetViews>
  <sheetFormatPr defaultColWidth="11" defaultRowHeight="17.399999999999999"/>
  <cols>
    <col min="1" max="1" width="13.5" bestFit="1" customWidth="1"/>
    <col min="3" max="3" width="31.5" bestFit="1" customWidth="1"/>
    <col min="4" max="4" width="31.5" style="3" customWidth="1"/>
    <col min="6" max="6" width="56.296875" bestFit="1" customWidth="1"/>
    <col min="7" max="7" width="40.69921875" bestFit="1" customWidth="1"/>
    <col min="8" max="8" width="13.69921875" bestFit="1" customWidth="1"/>
    <col min="9" max="9" width="13" bestFit="1" customWidth="1"/>
  </cols>
  <sheetData>
    <row r="1" spans="1:9">
      <c r="A1" s="7" t="s">
        <v>0</v>
      </c>
      <c r="B1" s="7" t="s">
        <v>1</v>
      </c>
      <c r="C1" s="11" t="s">
        <v>87</v>
      </c>
      <c r="D1" s="11" t="s">
        <v>2</v>
      </c>
    </row>
    <row r="2" spans="1:9">
      <c r="A2" s="32">
        <v>44498</v>
      </c>
      <c r="B2" s="89">
        <v>8.07</v>
      </c>
      <c r="C2" s="6">
        <f>(B2-B3)/B3</f>
        <v>8.7500000000000355E-3</v>
      </c>
      <c r="D2" s="6">
        <v>-4.447760760828539E-2</v>
      </c>
      <c r="F2" s="10" t="s">
        <v>88</v>
      </c>
      <c r="G2" s="13">
        <f>_xlfn.VAR.S(C2:C2696)</f>
        <v>1.2389138702573486E-4</v>
      </c>
      <c r="H2" s="14" t="s">
        <v>4</v>
      </c>
      <c r="I2" s="6">
        <v>4.3999999999999997E-2</v>
      </c>
    </row>
    <row r="3" spans="1:9">
      <c r="A3" s="32">
        <v>44497</v>
      </c>
      <c r="B3" s="89">
        <v>8</v>
      </c>
      <c r="C3" s="6">
        <f t="shared" ref="C3:C66" si="0">(B3-B4)/B4</f>
        <v>1.2515644555694352E-3</v>
      </c>
      <c r="D3" s="6">
        <v>-1.5670458495426622E-2</v>
      </c>
      <c r="F3" s="10" t="s">
        <v>89</v>
      </c>
      <c r="G3" s="93">
        <f>_xlfn.COVARIANCE.P(C2:C2696,D2:D2696)</f>
        <v>1.6695145742179549E-6</v>
      </c>
      <c r="H3" s="3"/>
      <c r="I3" s="3"/>
    </row>
    <row r="4" spans="1:9">
      <c r="A4" s="32">
        <v>44496</v>
      </c>
      <c r="B4" s="89">
        <v>7.99</v>
      </c>
      <c r="C4" s="6">
        <f t="shared" si="0"/>
        <v>1.2531328320801738E-3</v>
      </c>
      <c r="D4" s="6">
        <v>-1.7914928639569005E-2</v>
      </c>
      <c r="F4" s="10" t="s">
        <v>76</v>
      </c>
      <c r="G4" s="15">
        <f>SLOPE(C2:C2696,D2:D2696)</f>
        <v>4.0449879748906126E-3</v>
      </c>
      <c r="H4" s="3"/>
      <c r="I4" s="3"/>
    </row>
    <row r="5" spans="1:9">
      <c r="A5" s="32">
        <v>44495</v>
      </c>
      <c r="B5" s="89">
        <v>7.98</v>
      </c>
      <c r="C5" s="6">
        <f t="shared" si="0"/>
        <v>-2.0858895705521463E-2</v>
      </c>
      <c r="D5" s="6">
        <v>-8.8067339068525659E-3</v>
      </c>
      <c r="F5" s="10" t="s">
        <v>5</v>
      </c>
      <c r="G5" s="16">
        <f>_xlfn.STDEV.S(C2:C2696)</f>
        <v>1.1130650790754999E-2</v>
      </c>
      <c r="H5" s="3"/>
      <c r="I5" s="3"/>
    </row>
    <row r="6" spans="1:9">
      <c r="A6" s="32">
        <v>44494</v>
      </c>
      <c r="B6" s="89">
        <v>8.15</v>
      </c>
      <c r="C6" s="6">
        <f t="shared" si="0"/>
        <v>1.8750000000000044E-2</v>
      </c>
      <c r="D6" s="6">
        <v>9.6735804542640838E-4</v>
      </c>
      <c r="F6" s="3"/>
      <c r="G6" s="3"/>
      <c r="H6" s="3"/>
      <c r="I6" s="3"/>
    </row>
    <row r="7" spans="1:9">
      <c r="A7" s="32">
        <v>44491</v>
      </c>
      <c r="B7" s="89">
        <v>8</v>
      </c>
      <c r="C7" s="6">
        <f t="shared" si="0"/>
        <v>6.2893081761006067E-3</v>
      </c>
      <c r="D7" s="6">
        <v>1.5862280246971863E-2</v>
      </c>
      <c r="F7" s="10" t="s">
        <v>77</v>
      </c>
      <c r="G7" s="16">
        <f>I2+(G4*(D2714-I2))</f>
        <v>4.4262517235797584E-2</v>
      </c>
      <c r="H7" s="3"/>
      <c r="I7" s="3"/>
    </row>
    <row r="8" spans="1:9">
      <c r="A8" s="32">
        <v>44490</v>
      </c>
      <c r="B8" s="89">
        <v>7.95</v>
      </c>
      <c r="C8" s="6">
        <f t="shared" si="0"/>
        <v>2.5220680958386462E-3</v>
      </c>
      <c r="D8" s="6">
        <v>-2.5110850736324623E-2</v>
      </c>
      <c r="F8" s="10" t="s">
        <v>78</v>
      </c>
      <c r="G8" s="16">
        <f>C2714-G7</f>
        <v>1.1137656150409035E-2</v>
      </c>
      <c r="H8" s="3"/>
      <c r="I8" s="3"/>
    </row>
    <row r="9" spans="1:9">
      <c r="A9" s="32">
        <v>44489</v>
      </c>
      <c r="B9" s="89">
        <v>7.93</v>
      </c>
      <c r="C9" s="6">
        <f t="shared" si="0"/>
        <v>-8.7500000000000355E-3</v>
      </c>
      <c r="D9" s="6">
        <v>-1.6365657880464277E-2</v>
      </c>
      <c r="F9" s="3"/>
      <c r="G9" s="3"/>
      <c r="H9" s="3"/>
      <c r="I9" s="3"/>
    </row>
    <row r="10" spans="1:9">
      <c r="A10" s="32">
        <v>44488</v>
      </c>
      <c r="B10" s="89">
        <v>8</v>
      </c>
      <c r="C10" s="6">
        <f t="shared" si="0"/>
        <v>0</v>
      </c>
      <c r="D10" s="6">
        <v>2.5542553215538669E-4</v>
      </c>
      <c r="F10" s="10" t="s">
        <v>6</v>
      </c>
      <c r="G10" s="16">
        <f>(C2714-I2)</f>
        <v>1.1400173386206622E-2</v>
      </c>
      <c r="H10" s="3"/>
      <c r="I10" s="3"/>
    </row>
    <row r="11" spans="1:9">
      <c r="A11" s="32">
        <v>44487</v>
      </c>
      <c r="B11" s="89">
        <v>8</v>
      </c>
      <c r="C11" s="6">
        <f t="shared" si="0"/>
        <v>0</v>
      </c>
      <c r="D11" s="6">
        <v>1.3479490968237093E-2</v>
      </c>
      <c r="F11" s="10" t="s">
        <v>7</v>
      </c>
      <c r="G11" s="95">
        <f>G10/G5</f>
        <v>1.0242144507556994</v>
      </c>
      <c r="H11" s="3"/>
      <c r="I11" s="3"/>
    </row>
    <row r="12" spans="1:9">
      <c r="A12" s="32">
        <v>44484</v>
      </c>
      <c r="B12" s="89">
        <v>8</v>
      </c>
      <c r="C12" s="6">
        <f t="shared" si="0"/>
        <v>1.0101010101010111E-2</v>
      </c>
      <c r="D12" s="6">
        <v>3.0630862489716779E-3</v>
      </c>
      <c r="F12" s="10" t="s">
        <v>79</v>
      </c>
      <c r="G12" s="19">
        <f>G10/G4</f>
        <v>2.818345433156674</v>
      </c>
      <c r="H12" s="3"/>
      <c r="I12" s="3"/>
    </row>
    <row r="13" spans="1:9">
      <c r="A13" s="32">
        <v>44482</v>
      </c>
      <c r="B13" s="89">
        <v>7.92</v>
      </c>
      <c r="C13" s="6">
        <f t="shared" si="0"/>
        <v>0</v>
      </c>
      <c r="D13" s="6">
        <v>2.0476022980419676E-2</v>
      </c>
      <c r="F13" s="10" t="s">
        <v>80</v>
      </c>
      <c r="G13" s="13"/>
      <c r="H13" s="3"/>
      <c r="I13" s="3"/>
    </row>
    <row r="14" spans="1:9">
      <c r="A14" s="32">
        <v>44481</v>
      </c>
      <c r="B14" s="89">
        <v>7.92</v>
      </c>
      <c r="C14" s="6">
        <f t="shared" si="0"/>
        <v>6.353240152477741E-3</v>
      </c>
      <c r="D14" s="6">
        <v>3.3284631208612254E-2</v>
      </c>
    </row>
    <row r="15" spans="1:9">
      <c r="A15" s="32">
        <v>44480</v>
      </c>
      <c r="B15" s="89">
        <v>7.87</v>
      </c>
      <c r="C15" s="6">
        <f t="shared" si="0"/>
        <v>-3.7974683544304113E-3</v>
      </c>
      <c r="D15" s="6">
        <v>3.5593484021197982E-2</v>
      </c>
    </row>
    <row r="16" spans="1:9">
      <c r="A16" s="32">
        <v>44477</v>
      </c>
      <c r="B16" s="89">
        <v>7.9</v>
      </c>
      <c r="C16" s="6">
        <f t="shared" si="0"/>
        <v>-1.1264080100125138E-2</v>
      </c>
      <c r="D16" s="6">
        <v>5.2846256492270509E-3</v>
      </c>
      <c r="F16" s="10" t="s">
        <v>8</v>
      </c>
      <c r="G16" s="10" t="s">
        <v>9</v>
      </c>
      <c r="H16" s="10" t="s">
        <v>10</v>
      </c>
      <c r="I16" s="10" t="s">
        <v>11</v>
      </c>
    </row>
    <row r="17" spans="1:9">
      <c r="A17" s="32">
        <v>44476</v>
      </c>
      <c r="B17" s="89">
        <v>7.99</v>
      </c>
      <c r="C17" s="6">
        <f t="shared" si="0"/>
        <v>2.6992287917737785E-2</v>
      </c>
      <c r="D17" s="6">
        <v>-3.7545703062408571E-2</v>
      </c>
      <c r="F17" s="32">
        <v>44200</v>
      </c>
      <c r="G17" s="89">
        <v>7.3</v>
      </c>
      <c r="H17" s="6">
        <f t="shared" ref="H17:H26" si="1">(G17-G18)/G18</f>
        <v>-0.19603524229074892</v>
      </c>
      <c r="I17" s="6">
        <v>6.1211093777127967E-2</v>
      </c>
    </row>
    <row r="18" spans="1:9">
      <c r="A18" s="32">
        <v>44475</v>
      </c>
      <c r="B18" s="89">
        <v>7.78</v>
      </c>
      <c r="C18" s="6">
        <f t="shared" si="0"/>
        <v>-1.2836970474967633E-3</v>
      </c>
      <c r="D18" s="6">
        <v>1.6901627663221861E-3</v>
      </c>
      <c r="F18" s="32">
        <v>43832</v>
      </c>
      <c r="G18" s="89">
        <v>9.08</v>
      </c>
      <c r="H18" s="6">
        <f t="shared" si="1"/>
        <v>-1.1001100110010766E-3</v>
      </c>
      <c r="I18" s="6">
        <v>9.4454892307182181E-2</v>
      </c>
    </row>
    <row r="19" spans="1:9">
      <c r="A19" s="32">
        <v>44474</v>
      </c>
      <c r="B19" s="89">
        <v>7.79</v>
      </c>
      <c r="C19" s="6">
        <f t="shared" si="0"/>
        <v>-8.9058524173028352E-3</v>
      </c>
      <c r="D19" s="6">
        <v>3.4028128779820428E-2</v>
      </c>
      <c r="F19" s="32">
        <v>43467</v>
      </c>
      <c r="G19" s="89">
        <v>9.09</v>
      </c>
      <c r="H19" s="6">
        <f t="shared" si="1"/>
        <v>-6.1919504643962814E-2</v>
      </c>
      <c r="I19" s="6">
        <v>0.10702481125024477</v>
      </c>
    </row>
    <row r="20" spans="1:9">
      <c r="A20" s="32">
        <v>44473</v>
      </c>
      <c r="B20" s="89">
        <v>7.86</v>
      </c>
      <c r="C20" s="6">
        <f t="shared" si="0"/>
        <v>1.5503875968992262E-2</v>
      </c>
      <c r="D20" s="6">
        <v>-2.5471432247313554E-2</v>
      </c>
      <c r="F20" s="32">
        <v>43102</v>
      </c>
      <c r="G20" s="89">
        <v>9.69</v>
      </c>
      <c r="H20" s="6">
        <f t="shared" si="1"/>
        <v>0.1011363636363635</v>
      </c>
      <c r="I20" s="6">
        <v>0.13352537662638575</v>
      </c>
    </row>
    <row r="21" spans="1:9">
      <c r="A21" s="32">
        <v>44469</v>
      </c>
      <c r="B21" s="89">
        <v>7.74</v>
      </c>
      <c r="C21" s="6">
        <f t="shared" si="0"/>
        <v>6.501950585175529E-3</v>
      </c>
      <c r="D21" s="6">
        <v>2.447039802368968E-2</v>
      </c>
      <c r="F21" s="32">
        <v>42738</v>
      </c>
      <c r="G21" s="89">
        <v>8.8000000000000007</v>
      </c>
      <c r="H21" s="6">
        <f t="shared" si="1"/>
        <v>0.13402061855670117</v>
      </c>
      <c r="I21" s="6">
        <v>0.13901542192432204</v>
      </c>
    </row>
    <row r="22" spans="1:9">
      <c r="A22" s="32">
        <v>44468</v>
      </c>
      <c r="B22" s="89">
        <v>7.69</v>
      </c>
      <c r="C22" s="6">
        <f t="shared" si="0"/>
        <v>9.1863517060367834E-3</v>
      </c>
      <c r="D22" s="6">
        <v>-1.3326793791398566E-2</v>
      </c>
      <c r="F22" s="32">
        <v>42373</v>
      </c>
      <c r="G22" s="89">
        <v>7.76</v>
      </c>
      <c r="H22" s="6">
        <f t="shared" si="1"/>
        <v>-5.1282051282051325E-3</v>
      </c>
      <c r="I22" s="6">
        <v>0.140017019461673</v>
      </c>
    </row>
    <row r="23" spans="1:9">
      <c r="A23" s="32">
        <v>44467</v>
      </c>
      <c r="B23" s="89">
        <v>7.62</v>
      </c>
      <c r="C23" s="6">
        <f t="shared" si="0"/>
        <v>1.1952191235059742E-2</v>
      </c>
      <c r="D23" s="6">
        <v>-1.8783450729900442E-2</v>
      </c>
      <c r="F23" s="32">
        <v>42006</v>
      </c>
      <c r="G23" s="89">
        <v>7.8</v>
      </c>
      <c r="H23" s="6">
        <f t="shared" si="1"/>
        <v>0.26829268292682917</v>
      </c>
      <c r="I23" s="6">
        <v>0.17949848973218474</v>
      </c>
    </row>
    <row r="24" spans="1:9">
      <c r="A24" s="32">
        <v>44466</v>
      </c>
      <c r="B24" s="89">
        <v>7.53</v>
      </c>
      <c r="C24" s="6">
        <f t="shared" si="0"/>
        <v>-1.5686274509803935E-2</v>
      </c>
      <c r="D24" s="6">
        <v>-4.5625674155348496E-2</v>
      </c>
      <c r="F24" s="32">
        <v>41641</v>
      </c>
      <c r="G24" s="89">
        <v>6.15</v>
      </c>
      <c r="H24" s="6">
        <f t="shared" si="1"/>
        <v>-3.3018867924528295E-2</v>
      </c>
      <c r="I24" s="6">
        <v>0.15130402563010326</v>
      </c>
    </row>
    <row r="25" spans="1:9">
      <c r="A25" s="32">
        <v>44463</v>
      </c>
      <c r="B25" s="89">
        <v>7.65</v>
      </c>
      <c r="C25" s="6">
        <f t="shared" si="0"/>
        <v>-2.9187817258883191E-2</v>
      </c>
      <c r="D25" s="6">
        <v>5.9902736810663656E-3</v>
      </c>
      <c r="F25" s="32">
        <v>41276</v>
      </c>
      <c r="G25" s="89">
        <v>6.36</v>
      </c>
      <c r="H25" s="6">
        <f t="shared" si="1"/>
        <v>0.66492146596858659</v>
      </c>
      <c r="I25" s="6">
        <v>0.25624988426354056</v>
      </c>
    </row>
    <row r="26" spans="1:9">
      <c r="A26" s="32">
        <v>44462</v>
      </c>
      <c r="B26" s="89">
        <v>7.88</v>
      </c>
      <c r="C26" s="6">
        <f t="shared" si="0"/>
        <v>2.7379400260756189E-2</v>
      </c>
      <c r="D26" s="6">
        <v>1.1989580848787587E-2</v>
      </c>
      <c r="F26" s="32">
        <v>40911</v>
      </c>
      <c r="G26" s="89">
        <v>3.82</v>
      </c>
      <c r="H26" s="6">
        <f t="shared" si="1"/>
        <v>-5.2109181141439302E-2</v>
      </c>
      <c r="I26" s="6">
        <v>-5.2109181141439254E-2</v>
      </c>
    </row>
    <row r="27" spans="1:9">
      <c r="A27" s="32">
        <v>44460</v>
      </c>
      <c r="B27" s="89">
        <v>7.67</v>
      </c>
      <c r="C27" s="6">
        <f t="shared" si="0"/>
        <v>3.3692722371967652E-2</v>
      </c>
      <c r="D27" s="6">
        <v>-1.4949833170237441E-3</v>
      </c>
      <c r="F27" s="32">
        <v>40546</v>
      </c>
      <c r="G27" s="89">
        <v>4.03</v>
      </c>
      <c r="H27" s="6" t="s">
        <v>23</v>
      </c>
      <c r="I27" s="6" t="s">
        <v>23</v>
      </c>
    </row>
    <row r="28" spans="1:9">
      <c r="A28" s="32">
        <v>44459</v>
      </c>
      <c r="B28" s="89">
        <v>7.42</v>
      </c>
      <c r="C28" s="6">
        <f t="shared" si="0"/>
        <v>-4.1343669250646031E-2</v>
      </c>
      <c r="D28" s="6">
        <v>7.3182202544394828E-3</v>
      </c>
    </row>
    <row r="29" spans="1:9">
      <c r="A29" s="32">
        <v>44456</v>
      </c>
      <c r="B29" s="89">
        <v>7.74</v>
      </c>
      <c r="C29" s="6">
        <f t="shared" si="0"/>
        <v>-1.9011406844106397E-2</v>
      </c>
      <c r="D29" s="6">
        <v>1.6998939528996247E-2</v>
      </c>
    </row>
    <row r="30" spans="1:9">
      <c r="A30" s="32">
        <v>44455</v>
      </c>
      <c r="B30" s="89">
        <v>7.89</v>
      </c>
      <c r="C30" s="6">
        <f t="shared" si="0"/>
        <v>-2.2304832713754722E-2</v>
      </c>
      <c r="D30" s="6">
        <v>-2.5361457271406734E-2</v>
      </c>
    </row>
    <row r="31" spans="1:9">
      <c r="A31" s="32">
        <v>44454</v>
      </c>
      <c r="B31" s="89">
        <v>8.07</v>
      </c>
      <c r="C31" s="6">
        <f t="shared" si="0"/>
        <v>-4.9321824907520529E-3</v>
      </c>
      <c r="D31" s="6">
        <v>6.0315344327446868E-2</v>
      </c>
    </row>
    <row r="32" spans="1:9">
      <c r="A32" s="32">
        <v>44453</v>
      </c>
      <c r="B32" s="89">
        <v>8.11</v>
      </c>
      <c r="C32" s="6">
        <f t="shared" si="0"/>
        <v>2.4721878862793045E-3</v>
      </c>
      <c r="D32" s="6">
        <v>-1.4192373475740963E-2</v>
      </c>
    </row>
    <row r="33" spans="1:4">
      <c r="A33" s="32">
        <v>44452</v>
      </c>
      <c r="B33" s="89">
        <v>8.09</v>
      </c>
      <c r="C33" s="6">
        <f t="shared" si="0"/>
        <v>-7.3619631901841098E-3</v>
      </c>
      <c r="D33" s="6">
        <v>-1.6275770575304906E-2</v>
      </c>
    </row>
    <row r="34" spans="1:4">
      <c r="A34" s="32">
        <v>44449</v>
      </c>
      <c r="B34" s="89">
        <v>8.15</v>
      </c>
      <c r="C34" s="6">
        <f t="shared" si="0"/>
        <v>2.4600246002459496E-3</v>
      </c>
      <c r="D34" s="6">
        <v>2.2536661682724307E-2</v>
      </c>
    </row>
    <row r="35" spans="1:4">
      <c r="A35" s="32">
        <v>44448</v>
      </c>
      <c r="B35" s="89">
        <v>8.1300000000000008</v>
      </c>
      <c r="C35" s="6">
        <f t="shared" si="0"/>
        <v>-1.2285012285012022E-3</v>
      </c>
      <c r="D35" s="6">
        <v>-1.5627094111024878E-2</v>
      </c>
    </row>
    <row r="36" spans="1:4">
      <c r="A36" s="32">
        <v>44447</v>
      </c>
      <c r="B36" s="89">
        <v>8.14</v>
      </c>
      <c r="C36" s="6">
        <f t="shared" si="0"/>
        <v>-9.7323600973236082E-3</v>
      </c>
      <c r="D36" s="6">
        <v>1.5407645676110464E-2</v>
      </c>
    </row>
    <row r="37" spans="1:4">
      <c r="A37" s="32">
        <v>44446</v>
      </c>
      <c r="B37" s="89">
        <v>8.2200000000000006</v>
      </c>
      <c r="C37" s="6">
        <f t="shared" si="0"/>
        <v>-9.6385542168674777E-3</v>
      </c>
      <c r="D37" s="6">
        <v>1.2080355398847002E-2</v>
      </c>
    </row>
    <row r="38" spans="1:4">
      <c r="A38" s="32">
        <v>44445</v>
      </c>
      <c r="B38" s="89">
        <v>8.3000000000000007</v>
      </c>
      <c r="C38" s="6">
        <f t="shared" si="0"/>
        <v>-4.7961630695442627E-3</v>
      </c>
      <c r="D38" s="6">
        <v>-3.0230174804625733E-2</v>
      </c>
    </row>
    <row r="39" spans="1:4">
      <c r="A39" s="32">
        <v>44442</v>
      </c>
      <c r="B39" s="89">
        <v>8.34</v>
      </c>
      <c r="C39" s="6">
        <f t="shared" si="0"/>
        <v>-1.1976047904191363E-3</v>
      </c>
      <c r="D39" s="6">
        <v>2.8802286593744782E-2</v>
      </c>
    </row>
    <row r="40" spans="1:4">
      <c r="A40" s="32">
        <v>44441</v>
      </c>
      <c r="B40" s="89">
        <v>8.35</v>
      </c>
      <c r="C40" s="6">
        <f t="shared" si="0"/>
        <v>4.8134777376653603E-3</v>
      </c>
      <c r="D40" s="6">
        <v>1.6856744349116236E-2</v>
      </c>
    </row>
    <row r="41" spans="1:4">
      <c r="A41" s="32">
        <v>44440</v>
      </c>
      <c r="B41" s="89">
        <v>8.31</v>
      </c>
      <c r="C41" s="6">
        <f t="shared" si="0"/>
        <v>-1.0714285714285697E-2</v>
      </c>
      <c r="D41" s="6">
        <v>8.7064951420380787E-2</v>
      </c>
    </row>
    <row r="42" spans="1:4">
      <c r="A42" s="32">
        <v>44439</v>
      </c>
      <c r="B42" s="89">
        <v>8.4</v>
      </c>
      <c r="C42" s="6">
        <f t="shared" si="0"/>
        <v>1.1918951132300103E-3</v>
      </c>
      <c r="D42" s="6">
        <v>8.3872396854523204E-2</v>
      </c>
    </row>
    <row r="43" spans="1:4">
      <c r="A43" s="32">
        <v>44438</v>
      </c>
      <c r="B43" s="89">
        <v>8.39</v>
      </c>
      <c r="C43" s="6">
        <f t="shared" si="0"/>
        <v>8.4134615384615728E-3</v>
      </c>
      <c r="D43" s="6">
        <v>3.4875111908280104E-2</v>
      </c>
    </row>
    <row r="44" spans="1:4">
      <c r="A44" s="32">
        <v>44435</v>
      </c>
      <c r="B44" s="89">
        <v>8.32</v>
      </c>
      <c r="C44" s="6">
        <f t="shared" si="0"/>
        <v>-2.3980815347721313E-3</v>
      </c>
      <c r="D44" s="6">
        <v>-2.1583366168581225E-2</v>
      </c>
    </row>
    <row r="45" spans="1:4">
      <c r="A45" s="32">
        <v>44434</v>
      </c>
      <c r="B45" s="89">
        <v>8.34</v>
      </c>
      <c r="C45" s="6">
        <f t="shared" si="0"/>
        <v>0</v>
      </c>
      <c r="D45" s="6">
        <v>-2.0394953666726921E-2</v>
      </c>
    </row>
    <row r="46" spans="1:4">
      <c r="A46" s="32">
        <v>44433</v>
      </c>
      <c r="B46" s="89">
        <v>8.34</v>
      </c>
      <c r="C46" s="6">
        <f t="shared" si="0"/>
        <v>1.2004801920768051E-3</v>
      </c>
      <c r="D46" s="6">
        <v>9.6292443717951762E-4</v>
      </c>
    </row>
    <row r="47" spans="1:4">
      <c r="A47" s="32">
        <v>44432</v>
      </c>
      <c r="B47" s="89">
        <v>8.33</v>
      </c>
      <c r="C47" s="6">
        <f t="shared" si="0"/>
        <v>-1.1862396204033173E-2</v>
      </c>
      <c r="D47" s="6">
        <v>2.834372503904406E-3</v>
      </c>
    </row>
    <row r="48" spans="1:4">
      <c r="A48" s="32">
        <v>44431</v>
      </c>
      <c r="B48" s="89">
        <v>8.43</v>
      </c>
      <c r="C48" s="6">
        <f t="shared" si="0"/>
        <v>-3.5469107551487473E-2</v>
      </c>
      <c r="D48" s="6">
        <v>3.7154258978944776E-3</v>
      </c>
    </row>
    <row r="49" spans="1:4">
      <c r="A49" s="32">
        <v>44428</v>
      </c>
      <c r="B49" s="89">
        <v>8.74</v>
      </c>
      <c r="C49" s="6">
        <f t="shared" si="0"/>
        <v>-6.8181818181818742E-3</v>
      </c>
      <c r="D49" s="6">
        <v>6.2127879886099873E-3</v>
      </c>
    </row>
    <row r="50" spans="1:4">
      <c r="A50" s="32">
        <v>44427</v>
      </c>
      <c r="B50" s="89">
        <v>8.8000000000000007</v>
      </c>
      <c r="C50" s="6">
        <f t="shared" si="0"/>
        <v>-2.2675736961450762E-3</v>
      </c>
      <c r="D50" s="6">
        <v>-5.707444818555979E-3</v>
      </c>
    </row>
    <row r="51" spans="1:4">
      <c r="A51" s="32">
        <v>44426</v>
      </c>
      <c r="B51" s="89">
        <v>8.82</v>
      </c>
      <c r="C51" s="6">
        <f t="shared" si="0"/>
        <v>1.2629161882893159E-2</v>
      </c>
      <c r="D51" s="6">
        <v>-1.5956540837091325E-3</v>
      </c>
    </row>
    <row r="52" spans="1:4">
      <c r="A52" s="32">
        <v>44425</v>
      </c>
      <c r="B52" s="89">
        <v>8.7100000000000009</v>
      </c>
      <c r="C52" s="6">
        <f t="shared" si="0"/>
        <v>-3.4324942791761283E-3</v>
      </c>
      <c r="D52" s="6">
        <v>-2.2356797307719199E-2</v>
      </c>
    </row>
    <row r="53" spans="1:4">
      <c r="A53" s="32">
        <v>44424</v>
      </c>
      <c r="B53" s="89">
        <v>8.74</v>
      </c>
      <c r="C53" s="6">
        <f t="shared" si="0"/>
        <v>-5.6882821387939635E-3</v>
      </c>
      <c r="D53" s="6">
        <v>2.9655319699325826E-2</v>
      </c>
    </row>
    <row r="54" spans="1:4">
      <c r="A54" s="32">
        <v>44421</v>
      </c>
      <c r="B54" s="89">
        <v>8.7899999999999991</v>
      </c>
      <c r="C54" s="6">
        <f t="shared" si="0"/>
        <v>-1.1363636363638139E-3</v>
      </c>
      <c r="D54" s="6">
        <v>9.3970694502639295E-3</v>
      </c>
    </row>
    <row r="55" spans="1:4">
      <c r="A55" s="32">
        <v>44420</v>
      </c>
      <c r="B55" s="89">
        <v>8.8000000000000007</v>
      </c>
      <c r="C55" s="6">
        <f t="shared" si="0"/>
        <v>3.420752565564554E-3</v>
      </c>
      <c r="D55" s="6">
        <v>1.2381274398303182E-2</v>
      </c>
    </row>
    <row r="56" spans="1:4">
      <c r="A56" s="32">
        <v>44419</v>
      </c>
      <c r="B56" s="89">
        <v>8.77</v>
      </c>
      <c r="C56" s="6">
        <f t="shared" si="0"/>
        <v>-5.6689342403628924E-3</v>
      </c>
      <c r="D56" s="6">
        <v>5.4561131676704601E-2</v>
      </c>
    </row>
    <row r="57" spans="1:4">
      <c r="A57" s="32">
        <v>44418</v>
      </c>
      <c r="B57" s="89">
        <v>8.82</v>
      </c>
      <c r="C57" s="6">
        <f t="shared" si="0"/>
        <v>0</v>
      </c>
      <c r="D57" s="6">
        <v>2.9976331053137434E-3</v>
      </c>
    </row>
    <row r="58" spans="1:4">
      <c r="A58" s="32">
        <v>44417</v>
      </c>
      <c r="B58" s="89">
        <v>8.82</v>
      </c>
      <c r="C58" s="6">
        <f t="shared" si="0"/>
        <v>2.9171528588098017E-2</v>
      </c>
      <c r="D58" s="6">
        <v>1.9398587446101293E-2</v>
      </c>
    </row>
    <row r="59" spans="1:4">
      <c r="A59" s="32">
        <v>44414</v>
      </c>
      <c r="B59" s="89">
        <v>8.57</v>
      </c>
      <c r="C59" s="6">
        <f t="shared" si="0"/>
        <v>3.5128805620610235E-3</v>
      </c>
      <c r="D59" s="6">
        <v>7.0760306138455947E-3</v>
      </c>
    </row>
    <row r="60" spans="1:4">
      <c r="A60" s="32">
        <v>44413</v>
      </c>
      <c r="B60" s="89">
        <v>8.5399999999999991</v>
      </c>
      <c r="C60" s="6">
        <f t="shared" si="0"/>
        <v>-3.5005834305718944E-3</v>
      </c>
      <c r="D60" s="6">
        <v>4.1021653668657102E-3</v>
      </c>
    </row>
    <row r="61" spans="1:4">
      <c r="A61" s="32">
        <v>44412</v>
      </c>
      <c r="B61" s="89">
        <v>8.57</v>
      </c>
      <c r="C61" s="6">
        <f t="shared" si="0"/>
        <v>0</v>
      </c>
      <c r="D61" s="6">
        <v>-7.4149723227591958E-3</v>
      </c>
    </row>
    <row r="62" spans="1:4">
      <c r="A62" s="32">
        <v>44411</v>
      </c>
      <c r="B62" s="89">
        <v>8.57</v>
      </c>
      <c r="C62" s="6">
        <f t="shared" si="0"/>
        <v>5.868544600939051E-3</v>
      </c>
      <c r="D62" s="6">
        <v>1.6965895674119512E-2</v>
      </c>
    </row>
    <row r="63" spans="1:4">
      <c r="A63" s="32">
        <v>44410</v>
      </c>
      <c r="B63" s="89">
        <v>8.52</v>
      </c>
      <c r="C63" s="6">
        <f t="shared" si="0"/>
        <v>9.4786729857819999E-3</v>
      </c>
      <c r="D63" s="6">
        <v>-8.5329898670745523E-3</v>
      </c>
    </row>
    <row r="64" spans="1:4">
      <c r="A64" s="32">
        <v>44407</v>
      </c>
      <c r="B64" s="89">
        <v>8.44</v>
      </c>
      <c r="C64" s="6">
        <f t="shared" si="0"/>
        <v>-1.1834319526626968E-3</v>
      </c>
      <c r="D64" s="6">
        <v>-3.5011684587349594E-2</v>
      </c>
    </row>
    <row r="65" spans="1:4">
      <c r="A65" s="32">
        <v>44406</v>
      </c>
      <c r="B65" s="89">
        <v>8.4499999999999993</v>
      </c>
      <c r="C65" s="6">
        <f t="shared" si="0"/>
        <v>0</v>
      </c>
      <c r="D65" s="6">
        <v>-6.7224999598128428E-3</v>
      </c>
    </row>
    <row r="66" spans="1:4">
      <c r="A66" s="32">
        <v>44405</v>
      </c>
      <c r="B66" s="89">
        <v>8.4499999999999993</v>
      </c>
      <c r="C66" s="6">
        <f t="shared" si="0"/>
        <v>7.1513706793800615E-3</v>
      </c>
      <c r="D66" s="6">
        <v>-8.1125294573470546E-3</v>
      </c>
    </row>
    <row r="67" spans="1:4">
      <c r="A67" s="32">
        <v>44404</v>
      </c>
      <c r="B67" s="89">
        <v>8.39</v>
      </c>
      <c r="C67" s="6">
        <f t="shared" ref="C67:C130" si="2">(B67-B68)/B68</f>
        <v>0</v>
      </c>
      <c r="D67" s="6">
        <v>-3.7804300795161337E-3</v>
      </c>
    </row>
    <row r="68" spans="1:4">
      <c r="A68" s="32">
        <v>44403</v>
      </c>
      <c r="B68" s="89">
        <v>8.39</v>
      </c>
      <c r="C68" s="6">
        <f t="shared" si="2"/>
        <v>1.193317422434342E-3</v>
      </c>
      <c r="D68" s="6">
        <v>-7.9420357454640014E-3</v>
      </c>
    </row>
    <row r="69" spans="1:4">
      <c r="A69" s="32">
        <v>44400</v>
      </c>
      <c r="B69" s="89">
        <v>8.3800000000000008</v>
      </c>
      <c r="C69" s="6">
        <f t="shared" si="2"/>
        <v>-3.567181926278164E-3</v>
      </c>
      <c r="D69" s="6">
        <v>1.0490278817216158E-2</v>
      </c>
    </row>
    <row r="70" spans="1:4">
      <c r="A70" s="32">
        <v>44399</v>
      </c>
      <c r="B70" s="89">
        <v>8.41</v>
      </c>
      <c r="C70" s="6">
        <f t="shared" si="2"/>
        <v>7.1856287425150298E-3</v>
      </c>
      <c r="D70" s="6">
        <v>1.6396004988979995E-3</v>
      </c>
    </row>
    <row r="71" spans="1:4">
      <c r="A71" s="32">
        <v>44398</v>
      </c>
      <c r="B71" s="89">
        <v>8.35</v>
      </c>
      <c r="C71" s="6">
        <f t="shared" si="2"/>
        <v>4.8134777376653603E-3</v>
      </c>
      <c r="D71" s="6">
        <v>-1.8515677588015318E-2</v>
      </c>
    </row>
    <row r="72" spans="1:4">
      <c r="A72" s="32">
        <v>44397</v>
      </c>
      <c r="B72" s="89">
        <v>8.31</v>
      </c>
      <c r="C72" s="6">
        <f t="shared" si="2"/>
        <v>-5.9808612440190121E-3</v>
      </c>
      <c r="D72" s="6">
        <v>-7.8124999999998872E-3</v>
      </c>
    </row>
    <row r="73" spans="1:4">
      <c r="A73" s="32">
        <v>44396</v>
      </c>
      <c r="B73" s="89">
        <v>8.36</v>
      </c>
      <c r="C73" s="6">
        <f t="shared" si="2"/>
        <v>-4.7619047619048716E-3</v>
      </c>
      <c r="D73" s="6">
        <v>-1.0061748136485601E-2</v>
      </c>
    </row>
    <row r="74" spans="1:4">
      <c r="A74" s="32">
        <v>44393</v>
      </c>
      <c r="B74" s="89">
        <v>8.4</v>
      </c>
      <c r="C74" s="6">
        <f t="shared" si="2"/>
        <v>3.5842293906811398E-3</v>
      </c>
      <c r="D74" s="6">
        <v>-1.0609135356989614E-2</v>
      </c>
    </row>
    <row r="75" spans="1:4">
      <c r="A75" s="32">
        <v>44392</v>
      </c>
      <c r="B75" s="89">
        <v>8.3699999999999992</v>
      </c>
      <c r="C75" s="6">
        <f t="shared" si="2"/>
        <v>1.1961722488038023E-3</v>
      </c>
      <c r="D75" s="6">
        <v>-1.6887758917221277E-2</v>
      </c>
    </row>
    <row r="76" spans="1:4">
      <c r="A76" s="32">
        <v>44391</v>
      </c>
      <c r="B76" s="89">
        <v>8.36</v>
      </c>
      <c r="C76" s="6">
        <f t="shared" si="2"/>
        <v>-9.4786729857819999E-3</v>
      </c>
      <c r="D76" s="6">
        <v>1.5817997165942775E-3</v>
      </c>
    </row>
    <row r="77" spans="1:4">
      <c r="A77" s="32">
        <v>44390</v>
      </c>
      <c r="B77" s="89">
        <v>8.44</v>
      </c>
      <c r="C77" s="6">
        <f t="shared" si="2"/>
        <v>4.76190476190466E-3</v>
      </c>
      <c r="D77" s="6">
        <v>4.8848236140656143E-2</v>
      </c>
    </row>
    <row r="78" spans="1:4">
      <c r="A78" s="32">
        <v>44389</v>
      </c>
      <c r="B78" s="89">
        <v>8.4</v>
      </c>
      <c r="C78" s="6">
        <f t="shared" si="2"/>
        <v>-1.1890606420927215E-3</v>
      </c>
      <c r="D78" s="6">
        <v>4.104748383025783E-3</v>
      </c>
    </row>
    <row r="79" spans="1:4">
      <c r="A79" s="32">
        <v>44386</v>
      </c>
      <c r="B79" s="89">
        <v>8.41</v>
      </c>
      <c r="C79" s="6">
        <f t="shared" si="2"/>
        <v>-5.9101654846336529E-3</v>
      </c>
      <c r="D79" s="6">
        <v>1.5761203979079017E-2</v>
      </c>
    </row>
    <row r="80" spans="1:4">
      <c r="A80" s="32">
        <v>44385</v>
      </c>
      <c r="B80" s="89">
        <v>8.4600000000000009</v>
      </c>
      <c r="C80" s="6">
        <f t="shared" si="2"/>
        <v>-7.0422535211266107E-3</v>
      </c>
      <c r="D80" s="6">
        <v>-7.3107880253237096E-3</v>
      </c>
    </row>
    <row r="81" spans="1:4">
      <c r="A81" s="32">
        <v>44384</v>
      </c>
      <c r="B81" s="89">
        <v>8.52</v>
      </c>
      <c r="C81" s="6">
        <f t="shared" si="2"/>
        <v>0</v>
      </c>
      <c r="D81" s="6">
        <v>-6.8311363320399535E-3</v>
      </c>
    </row>
    <row r="82" spans="1:4">
      <c r="A82" s="32">
        <v>44383</v>
      </c>
      <c r="B82" s="89">
        <v>8.52</v>
      </c>
      <c r="C82" s="6">
        <f t="shared" si="2"/>
        <v>-3.5087719298246942E-3</v>
      </c>
      <c r="D82" s="6">
        <v>-7.6256412185974438E-3</v>
      </c>
    </row>
    <row r="83" spans="1:4">
      <c r="A83" s="32">
        <v>44382</v>
      </c>
      <c r="B83" s="89">
        <v>8.5500000000000007</v>
      </c>
      <c r="C83" s="6">
        <f t="shared" si="2"/>
        <v>1.9070321811680589E-2</v>
      </c>
      <c r="D83" s="6">
        <v>1.4634580878329369E-2</v>
      </c>
    </row>
    <row r="84" spans="1:4">
      <c r="A84" s="32">
        <v>44379</v>
      </c>
      <c r="B84" s="89">
        <v>8.39</v>
      </c>
      <c r="C84" s="6">
        <f t="shared" si="2"/>
        <v>8.4134615384615728E-3</v>
      </c>
      <c r="D84" s="6">
        <v>1.5898256330699113E-2</v>
      </c>
    </row>
    <row r="85" spans="1:4">
      <c r="A85" s="32">
        <v>44377</v>
      </c>
      <c r="B85" s="89">
        <v>8.32</v>
      </c>
      <c r="C85" s="6">
        <f t="shared" si="2"/>
        <v>-7.1599045346062637E-3</v>
      </c>
      <c r="D85" s="6">
        <v>-2.4115993956808222E-2</v>
      </c>
    </row>
    <row r="86" spans="1:4">
      <c r="A86" s="32">
        <v>44376</v>
      </c>
      <c r="B86" s="89">
        <v>8.3800000000000008</v>
      </c>
      <c r="C86" s="6">
        <f t="shared" si="2"/>
        <v>-3.567181926278164E-3</v>
      </c>
      <c r="D86" s="6">
        <v>2.2634232696351368E-3</v>
      </c>
    </row>
    <row r="87" spans="1:4">
      <c r="A87" s="32">
        <v>44375</v>
      </c>
      <c r="B87" s="89">
        <v>8.41</v>
      </c>
      <c r="C87" s="6">
        <f t="shared" si="2"/>
        <v>7.1856287425150298E-3</v>
      </c>
      <c r="D87" s="6">
        <v>1.273866997912637E-2</v>
      </c>
    </row>
    <row r="88" spans="1:4">
      <c r="A88" s="32">
        <v>44372</v>
      </c>
      <c r="B88" s="89">
        <v>8.35</v>
      </c>
      <c r="C88" s="6">
        <f t="shared" si="2"/>
        <v>-3.5799522673032381E-3</v>
      </c>
      <c r="D88" s="6">
        <v>4.011188438613434E-2</v>
      </c>
    </row>
    <row r="89" spans="1:4">
      <c r="A89" s="32">
        <v>44371</v>
      </c>
      <c r="B89" s="89">
        <v>8.3800000000000008</v>
      </c>
      <c r="C89" s="6">
        <f t="shared" si="2"/>
        <v>-5.9311981020164807E-3</v>
      </c>
      <c r="D89" s="6">
        <v>-1.0018163897029453E-2</v>
      </c>
    </row>
    <row r="90" spans="1:4">
      <c r="A90" s="32">
        <v>44370</v>
      </c>
      <c r="B90" s="89">
        <v>8.43</v>
      </c>
      <c r="C90" s="6">
        <f t="shared" si="2"/>
        <v>-1.1848341232227235E-3</v>
      </c>
      <c r="D90" s="6">
        <v>5.179166694279938E-3</v>
      </c>
    </row>
    <row r="91" spans="1:4">
      <c r="A91" s="32">
        <v>44369</v>
      </c>
      <c r="B91" s="89">
        <v>8.44</v>
      </c>
      <c r="C91" s="6">
        <f t="shared" si="2"/>
        <v>4.76190476190466E-3</v>
      </c>
      <c r="D91" s="6">
        <v>3.5599083085116688E-2</v>
      </c>
    </row>
    <row r="92" spans="1:4">
      <c r="A92" s="32">
        <v>44368</v>
      </c>
      <c r="B92" s="89">
        <v>8.4</v>
      </c>
      <c r="C92" s="6">
        <f t="shared" si="2"/>
        <v>5.9880239520958937E-3</v>
      </c>
      <c r="D92" s="6">
        <v>2.3823828044028918E-2</v>
      </c>
    </row>
    <row r="93" spans="1:4">
      <c r="A93" s="32">
        <v>44365</v>
      </c>
      <c r="B93" s="89">
        <v>8.35</v>
      </c>
      <c r="C93" s="6">
        <f t="shared" si="2"/>
        <v>-4.7675804529202529E-3</v>
      </c>
      <c r="D93" s="6">
        <v>-6.3536171980549108E-3</v>
      </c>
    </row>
    <row r="94" spans="1:4">
      <c r="A94" s="32">
        <v>44364</v>
      </c>
      <c r="B94" s="89">
        <v>8.39</v>
      </c>
      <c r="C94" s="6">
        <f t="shared" si="2"/>
        <v>0</v>
      </c>
      <c r="D94" s="6">
        <v>1.913019347218186E-2</v>
      </c>
    </row>
    <row r="95" spans="1:4">
      <c r="A95" s="32">
        <v>44363</v>
      </c>
      <c r="B95" s="89">
        <v>8.39</v>
      </c>
      <c r="C95" s="6">
        <f t="shared" si="2"/>
        <v>-1.190476190476165E-3</v>
      </c>
      <c r="D95" s="6">
        <v>-4.5438930148713795E-3</v>
      </c>
    </row>
    <row r="96" spans="1:4">
      <c r="A96" s="32">
        <v>44362</v>
      </c>
      <c r="B96" s="89">
        <v>8.4</v>
      </c>
      <c r="C96" s="6">
        <f t="shared" si="2"/>
        <v>-5.9171597633134836E-3</v>
      </c>
      <c r="D96" s="6">
        <v>2.8386927590389108E-2</v>
      </c>
    </row>
    <row r="97" spans="1:4">
      <c r="A97" s="32">
        <v>44358</v>
      </c>
      <c r="B97" s="89">
        <v>8.4499999999999993</v>
      </c>
      <c r="C97" s="6">
        <f t="shared" si="2"/>
        <v>-2.3612750885479749E-3</v>
      </c>
      <c r="D97" s="6">
        <v>5.1913818667741647E-3</v>
      </c>
    </row>
    <row r="98" spans="1:4">
      <c r="A98" s="32">
        <v>44357</v>
      </c>
      <c r="B98" s="89">
        <v>8.4700000000000006</v>
      </c>
      <c r="C98" s="6">
        <f t="shared" si="2"/>
        <v>-1.3969732246798513E-2</v>
      </c>
      <c r="D98" s="6">
        <v>-3.367777339930243E-3</v>
      </c>
    </row>
    <row r="99" spans="1:4">
      <c r="A99" s="32">
        <v>44356</v>
      </c>
      <c r="B99" s="89">
        <v>8.59</v>
      </c>
      <c r="C99" s="6">
        <f t="shared" si="2"/>
        <v>3.8694074969770294E-2</v>
      </c>
      <c r="D99" s="6">
        <v>-4.2544842845672441E-3</v>
      </c>
    </row>
    <row r="100" spans="1:4">
      <c r="A100" s="32">
        <v>44355</v>
      </c>
      <c r="B100" s="89">
        <v>8.27</v>
      </c>
      <c r="C100" s="6">
        <f t="shared" si="2"/>
        <v>2.4242424242423726E-3</v>
      </c>
      <c r="D100" s="6">
        <v>-4.4021471771276705E-3</v>
      </c>
    </row>
    <row r="101" spans="1:4">
      <c r="A101" s="32">
        <v>44354</v>
      </c>
      <c r="B101" s="89">
        <v>8.25</v>
      </c>
      <c r="C101" s="6">
        <f t="shared" si="2"/>
        <v>2.4301336573511025E-3</v>
      </c>
      <c r="D101" s="6">
        <v>8.652617326232175E-4</v>
      </c>
    </row>
    <row r="102" spans="1:4">
      <c r="A102" s="32">
        <v>44351</v>
      </c>
      <c r="B102" s="89">
        <v>8.23</v>
      </c>
      <c r="C102" s="6">
        <f t="shared" si="2"/>
        <v>-6.0386473429950406E-3</v>
      </c>
      <c r="D102" s="6">
        <v>4.1114415128359659E-3</v>
      </c>
    </row>
    <row r="103" spans="1:4">
      <c r="A103" s="32">
        <v>44350</v>
      </c>
      <c r="B103" s="89">
        <v>8.2799999999999994</v>
      </c>
      <c r="C103" s="6">
        <f t="shared" si="2"/>
        <v>6.0753341433777558E-3</v>
      </c>
      <c r="D103" s="6">
        <v>-7.8982674302861006E-3</v>
      </c>
    </row>
    <row r="104" spans="1:4">
      <c r="A104" s="32">
        <v>44349</v>
      </c>
      <c r="B104" s="89">
        <v>8.23</v>
      </c>
      <c r="C104" s="6">
        <f t="shared" si="2"/>
        <v>4.8840048840049968E-3</v>
      </c>
      <c r="D104" s="6">
        <v>-4.7308987271799949E-3</v>
      </c>
    </row>
    <row r="105" spans="1:4">
      <c r="A105" s="32">
        <v>44348</v>
      </c>
      <c r="B105" s="89">
        <v>8.19</v>
      </c>
      <c r="C105" s="6">
        <f t="shared" si="2"/>
        <v>-8.4745762711864753E-3</v>
      </c>
      <c r="D105" s="6">
        <v>-7.4920643968406312E-3</v>
      </c>
    </row>
    <row r="106" spans="1:4">
      <c r="A106" s="32">
        <v>44347</v>
      </c>
      <c r="B106" s="89">
        <v>8.26</v>
      </c>
      <c r="C106" s="6">
        <f t="shared" si="2"/>
        <v>-1.6666666666666732E-2</v>
      </c>
      <c r="D106" s="6">
        <v>2.365331806528537E-2</v>
      </c>
    </row>
    <row r="107" spans="1:4">
      <c r="A107" s="32">
        <v>44344</v>
      </c>
      <c r="B107" s="89">
        <v>8.4</v>
      </c>
      <c r="C107" s="6">
        <f t="shared" si="2"/>
        <v>1.6949152542372951E-2</v>
      </c>
      <c r="D107" s="6">
        <v>-9.1385415913854025E-3</v>
      </c>
    </row>
    <row r="108" spans="1:4">
      <c r="A108" s="32">
        <v>44343</v>
      </c>
      <c r="B108" s="89">
        <v>8.26</v>
      </c>
      <c r="C108" s="6">
        <f t="shared" si="2"/>
        <v>-8.4033613445378495E-3</v>
      </c>
      <c r="D108" s="6">
        <v>-1.7593434056571603E-2</v>
      </c>
    </row>
    <row r="109" spans="1:4">
      <c r="A109" s="32">
        <v>44342</v>
      </c>
      <c r="B109" s="89">
        <v>8.33</v>
      </c>
      <c r="C109" s="6">
        <f t="shared" si="2"/>
        <v>9.6969696969697056E-3</v>
      </c>
      <c r="D109" s="6">
        <v>-1.0780781413511381E-2</v>
      </c>
    </row>
    <row r="110" spans="1:4">
      <c r="A110" s="32">
        <v>44341</v>
      </c>
      <c r="B110" s="89">
        <v>8.25</v>
      </c>
      <c r="C110" s="6">
        <f t="shared" si="2"/>
        <v>7.3260073260073876E-3</v>
      </c>
      <c r="D110" s="6">
        <v>1.5548882691525826E-2</v>
      </c>
    </row>
    <row r="111" spans="1:4">
      <c r="A111" s="32">
        <v>44340</v>
      </c>
      <c r="B111" s="89">
        <v>8.19</v>
      </c>
      <c r="C111" s="6">
        <f t="shared" si="2"/>
        <v>4.9079754601225947E-3</v>
      </c>
      <c r="D111" s="6">
        <v>-1.5494050607578887E-2</v>
      </c>
    </row>
    <row r="112" spans="1:4">
      <c r="A112" s="32">
        <v>44337</v>
      </c>
      <c r="B112" s="89">
        <v>8.15</v>
      </c>
      <c r="C112" s="6">
        <f t="shared" si="2"/>
        <v>-4.8840048840047799E-3</v>
      </c>
      <c r="D112" s="6">
        <v>-1.0612281762159739E-2</v>
      </c>
    </row>
    <row r="113" spans="1:4">
      <c r="A113" s="32">
        <v>44336</v>
      </c>
      <c r="B113" s="89">
        <v>8.19</v>
      </c>
      <c r="C113" s="6">
        <f t="shared" si="2"/>
        <v>3.6764705882352156E-3</v>
      </c>
      <c r="D113" s="6">
        <v>3.2683677532527509E-2</v>
      </c>
    </row>
    <row r="114" spans="1:4">
      <c r="A114" s="32">
        <v>44334</v>
      </c>
      <c r="B114" s="89">
        <v>8.16</v>
      </c>
      <c r="C114" s="6">
        <f t="shared" si="2"/>
        <v>1.2269938650306487E-3</v>
      </c>
      <c r="D114" s="6">
        <v>-1.6313438207956645E-2</v>
      </c>
    </row>
    <row r="115" spans="1:4">
      <c r="A115" s="32">
        <v>44333</v>
      </c>
      <c r="B115" s="89">
        <v>8.15</v>
      </c>
      <c r="C115" s="6">
        <f t="shared" si="2"/>
        <v>1.620947630922703E-2</v>
      </c>
      <c r="D115" s="6">
        <v>9.9395218052938297E-3</v>
      </c>
    </row>
    <row r="116" spans="1:4">
      <c r="A116" s="32">
        <v>44330</v>
      </c>
      <c r="B116" s="89">
        <v>8.02</v>
      </c>
      <c r="C116" s="6">
        <f t="shared" si="2"/>
        <v>5.012531328320695E-3</v>
      </c>
      <c r="D116" s="6">
        <v>-4.3573139359532331E-3</v>
      </c>
    </row>
    <row r="117" spans="1:4">
      <c r="A117" s="32">
        <v>44329</v>
      </c>
      <c r="B117" s="89">
        <v>7.98</v>
      </c>
      <c r="C117" s="6">
        <f t="shared" si="2"/>
        <v>-9.9255583126550955E-3</v>
      </c>
      <c r="D117" s="6">
        <v>1.7559387340890461E-3</v>
      </c>
    </row>
    <row r="118" spans="1:4">
      <c r="A118" s="32">
        <v>44328</v>
      </c>
      <c r="B118" s="89">
        <v>8.06</v>
      </c>
      <c r="C118" s="6">
        <f t="shared" si="2"/>
        <v>0</v>
      </c>
      <c r="D118" s="6">
        <v>3.9483456187995397E-2</v>
      </c>
    </row>
    <row r="119" spans="1:4">
      <c r="A119" s="32">
        <v>44327</v>
      </c>
      <c r="B119" s="89">
        <v>8.06</v>
      </c>
      <c r="C119" s="6">
        <f t="shared" si="2"/>
        <v>3.7359900373600424E-3</v>
      </c>
      <c r="D119" s="6">
        <v>1.5153504247857179E-2</v>
      </c>
    </row>
    <row r="120" spans="1:4">
      <c r="A120" s="32">
        <v>44326</v>
      </c>
      <c r="B120" s="89">
        <v>8.0299999999999994</v>
      </c>
      <c r="C120" s="6">
        <f t="shared" si="2"/>
        <v>1.6455696202531518E-2</v>
      </c>
      <c r="D120" s="6">
        <v>-5.208935787553045E-3</v>
      </c>
    </row>
    <row r="121" spans="1:4">
      <c r="A121" s="32">
        <v>44323</v>
      </c>
      <c r="B121" s="89">
        <v>7.9</v>
      </c>
      <c r="C121" s="6">
        <f t="shared" si="2"/>
        <v>3.8119440914866896E-3</v>
      </c>
      <c r="D121" s="6">
        <v>1.3270772918549351E-2</v>
      </c>
    </row>
    <row r="122" spans="1:4">
      <c r="A122" s="32">
        <v>44322</v>
      </c>
      <c r="B122" s="89">
        <v>7.87</v>
      </c>
      <c r="C122" s="6">
        <f t="shared" si="2"/>
        <v>7.6824583866838027E-3</v>
      </c>
      <c r="D122" s="6">
        <v>1.05975905620876E-3</v>
      </c>
    </row>
    <row r="123" spans="1:4">
      <c r="A123" s="32">
        <v>44321</v>
      </c>
      <c r="B123" s="89">
        <v>7.81</v>
      </c>
      <c r="C123" s="6">
        <f t="shared" si="2"/>
        <v>-2.554278416347441E-3</v>
      </c>
      <c r="D123" s="6">
        <v>-1.1341780109413918E-2</v>
      </c>
    </row>
    <row r="124" spans="1:4">
      <c r="A124" s="32">
        <v>44320</v>
      </c>
      <c r="B124" s="89">
        <v>7.83</v>
      </c>
      <c r="C124" s="6">
        <f t="shared" si="2"/>
        <v>2.5608194622279722E-3</v>
      </c>
      <c r="D124" s="6">
        <v>2.8486761083743834E-2</v>
      </c>
    </row>
    <row r="125" spans="1:4">
      <c r="A125" s="32">
        <v>44319</v>
      </c>
      <c r="B125" s="89">
        <v>7.81</v>
      </c>
      <c r="C125" s="6">
        <f t="shared" si="2"/>
        <v>-2.554278416347441E-3</v>
      </c>
      <c r="D125" s="6">
        <v>3.9099324648028382E-3</v>
      </c>
    </row>
    <row r="126" spans="1:4">
      <c r="A126" s="32">
        <v>44316</v>
      </c>
      <c r="B126" s="89">
        <v>7.83</v>
      </c>
      <c r="C126" s="6">
        <f t="shared" si="2"/>
        <v>-6.3451776649745967E-3</v>
      </c>
      <c r="D126" s="6">
        <v>1.473718876068834E-2</v>
      </c>
    </row>
    <row r="127" spans="1:4">
      <c r="A127" s="32">
        <v>44315</v>
      </c>
      <c r="B127" s="89">
        <v>7.88</v>
      </c>
      <c r="C127" s="6">
        <f t="shared" si="2"/>
        <v>8.9628681177977322E-3</v>
      </c>
      <c r="D127" s="6">
        <v>1.0090249919808657E-2</v>
      </c>
    </row>
    <row r="128" spans="1:4">
      <c r="A128" s="32">
        <v>44314</v>
      </c>
      <c r="B128" s="89">
        <v>7.81</v>
      </c>
      <c r="C128" s="6">
        <f t="shared" si="2"/>
        <v>0</v>
      </c>
      <c r="D128" s="6">
        <v>8.9338154503866112E-3</v>
      </c>
    </row>
    <row r="129" spans="1:4">
      <c r="A129" s="32">
        <v>44313</v>
      </c>
      <c r="B129" s="89">
        <v>7.81</v>
      </c>
      <c r="C129" s="6">
        <f t="shared" si="2"/>
        <v>-3.82653061224493E-3</v>
      </c>
      <c r="D129" s="6">
        <v>2.2168040938180138E-2</v>
      </c>
    </row>
    <row r="130" spans="1:4">
      <c r="A130" s="32">
        <v>44312</v>
      </c>
      <c r="B130" s="89">
        <v>7.84</v>
      </c>
      <c r="C130" s="6">
        <f t="shared" si="2"/>
        <v>-1.1349306431273626E-2</v>
      </c>
      <c r="D130" s="6">
        <v>8.9706609526948988E-3</v>
      </c>
    </row>
    <row r="131" spans="1:4">
      <c r="A131" s="32">
        <v>44309</v>
      </c>
      <c r="B131" s="89">
        <v>7.93</v>
      </c>
      <c r="C131" s="6">
        <f t="shared" ref="C131:C194" si="3">(B131-B132)/B132</f>
        <v>0</v>
      </c>
      <c r="D131" s="6">
        <v>1.5886305125897515E-2</v>
      </c>
    </row>
    <row r="132" spans="1:4">
      <c r="A132" s="32">
        <v>44308</v>
      </c>
      <c r="B132" s="89">
        <v>7.93</v>
      </c>
      <c r="C132" s="6">
        <f t="shared" si="3"/>
        <v>-2.5157232704403096E-3</v>
      </c>
      <c r="D132" s="6">
        <v>-3.311260958610248E-2</v>
      </c>
    </row>
    <row r="133" spans="1:4">
      <c r="A133" s="32">
        <v>44307</v>
      </c>
      <c r="B133" s="89">
        <v>7.95</v>
      </c>
      <c r="C133" s="6">
        <f t="shared" si="3"/>
        <v>0</v>
      </c>
      <c r="D133" s="6">
        <v>-1.1845131974176362E-3</v>
      </c>
    </row>
    <row r="134" spans="1:4">
      <c r="A134" s="32">
        <v>44306</v>
      </c>
      <c r="B134" s="89">
        <v>7.95</v>
      </c>
      <c r="C134" s="6">
        <f t="shared" si="3"/>
        <v>0</v>
      </c>
      <c r="D134" s="6">
        <v>2.4193352298977375E-3</v>
      </c>
    </row>
    <row r="135" spans="1:4">
      <c r="A135" s="32">
        <v>44305</v>
      </c>
      <c r="B135" s="89">
        <v>7.95</v>
      </c>
      <c r="C135" s="6">
        <f t="shared" si="3"/>
        <v>-1.3647642679900783E-2</v>
      </c>
      <c r="D135" s="6">
        <v>9.4455784956616155E-3</v>
      </c>
    </row>
    <row r="136" spans="1:4">
      <c r="A136" s="32">
        <v>44302</v>
      </c>
      <c r="B136" s="89">
        <v>8.06</v>
      </c>
      <c r="C136" s="6">
        <f t="shared" si="3"/>
        <v>1.2562814070351825E-2</v>
      </c>
      <c r="D136" s="6">
        <v>8.1367535466842691E-3</v>
      </c>
    </row>
    <row r="137" spans="1:4">
      <c r="A137" s="32">
        <v>44301</v>
      </c>
      <c r="B137" s="89">
        <v>7.96</v>
      </c>
      <c r="C137" s="6">
        <f t="shared" si="3"/>
        <v>-2.5062656641604585E-3</v>
      </c>
      <c r="D137" s="6">
        <v>6.8178609687840255E-3</v>
      </c>
    </row>
    <row r="138" spans="1:4">
      <c r="A138" s="32">
        <v>44300</v>
      </c>
      <c r="B138" s="89">
        <v>7.98</v>
      </c>
      <c r="C138" s="6">
        <f t="shared" si="3"/>
        <v>5.0000000000000107E-2</v>
      </c>
      <c r="D138" s="6">
        <v>-1.1516803204675652E-2</v>
      </c>
    </row>
    <row r="139" spans="1:4">
      <c r="A139" s="32">
        <v>44299</v>
      </c>
      <c r="B139" s="89">
        <v>7.6</v>
      </c>
      <c r="C139" s="6">
        <f t="shared" si="3"/>
        <v>1.0638297872340436E-2</v>
      </c>
      <c r="D139" s="6">
        <v>-5.2870306484470901E-3</v>
      </c>
    </row>
    <row r="140" spans="1:4">
      <c r="A140" s="32">
        <v>44298</v>
      </c>
      <c r="B140" s="89">
        <v>7.52</v>
      </c>
      <c r="C140" s="6">
        <f t="shared" si="3"/>
        <v>-5.2910052910052959E-3</v>
      </c>
      <c r="D140" s="6">
        <v>-7.6209383356291823E-3</v>
      </c>
    </row>
    <row r="141" spans="1:4">
      <c r="A141" s="32">
        <v>44295</v>
      </c>
      <c r="B141" s="89">
        <v>7.56</v>
      </c>
      <c r="C141" s="6">
        <f t="shared" si="3"/>
        <v>5.3191489361702178E-3</v>
      </c>
      <c r="D141" s="6">
        <v>-6.1526567558426882E-3</v>
      </c>
    </row>
    <row r="142" spans="1:4">
      <c r="A142" s="32">
        <v>44294</v>
      </c>
      <c r="B142" s="89">
        <v>7.52</v>
      </c>
      <c r="C142" s="6">
        <f t="shared" si="3"/>
        <v>-2.6525198938992657E-3</v>
      </c>
      <c r="D142" s="6">
        <v>-7.3230595903921603E-4</v>
      </c>
    </row>
    <row r="143" spans="1:4">
      <c r="A143" s="32">
        <v>44293</v>
      </c>
      <c r="B143" s="89">
        <v>7.54</v>
      </c>
      <c r="C143" s="6">
        <f t="shared" si="3"/>
        <v>1.4804845222072722E-2</v>
      </c>
      <c r="D143" s="6">
        <v>-4.9247277386289751E-3</v>
      </c>
    </row>
    <row r="144" spans="1:4">
      <c r="A144" s="32">
        <v>44287</v>
      </c>
      <c r="B144" s="89">
        <v>7.43</v>
      </c>
      <c r="C144" s="6">
        <f t="shared" si="3"/>
        <v>-2.6845637583893236E-3</v>
      </c>
      <c r="D144" s="6">
        <v>4.7954684432429248E-3</v>
      </c>
    </row>
    <row r="145" spans="1:4">
      <c r="A145" s="32">
        <v>44286</v>
      </c>
      <c r="B145" s="89">
        <v>7.45</v>
      </c>
      <c r="C145" s="6">
        <f t="shared" si="3"/>
        <v>-9.3085106382977921E-3</v>
      </c>
      <c r="D145" s="6">
        <v>3.6801601701808184E-2</v>
      </c>
    </row>
    <row r="146" spans="1:4">
      <c r="A146" s="32">
        <v>44285</v>
      </c>
      <c r="B146" s="89">
        <v>7.52</v>
      </c>
      <c r="C146" s="6">
        <f t="shared" si="3"/>
        <v>2.0352781546811326E-2</v>
      </c>
      <c r="D146" s="6">
        <v>-1.0724424784603802E-2</v>
      </c>
    </row>
    <row r="147" spans="1:4">
      <c r="A147" s="32">
        <v>44284</v>
      </c>
      <c r="B147" s="89">
        <v>7.37</v>
      </c>
      <c r="C147" s="6">
        <f t="shared" si="3"/>
        <v>4.0871934604904975E-3</v>
      </c>
      <c r="D147" s="6">
        <v>1.4000117155792113E-2</v>
      </c>
    </row>
    <row r="148" spans="1:4">
      <c r="A148" s="32">
        <v>44281</v>
      </c>
      <c r="B148" s="89">
        <v>7.34</v>
      </c>
      <c r="C148" s="6">
        <f t="shared" si="3"/>
        <v>6.8587105624142415E-3</v>
      </c>
      <c r="D148" s="6">
        <v>2.1426744434707668E-3</v>
      </c>
    </row>
    <row r="149" spans="1:4">
      <c r="A149" s="32">
        <v>44280</v>
      </c>
      <c r="B149" s="89">
        <v>7.29</v>
      </c>
      <c r="C149" s="6">
        <f t="shared" si="3"/>
        <v>-2.7359781121750444E-3</v>
      </c>
      <c r="D149" s="6">
        <v>-3.9598099226804094E-2</v>
      </c>
    </row>
    <row r="150" spans="1:4">
      <c r="A150" s="32">
        <v>44279</v>
      </c>
      <c r="B150" s="89">
        <v>7.31</v>
      </c>
      <c r="C150" s="6">
        <f t="shared" si="3"/>
        <v>-5.4421768707483041E-3</v>
      </c>
      <c r="D150" s="6">
        <v>-3.8111284952060016E-3</v>
      </c>
    </row>
    <row r="151" spans="1:4">
      <c r="A151" s="32">
        <v>44278</v>
      </c>
      <c r="B151" s="89">
        <v>7.35</v>
      </c>
      <c r="C151" s="6">
        <f t="shared" si="3"/>
        <v>-9.4339622641509812E-3</v>
      </c>
      <c r="D151" s="6">
        <v>-3.8523941590672436E-3</v>
      </c>
    </row>
    <row r="152" spans="1:4">
      <c r="A152" s="32">
        <v>44277</v>
      </c>
      <c r="B152" s="89">
        <v>7.42</v>
      </c>
      <c r="C152" s="6">
        <f t="shared" si="3"/>
        <v>1.6438356164383577E-2</v>
      </c>
      <c r="D152" s="6">
        <v>2.6980218337027104E-2</v>
      </c>
    </row>
    <row r="153" spans="1:4">
      <c r="A153" s="32">
        <v>44274</v>
      </c>
      <c r="B153" s="89">
        <v>7.3</v>
      </c>
      <c r="C153" s="6">
        <f t="shared" si="3"/>
        <v>-1.4844804318488572E-2</v>
      </c>
      <c r="D153" s="6">
        <v>-7.7017485378344852E-2</v>
      </c>
    </row>
    <row r="154" spans="1:4">
      <c r="A154" s="32">
        <v>44273</v>
      </c>
      <c r="B154" s="89">
        <v>7.41</v>
      </c>
      <c r="C154" s="6">
        <f t="shared" si="3"/>
        <v>0</v>
      </c>
      <c r="D154" s="6">
        <v>-6.9366075324636444E-3</v>
      </c>
    </row>
    <row r="155" spans="1:4">
      <c r="A155" s="32">
        <v>44272</v>
      </c>
      <c r="B155" s="89">
        <v>7.41</v>
      </c>
      <c r="C155" s="6">
        <f t="shared" si="3"/>
        <v>4.0650406504065375E-3</v>
      </c>
      <c r="D155" s="6">
        <v>9.1869894007958041E-3</v>
      </c>
    </row>
    <row r="156" spans="1:4">
      <c r="A156" s="32">
        <v>44271</v>
      </c>
      <c r="B156" s="89">
        <v>7.38</v>
      </c>
      <c r="C156" s="6">
        <f t="shared" si="3"/>
        <v>-8.0645161290323238E-3</v>
      </c>
      <c r="D156" s="6">
        <v>1.06894831753826E-2</v>
      </c>
    </row>
    <row r="157" spans="1:4">
      <c r="A157" s="32">
        <v>44270</v>
      </c>
      <c r="B157" s="89">
        <v>7.44</v>
      </c>
      <c r="C157" s="6">
        <f t="shared" si="3"/>
        <v>1.5006821282401136E-2</v>
      </c>
      <c r="D157" s="6">
        <v>9.7476308917766215E-3</v>
      </c>
    </row>
    <row r="158" spans="1:4">
      <c r="A158" s="32">
        <v>44267</v>
      </c>
      <c r="B158" s="89">
        <v>7.33</v>
      </c>
      <c r="C158" s="6">
        <f t="shared" si="3"/>
        <v>-1.3458950201884206E-2</v>
      </c>
      <c r="D158" s="6">
        <v>-3.6226364369567159E-2</v>
      </c>
    </row>
    <row r="159" spans="1:4">
      <c r="A159" s="32">
        <v>44266</v>
      </c>
      <c r="B159" s="89">
        <v>7.43</v>
      </c>
      <c r="C159" s="6">
        <f t="shared" si="3"/>
        <v>-1.1968085106382961E-2</v>
      </c>
      <c r="D159" s="6">
        <v>2.9397335889840164E-3</v>
      </c>
    </row>
    <row r="160" spans="1:4">
      <c r="A160" s="32">
        <v>44265</v>
      </c>
      <c r="B160" s="89">
        <v>7.52</v>
      </c>
      <c r="C160" s="6">
        <f t="shared" si="3"/>
        <v>-6.6050198150595391E-3</v>
      </c>
      <c r="D160" s="6">
        <v>1.8891178266178175E-2</v>
      </c>
    </row>
    <row r="161" spans="1:4">
      <c r="A161" s="32">
        <v>44264</v>
      </c>
      <c r="B161" s="89">
        <v>7.57</v>
      </c>
      <c r="C161" s="6">
        <f t="shared" si="3"/>
        <v>1.7473118279569877E-2</v>
      </c>
      <c r="D161" s="6">
        <v>2.251727914938671E-4</v>
      </c>
    </row>
    <row r="162" spans="1:4">
      <c r="A162" s="32">
        <v>44263</v>
      </c>
      <c r="B162" s="89">
        <v>7.44</v>
      </c>
      <c r="C162" s="6">
        <f t="shared" si="3"/>
        <v>1.5006821282401136E-2</v>
      </c>
      <c r="D162" s="6">
        <v>1.7039874859780108E-2</v>
      </c>
    </row>
    <row r="163" spans="1:4">
      <c r="A163" s="32">
        <v>44260</v>
      </c>
      <c r="B163" s="89">
        <v>7.33</v>
      </c>
      <c r="C163" s="6">
        <f t="shared" si="3"/>
        <v>1.6643550624133162E-2</v>
      </c>
      <c r="D163" s="6">
        <v>-2.5450240014525775E-2</v>
      </c>
    </row>
    <row r="164" spans="1:4">
      <c r="A164" s="32">
        <v>44259</v>
      </c>
      <c r="B164" s="89">
        <v>7.21</v>
      </c>
      <c r="C164" s="6">
        <f t="shared" si="3"/>
        <v>1.3888888888888592E-3</v>
      </c>
      <c r="D164" s="6">
        <v>-2.9269636103257089E-2</v>
      </c>
    </row>
    <row r="165" spans="1:4">
      <c r="A165" s="32">
        <v>44258</v>
      </c>
      <c r="B165" s="89">
        <v>7.2</v>
      </c>
      <c r="C165" s="6">
        <f t="shared" si="3"/>
        <v>4.1841004184100762E-3</v>
      </c>
      <c r="D165" s="6">
        <v>1.0542174263142582E-2</v>
      </c>
    </row>
    <row r="166" spans="1:4">
      <c r="A166" s="32">
        <v>44257</v>
      </c>
      <c r="B166" s="89">
        <v>7.17</v>
      </c>
      <c r="C166" s="6">
        <f t="shared" si="3"/>
        <v>5.6100981767180976E-3</v>
      </c>
      <c r="D166" s="6">
        <v>2.8560414646992788E-2</v>
      </c>
    </row>
    <row r="167" spans="1:4">
      <c r="A167" s="32">
        <v>44256</v>
      </c>
      <c r="B167" s="89">
        <v>7.13</v>
      </c>
      <c r="C167" s="6">
        <f t="shared" si="3"/>
        <v>-1.5193370165745901E-2</v>
      </c>
      <c r="D167" s="6">
        <v>-5.5264136763555826E-3</v>
      </c>
    </row>
    <row r="168" spans="1:4">
      <c r="A168" s="32">
        <v>44253</v>
      </c>
      <c r="B168" s="89">
        <v>7.24</v>
      </c>
      <c r="C168" s="6">
        <f t="shared" si="3"/>
        <v>-2.9490616621983882E-2</v>
      </c>
      <c r="D168" s="6">
        <v>-1.6481444842222397E-2</v>
      </c>
    </row>
    <row r="169" spans="1:4">
      <c r="A169" s="32">
        <v>44252</v>
      </c>
      <c r="B169" s="89">
        <v>7.46</v>
      </c>
      <c r="C169" s="6">
        <f t="shared" si="3"/>
        <v>2.8965517241379305E-2</v>
      </c>
      <c r="D169" s="6">
        <v>-2.7895516105151577E-2</v>
      </c>
    </row>
    <row r="170" spans="1:4">
      <c r="A170" s="32">
        <v>44251</v>
      </c>
      <c r="B170" s="89">
        <v>7.25</v>
      </c>
      <c r="C170" s="6">
        <f t="shared" si="3"/>
        <v>-9.5628415300546832E-3</v>
      </c>
      <c r="D170" s="6">
        <v>-6.3606992442163529E-3</v>
      </c>
    </row>
    <row r="171" spans="1:4">
      <c r="A171" s="32">
        <v>44250</v>
      </c>
      <c r="B171" s="89">
        <v>7.32</v>
      </c>
      <c r="C171" s="6">
        <f t="shared" si="3"/>
        <v>-2.0080321285140493E-2</v>
      </c>
      <c r="D171" s="6">
        <v>-4.2654641026008038E-3</v>
      </c>
    </row>
    <row r="172" spans="1:4">
      <c r="A172" s="32">
        <v>44249</v>
      </c>
      <c r="B172" s="89">
        <v>7.47</v>
      </c>
      <c r="C172" s="6">
        <f t="shared" si="3"/>
        <v>-4.000000000000033E-3</v>
      </c>
      <c r="D172" s="6">
        <v>-7.1792678144941098E-3</v>
      </c>
    </row>
    <row r="173" spans="1:4">
      <c r="A173" s="32">
        <v>44246</v>
      </c>
      <c r="B173" s="89">
        <v>7.5</v>
      </c>
      <c r="C173" s="6">
        <f t="shared" si="3"/>
        <v>-1.3157894736842059E-2</v>
      </c>
      <c r="D173" s="6">
        <v>6.996169875188989E-3</v>
      </c>
    </row>
    <row r="174" spans="1:4">
      <c r="A174" s="32">
        <v>44245</v>
      </c>
      <c r="B174" s="89">
        <v>7.6</v>
      </c>
      <c r="C174" s="6">
        <f t="shared" si="3"/>
        <v>3.9630118890355828E-3</v>
      </c>
      <c r="D174" s="6">
        <v>-1.2169651753642621E-2</v>
      </c>
    </row>
    <row r="175" spans="1:4">
      <c r="A175" s="32">
        <v>44244</v>
      </c>
      <c r="B175" s="89">
        <v>7.57</v>
      </c>
      <c r="C175" s="6">
        <f t="shared" si="3"/>
        <v>3.4153005464480871E-2</v>
      </c>
      <c r="D175" s="6">
        <v>-9.3788529697944097E-3</v>
      </c>
    </row>
    <row r="176" spans="1:4">
      <c r="A176" s="32">
        <v>44243</v>
      </c>
      <c r="B176" s="89">
        <v>7.32</v>
      </c>
      <c r="C176" s="6">
        <f t="shared" si="3"/>
        <v>1.8080667593880374E-2</v>
      </c>
      <c r="D176" s="6">
        <v>-1.461721113441743E-2</v>
      </c>
    </row>
    <row r="177" spans="1:4">
      <c r="A177" s="32">
        <v>44238</v>
      </c>
      <c r="B177" s="89">
        <v>7.19</v>
      </c>
      <c r="C177" s="6">
        <f t="shared" si="3"/>
        <v>1.9858156028368875E-2</v>
      </c>
      <c r="D177" s="6">
        <v>5.1253991231412399E-4</v>
      </c>
    </row>
    <row r="178" spans="1:4">
      <c r="A178" s="32">
        <v>44237</v>
      </c>
      <c r="B178" s="89">
        <v>7.05</v>
      </c>
      <c r="C178" s="6">
        <f t="shared" si="3"/>
        <v>1.4204545454545151E-3</v>
      </c>
      <c r="D178" s="6">
        <v>1.4699112711938831E-2</v>
      </c>
    </row>
    <row r="179" spans="1:4">
      <c r="A179" s="32">
        <v>44236</v>
      </c>
      <c r="B179" s="89">
        <v>7.04</v>
      </c>
      <c r="C179" s="6">
        <f t="shared" si="3"/>
        <v>-7.0521861777150668E-3</v>
      </c>
      <c r="D179" s="6">
        <v>7.3843583289969266E-3</v>
      </c>
    </row>
    <row r="180" spans="1:4">
      <c r="A180" s="32">
        <v>44235</v>
      </c>
      <c r="B180" s="89">
        <v>7.09</v>
      </c>
      <c r="C180" s="6">
        <f t="shared" si="3"/>
        <v>-1.1157601115760122E-2</v>
      </c>
      <c r="D180" s="6">
        <v>1.3613448393404998E-2</v>
      </c>
    </row>
    <row r="181" spans="1:4">
      <c r="A181" s="32">
        <v>44232</v>
      </c>
      <c r="B181" s="89">
        <v>7.17</v>
      </c>
      <c r="C181" s="6">
        <f t="shared" si="3"/>
        <v>2.4285714285714275E-2</v>
      </c>
      <c r="D181" s="6">
        <v>-1.8119490695396773E-2</v>
      </c>
    </row>
    <row r="182" spans="1:4">
      <c r="A182" s="32">
        <v>44231</v>
      </c>
      <c r="B182" s="89">
        <v>7</v>
      </c>
      <c r="C182" s="6">
        <f t="shared" si="3"/>
        <v>0</v>
      </c>
      <c r="D182" s="6">
        <v>1.6164082442190614E-2</v>
      </c>
    </row>
    <row r="183" spans="1:4">
      <c r="A183" s="32">
        <v>44230</v>
      </c>
      <c r="B183" s="89">
        <v>7</v>
      </c>
      <c r="C183" s="6">
        <f t="shared" si="3"/>
        <v>4.3041606886657464E-3</v>
      </c>
      <c r="D183" s="6">
        <v>9.9321705426355864E-3</v>
      </c>
    </row>
    <row r="184" spans="1:4">
      <c r="A184" s="32">
        <v>44229</v>
      </c>
      <c r="B184" s="89">
        <v>6.97</v>
      </c>
      <c r="C184" s="6">
        <f t="shared" si="3"/>
        <v>-4.2857142857143215E-3</v>
      </c>
      <c r="D184" s="6">
        <v>2.8920915766995868E-2</v>
      </c>
    </row>
    <row r="185" spans="1:4">
      <c r="A185" s="32">
        <v>44228</v>
      </c>
      <c r="B185" s="89">
        <v>7</v>
      </c>
      <c r="C185" s="6">
        <f t="shared" si="3"/>
        <v>1.0101010101010142E-2</v>
      </c>
      <c r="D185" s="6">
        <v>-2.882784584201949E-2</v>
      </c>
    </row>
    <row r="186" spans="1:4">
      <c r="A186" s="32">
        <v>44225</v>
      </c>
      <c r="B186" s="89">
        <v>6.93</v>
      </c>
      <c r="C186" s="6">
        <f t="shared" si="3"/>
        <v>-1.000000000000004E-2</v>
      </c>
      <c r="D186" s="6">
        <v>-1.3068469509281677E-2</v>
      </c>
    </row>
    <row r="187" spans="1:4">
      <c r="A187" s="32">
        <v>44224</v>
      </c>
      <c r="B187" s="89">
        <v>7</v>
      </c>
      <c r="C187" s="6">
        <f t="shared" si="3"/>
        <v>0</v>
      </c>
      <c r="D187" s="6">
        <v>-6.5358087930539122E-3</v>
      </c>
    </row>
    <row r="188" spans="1:4">
      <c r="A188" s="32">
        <v>44223</v>
      </c>
      <c r="B188" s="89">
        <v>7</v>
      </c>
      <c r="C188" s="6">
        <f t="shared" si="3"/>
        <v>1.4306151645207133E-3</v>
      </c>
      <c r="D188" s="6">
        <v>-6.5423191976069486E-3</v>
      </c>
    </row>
    <row r="189" spans="1:4">
      <c r="A189" s="32">
        <v>44222</v>
      </c>
      <c r="B189" s="89">
        <v>6.99</v>
      </c>
      <c r="C189" s="6">
        <f t="shared" si="3"/>
        <v>-4.2735042735041829E-3</v>
      </c>
      <c r="D189" s="6">
        <v>2.8375202049790585E-3</v>
      </c>
    </row>
    <row r="190" spans="1:4">
      <c r="A190" s="32">
        <v>44221</v>
      </c>
      <c r="B190" s="89">
        <v>7.02</v>
      </c>
      <c r="C190" s="6">
        <f t="shared" si="3"/>
        <v>-2.092050209205026E-2</v>
      </c>
      <c r="D190" s="6">
        <v>1.4562498433466202E-2</v>
      </c>
    </row>
    <row r="191" spans="1:4">
      <c r="A191" s="32">
        <v>44218</v>
      </c>
      <c r="B191" s="89">
        <v>7.17</v>
      </c>
      <c r="C191" s="6">
        <f t="shared" si="3"/>
        <v>-4.1666666666667013E-3</v>
      </c>
      <c r="D191" s="6">
        <v>1.1076459834391318E-3</v>
      </c>
    </row>
    <row r="192" spans="1:4">
      <c r="A192" s="32">
        <v>44217</v>
      </c>
      <c r="B192" s="89">
        <v>7.2</v>
      </c>
      <c r="C192" s="6">
        <f t="shared" si="3"/>
        <v>4.1841004184100762E-3</v>
      </c>
      <c r="D192" s="6">
        <v>-1.7926725849910074E-3</v>
      </c>
    </row>
    <row r="193" spans="1:4">
      <c r="A193" s="32">
        <v>44216</v>
      </c>
      <c r="B193" s="89">
        <v>7.17</v>
      </c>
      <c r="C193" s="6">
        <f t="shared" si="3"/>
        <v>-1.2396694214876014E-2</v>
      </c>
      <c r="D193" s="6">
        <v>1.7156978712098279E-2</v>
      </c>
    </row>
    <row r="194" spans="1:4">
      <c r="A194" s="32">
        <v>44215</v>
      </c>
      <c r="B194" s="89">
        <v>7.26</v>
      </c>
      <c r="C194" s="6">
        <f t="shared" si="3"/>
        <v>1.1142061281337058E-2</v>
      </c>
      <c r="D194" s="6">
        <v>-7.1835082837990406E-3</v>
      </c>
    </row>
    <row r="195" spans="1:4">
      <c r="A195" s="32">
        <v>44214</v>
      </c>
      <c r="B195" s="89">
        <v>7.18</v>
      </c>
      <c r="C195" s="6">
        <f t="shared" ref="C195:C258" si="4">(B195-B196)/B196</f>
        <v>2.7932960893854151E-3</v>
      </c>
      <c r="D195" s="6">
        <v>1.9893346895303806E-2</v>
      </c>
    </row>
    <row r="196" spans="1:4">
      <c r="A196" s="32">
        <v>44211</v>
      </c>
      <c r="B196" s="89">
        <v>7.16</v>
      </c>
      <c r="C196" s="6">
        <f t="shared" si="4"/>
        <v>-2.7855153203342024E-3</v>
      </c>
      <c r="D196" s="6">
        <v>9.3515305040675345E-3</v>
      </c>
    </row>
    <row r="197" spans="1:4">
      <c r="A197" s="32">
        <v>44210</v>
      </c>
      <c r="B197" s="89">
        <v>7.18</v>
      </c>
      <c r="C197" s="6">
        <f t="shared" si="4"/>
        <v>-2.7777777777778421E-3</v>
      </c>
      <c r="D197" s="6">
        <v>9.6748630082964058E-3</v>
      </c>
    </row>
    <row r="198" spans="1:4">
      <c r="A198" s="32">
        <v>44209</v>
      </c>
      <c r="B198" s="89">
        <v>7.2</v>
      </c>
      <c r="C198" s="6">
        <f t="shared" si="4"/>
        <v>1.3908205841446156E-3</v>
      </c>
      <c r="D198" s="6">
        <v>-4.5611398363223071E-3</v>
      </c>
    </row>
    <row r="199" spans="1:4">
      <c r="A199" s="32">
        <v>44208</v>
      </c>
      <c r="B199" s="89">
        <v>7.19</v>
      </c>
      <c r="C199" s="6">
        <f t="shared" si="4"/>
        <v>-2.7739251040221325E-3</v>
      </c>
      <c r="D199" s="6">
        <v>3.7005877518105475E-2</v>
      </c>
    </row>
    <row r="200" spans="1:4">
      <c r="A200" s="32">
        <v>44207</v>
      </c>
      <c r="B200" s="89">
        <v>7.21</v>
      </c>
      <c r="C200" s="6">
        <f t="shared" si="4"/>
        <v>0</v>
      </c>
      <c r="D200" s="6">
        <v>6.6486942427600421E-2</v>
      </c>
    </row>
    <row r="201" spans="1:4">
      <c r="A201" s="32">
        <v>44204</v>
      </c>
      <c r="B201" s="89">
        <v>7.21</v>
      </c>
      <c r="C201" s="6">
        <f t="shared" si="4"/>
        <v>-1.0973936899862835E-2</v>
      </c>
      <c r="D201" s="6">
        <v>3.4728128954628927E-3</v>
      </c>
    </row>
    <row r="202" spans="1:4">
      <c r="A202" s="32">
        <v>44203</v>
      </c>
      <c r="B202" s="89">
        <v>7.29</v>
      </c>
      <c r="C202" s="6">
        <f t="shared" si="4"/>
        <v>6.9060773480662738E-3</v>
      </c>
      <c r="D202" s="6">
        <v>-2.0722020193811835E-2</v>
      </c>
    </row>
    <row r="203" spans="1:4">
      <c r="A203" s="32">
        <v>44202</v>
      </c>
      <c r="B203" s="89">
        <v>7.24</v>
      </c>
      <c r="C203" s="6">
        <f t="shared" si="4"/>
        <v>-8.219178082191728E-3</v>
      </c>
      <c r="D203" s="6">
        <v>-2.2810291431747724E-2</v>
      </c>
    </row>
    <row r="204" spans="1:4">
      <c r="A204" s="32">
        <v>44201</v>
      </c>
      <c r="B204" s="89">
        <v>7.3</v>
      </c>
      <c r="C204" s="6">
        <f t="shared" si="4"/>
        <v>0</v>
      </c>
      <c r="D204" s="6">
        <v>-6.6379272943839617E-3</v>
      </c>
    </row>
    <row r="205" spans="1:4">
      <c r="A205" s="32">
        <v>44200</v>
      </c>
      <c r="B205" s="89">
        <v>7.3</v>
      </c>
      <c r="C205" s="6">
        <f t="shared" si="4"/>
        <v>-1.2178619756427585E-2</v>
      </c>
      <c r="D205" s="6">
        <v>-2.8872265695320653E-2</v>
      </c>
    </row>
    <row r="206" spans="1:4">
      <c r="A206" s="32">
        <v>44196</v>
      </c>
      <c r="B206" s="89">
        <v>7.39</v>
      </c>
      <c r="C206" s="6">
        <f t="shared" si="4"/>
        <v>0</v>
      </c>
      <c r="D206" s="6">
        <v>-2.5620834048651626E-2</v>
      </c>
    </row>
    <row r="207" spans="1:4">
      <c r="A207" s="32">
        <v>44195</v>
      </c>
      <c r="B207" s="89">
        <v>7.39</v>
      </c>
      <c r="C207" s="6">
        <f t="shared" si="4"/>
        <v>1.5109890109890032E-2</v>
      </c>
      <c r="D207" s="6">
        <v>1.7571669981605144E-3</v>
      </c>
    </row>
    <row r="208" spans="1:4">
      <c r="A208" s="32">
        <v>44194</v>
      </c>
      <c r="B208" s="89">
        <v>7.28</v>
      </c>
      <c r="C208" s="6">
        <f t="shared" si="4"/>
        <v>1.5341701534170199E-2</v>
      </c>
      <c r="D208" s="6">
        <v>4.0357837417347421E-2</v>
      </c>
    </row>
    <row r="209" spans="1:4">
      <c r="A209" s="32">
        <v>44193</v>
      </c>
      <c r="B209" s="89">
        <v>7.17</v>
      </c>
      <c r="C209" s="6">
        <f t="shared" si="4"/>
        <v>7.0224719101123342E-3</v>
      </c>
      <c r="D209" s="6">
        <v>-1.8451283343450395E-2</v>
      </c>
    </row>
    <row r="210" spans="1:4">
      <c r="A210" s="32">
        <v>44189</v>
      </c>
      <c r="B210" s="89">
        <v>7.12</v>
      </c>
      <c r="C210" s="6">
        <f t="shared" si="4"/>
        <v>0</v>
      </c>
      <c r="D210" s="6">
        <v>-1.7734060346056044E-2</v>
      </c>
    </row>
    <row r="211" spans="1:4">
      <c r="A211" s="32">
        <v>44188</v>
      </c>
      <c r="B211" s="89">
        <v>7.12</v>
      </c>
      <c r="C211" s="6">
        <f t="shared" si="4"/>
        <v>5.649717514124299E-3</v>
      </c>
      <c r="D211" s="6">
        <v>-3.4488704949131886E-4</v>
      </c>
    </row>
    <row r="212" spans="1:4">
      <c r="A212" s="32">
        <v>44187</v>
      </c>
      <c r="B212" s="89">
        <v>7.08</v>
      </c>
      <c r="C212" s="6">
        <f t="shared" si="4"/>
        <v>-1.1173184357541908E-2</v>
      </c>
      <c r="D212" s="6">
        <v>-2.9565119886373714E-3</v>
      </c>
    </row>
    <row r="213" spans="1:4">
      <c r="A213" s="32">
        <v>44186</v>
      </c>
      <c r="B213" s="89">
        <v>7.16</v>
      </c>
      <c r="C213" s="6">
        <f t="shared" si="4"/>
        <v>-1.5130674002750954E-2</v>
      </c>
      <c r="D213" s="6">
        <v>2.8390330528638128E-2</v>
      </c>
    </row>
    <row r="214" spans="1:4">
      <c r="A214" s="32">
        <v>44183</v>
      </c>
      <c r="B214" s="89">
        <v>7.27</v>
      </c>
      <c r="C214" s="6">
        <f t="shared" si="4"/>
        <v>1.6783216783216672E-2</v>
      </c>
      <c r="D214" s="6">
        <v>6.7254596182199236E-3</v>
      </c>
    </row>
    <row r="215" spans="1:4">
      <c r="A215" s="32">
        <v>44182</v>
      </c>
      <c r="B215" s="89">
        <v>7.15</v>
      </c>
      <c r="C215" s="6">
        <f t="shared" si="4"/>
        <v>-1.3793103448275813E-2</v>
      </c>
      <c r="D215" s="6">
        <v>1.3705884429660278E-2</v>
      </c>
    </row>
    <row r="216" spans="1:4">
      <c r="A216" s="32">
        <v>44181</v>
      </c>
      <c r="B216" s="89">
        <v>7.25</v>
      </c>
      <c r="C216" s="6">
        <f t="shared" si="4"/>
        <v>4.1551246537396471E-3</v>
      </c>
      <c r="D216" s="6">
        <v>1.230199857840043E-2</v>
      </c>
    </row>
    <row r="217" spans="1:4">
      <c r="A217" s="32">
        <v>44180</v>
      </c>
      <c r="B217" s="89">
        <v>7.22</v>
      </c>
      <c r="C217" s="6">
        <f t="shared" si="4"/>
        <v>-5.5096418732782423E-3</v>
      </c>
      <c r="D217" s="6">
        <v>8.4737278395597554E-3</v>
      </c>
    </row>
    <row r="218" spans="1:4">
      <c r="A218" s="32">
        <v>44179</v>
      </c>
      <c r="B218" s="89">
        <v>7.26</v>
      </c>
      <c r="C218" s="6">
        <f t="shared" si="4"/>
        <v>2.7624309392264602E-3</v>
      </c>
      <c r="D218" s="6">
        <v>-3.8734023711126499E-3</v>
      </c>
    </row>
    <row r="219" spans="1:4">
      <c r="A219" s="32">
        <v>44176</v>
      </c>
      <c r="B219" s="89">
        <v>7.24</v>
      </c>
      <c r="C219" s="6">
        <f t="shared" si="4"/>
        <v>6.9541029207232019E-3</v>
      </c>
      <c r="D219" s="6">
        <v>2.3030051017961114E-3</v>
      </c>
    </row>
    <row r="220" spans="1:4">
      <c r="A220" s="32">
        <v>44175</v>
      </c>
      <c r="B220" s="89">
        <v>7.19</v>
      </c>
      <c r="C220" s="6">
        <f t="shared" si="4"/>
        <v>-5.5325034578146658E-3</v>
      </c>
      <c r="D220" s="6">
        <v>9.2569427070302961E-3</v>
      </c>
    </row>
    <row r="221" spans="1:4">
      <c r="A221" s="32">
        <v>44174</v>
      </c>
      <c r="B221" s="89">
        <v>7.23</v>
      </c>
      <c r="C221" s="6">
        <f t="shared" si="4"/>
        <v>1.8309859154929688E-2</v>
      </c>
      <c r="D221" s="6">
        <v>1.1783054611967464E-2</v>
      </c>
    </row>
    <row r="222" spans="1:4">
      <c r="A222" s="32">
        <v>44173</v>
      </c>
      <c r="B222" s="89">
        <v>7.1</v>
      </c>
      <c r="C222" s="6">
        <f t="shared" si="4"/>
        <v>-2.8727770177838573E-2</v>
      </c>
      <c r="D222" s="6">
        <v>1.3066191281760748E-2</v>
      </c>
    </row>
    <row r="223" spans="1:4">
      <c r="A223" s="32">
        <v>44172</v>
      </c>
      <c r="B223" s="89">
        <v>7.31</v>
      </c>
      <c r="C223" s="6">
        <f t="shared" si="4"/>
        <v>3.5410764872521247E-2</v>
      </c>
      <c r="D223" s="6">
        <v>-2.3479602868720769E-3</v>
      </c>
    </row>
    <row r="224" spans="1:4">
      <c r="A224" s="32">
        <v>44168</v>
      </c>
      <c r="B224" s="89">
        <v>7.06</v>
      </c>
      <c r="C224" s="6">
        <f t="shared" si="4"/>
        <v>2.1707670043415263E-2</v>
      </c>
      <c r="D224" s="6">
        <v>2.6503615284584597E-2</v>
      </c>
    </row>
    <row r="225" spans="1:4">
      <c r="A225" s="32">
        <v>44167</v>
      </c>
      <c r="B225" s="89">
        <v>6.91</v>
      </c>
      <c r="C225" s="6">
        <f t="shared" si="4"/>
        <v>-1.4265335235377982E-2</v>
      </c>
      <c r="D225" s="6">
        <v>-4.545473711729346E-3</v>
      </c>
    </row>
    <row r="226" spans="1:4">
      <c r="A226" s="32">
        <v>44166</v>
      </c>
      <c r="B226" s="89">
        <v>7.01</v>
      </c>
      <c r="C226" s="6">
        <f t="shared" si="4"/>
        <v>-9.8870056497175549E-3</v>
      </c>
      <c r="D226" s="6">
        <v>3.9651227018070036E-2</v>
      </c>
    </row>
    <row r="227" spans="1:4">
      <c r="A227" s="32">
        <v>44165</v>
      </c>
      <c r="B227" s="89">
        <v>7.08</v>
      </c>
      <c r="C227" s="6">
        <f t="shared" si="4"/>
        <v>8.547008547008619E-3</v>
      </c>
      <c r="D227" s="6">
        <v>2.8267339572955832E-3</v>
      </c>
    </row>
    <row r="228" spans="1:4">
      <c r="A228" s="32">
        <v>44162</v>
      </c>
      <c r="B228" s="89">
        <v>7.02</v>
      </c>
      <c r="C228" s="6">
        <f t="shared" si="4"/>
        <v>0</v>
      </c>
      <c r="D228" s="6">
        <v>-5.0261159288377516E-2</v>
      </c>
    </row>
    <row r="229" spans="1:4">
      <c r="A229" s="32">
        <v>44161</v>
      </c>
      <c r="B229" s="89">
        <v>7.02</v>
      </c>
      <c r="C229" s="6">
        <f t="shared" si="4"/>
        <v>5.7306590257878431E-3</v>
      </c>
      <c r="D229" s="6">
        <v>-6.7019180922757299E-3</v>
      </c>
    </row>
    <row r="230" spans="1:4">
      <c r="A230" s="32">
        <v>44160</v>
      </c>
      <c r="B230" s="89">
        <v>6.98</v>
      </c>
      <c r="C230" s="6">
        <f t="shared" si="4"/>
        <v>2.8735632183908709E-3</v>
      </c>
      <c r="D230" s="6">
        <v>6.0960344482275716E-3</v>
      </c>
    </row>
    <row r="231" spans="1:4">
      <c r="A231" s="32">
        <v>44159</v>
      </c>
      <c r="B231" s="89">
        <v>6.96</v>
      </c>
      <c r="C231" s="6">
        <f t="shared" si="4"/>
        <v>1.4577259475218606E-2</v>
      </c>
      <c r="D231" s="6">
        <v>5.029186460287121E-2</v>
      </c>
    </row>
    <row r="232" spans="1:4">
      <c r="A232" s="32">
        <v>44158</v>
      </c>
      <c r="B232" s="89">
        <v>6.86</v>
      </c>
      <c r="C232" s="6">
        <f t="shared" si="4"/>
        <v>-1.9999999999999955E-2</v>
      </c>
      <c r="D232" s="6">
        <v>-2.6486708567532127E-3</v>
      </c>
    </row>
    <row r="233" spans="1:4">
      <c r="A233" s="32">
        <v>44155</v>
      </c>
      <c r="B233" s="89">
        <v>7</v>
      </c>
      <c r="C233" s="6">
        <f t="shared" si="4"/>
        <v>0</v>
      </c>
      <c r="D233" s="6">
        <v>-9.4725995965054023E-3</v>
      </c>
    </row>
    <row r="234" spans="1:4">
      <c r="A234" s="32">
        <v>44154</v>
      </c>
      <c r="B234" s="89">
        <v>7</v>
      </c>
      <c r="C234" s="6">
        <f t="shared" si="4"/>
        <v>-9.900990099009941E-3</v>
      </c>
      <c r="D234" s="6">
        <v>7.7045232444507847E-3</v>
      </c>
    </row>
    <row r="235" spans="1:4">
      <c r="A235" s="32">
        <v>44153</v>
      </c>
      <c r="B235" s="89">
        <v>7.07</v>
      </c>
      <c r="C235" s="6">
        <f t="shared" si="4"/>
        <v>-4.2253521126759666E-3</v>
      </c>
      <c r="D235" s="6">
        <v>5.3686094248920051E-3</v>
      </c>
    </row>
    <row r="236" spans="1:4">
      <c r="A236" s="32">
        <v>44152</v>
      </c>
      <c r="B236" s="89">
        <v>7.1</v>
      </c>
      <c r="C236" s="6">
        <f t="shared" si="4"/>
        <v>1.8651362984218062E-2</v>
      </c>
      <c r="D236" s="6">
        <v>1.3870051095507267E-2</v>
      </c>
    </row>
    <row r="237" spans="1:4">
      <c r="A237" s="32">
        <v>44151</v>
      </c>
      <c r="B237" s="89">
        <v>6.97</v>
      </c>
      <c r="C237" s="6">
        <f t="shared" si="4"/>
        <v>4.3227665706050949E-3</v>
      </c>
      <c r="D237" s="6">
        <v>7.0037481695766277E-3</v>
      </c>
    </row>
    <row r="238" spans="1:4">
      <c r="A238" s="32">
        <v>44148</v>
      </c>
      <c r="B238" s="89">
        <v>6.94</v>
      </c>
      <c r="C238" s="6">
        <f t="shared" si="4"/>
        <v>-1.2802275960170676E-2</v>
      </c>
      <c r="D238" s="6">
        <v>-2.6529345296847535E-3</v>
      </c>
    </row>
    <row r="239" spans="1:4">
      <c r="A239" s="32">
        <v>44147</v>
      </c>
      <c r="B239" s="89">
        <v>7.03</v>
      </c>
      <c r="C239" s="6">
        <f t="shared" si="4"/>
        <v>-2.0891364902506891E-2</v>
      </c>
      <c r="D239" s="6">
        <v>9.9732962849359147E-3</v>
      </c>
    </row>
    <row r="240" spans="1:4">
      <c r="A240" s="32">
        <v>44146</v>
      </c>
      <c r="B240" s="89">
        <v>7.18</v>
      </c>
      <c r="C240" s="6">
        <f t="shared" si="4"/>
        <v>4.970760233918127E-2</v>
      </c>
      <c r="D240" s="6">
        <v>8.2592006403608646E-3</v>
      </c>
    </row>
    <row r="241" spans="1:4">
      <c r="A241" s="32">
        <v>44145</v>
      </c>
      <c r="B241" s="89">
        <v>6.84</v>
      </c>
      <c r="C241" s="6">
        <f t="shared" si="4"/>
        <v>4.2682926829268331E-2</v>
      </c>
      <c r="D241" s="6">
        <v>3.0477145655729732E-2</v>
      </c>
    </row>
    <row r="242" spans="1:4">
      <c r="A242" s="32">
        <v>44144</v>
      </c>
      <c r="B242" s="89">
        <v>6.56</v>
      </c>
      <c r="C242" s="6">
        <f t="shared" si="4"/>
        <v>1.0785824345146286E-2</v>
      </c>
      <c r="D242" s="6">
        <v>3.4942207606381157E-2</v>
      </c>
    </row>
    <row r="243" spans="1:4">
      <c r="A243" s="32">
        <v>44141</v>
      </c>
      <c r="B243" s="89">
        <v>6.49</v>
      </c>
      <c r="C243" s="6">
        <f t="shared" si="4"/>
        <v>1.5432098765431768E-3</v>
      </c>
      <c r="D243" s="6">
        <v>2.7352003189156916E-2</v>
      </c>
    </row>
    <row r="244" spans="1:4">
      <c r="A244" s="32">
        <v>44140</v>
      </c>
      <c r="B244" s="89">
        <v>6.48</v>
      </c>
      <c r="C244" s="6">
        <f t="shared" si="4"/>
        <v>-3.0769230769230114E-3</v>
      </c>
      <c r="D244" s="6">
        <v>8.2395498392282274E-3</v>
      </c>
    </row>
    <row r="245" spans="1:4">
      <c r="A245" s="32">
        <v>44139</v>
      </c>
      <c r="B245" s="89">
        <v>6.5</v>
      </c>
      <c r="C245" s="6">
        <f t="shared" si="4"/>
        <v>1.4040561622464877E-2</v>
      </c>
      <c r="D245" s="6">
        <v>-2.1892429789429693E-2</v>
      </c>
    </row>
    <row r="246" spans="1:4">
      <c r="A246" s="32">
        <v>44138</v>
      </c>
      <c r="B246" s="89">
        <v>6.41</v>
      </c>
      <c r="C246" s="6">
        <f t="shared" si="4"/>
        <v>1.5624999999999667E-3</v>
      </c>
      <c r="D246" s="6">
        <v>1.7810877589604635E-2</v>
      </c>
    </row>
    <row r="247" spans="1:4">
      <c r="A247" s="32">
        <v>44137</v>
      </c>
      <c r="B247" s="89">
        <v>6.4</v>
      </c>
      <c r="C247" s="6">
        <f t="shared" si="4"/>
        <v>-9.2879256965943662E-3</v>
      </c>
      <c r="D247" s="6">
        <v>8.4281989075116418E-3</v>
      </c>
    </row>
    <row r="248" spans="1:4">
      <c r="A248" s="32">
        <v>44134</v>
      </c>
      <c r="B248" s="89">
        <v>6.46</v>
      </c>
      <c r="C248" s="6">
        <f t="shared" si="4"/>
        <v>-1.6742770167427749E-2</v>
      </c>
      <c r="D248" s="6">
        <v>6.0434764959000171E-3</v>
      </c>
    </row>
    <row r="249" spans="1:4">
      <c r="A249" s="32">
        <v>44133</v>
      </c>
      <c r="B249" s="89">
        <v>6.57</v>
      </c>
      <c r="C249" s="6">
        <f t="shared" si="4"/>
        <v>-1.5197568389057428E-3</v>
      </c>
      <c r="D249" s="6">
        <v>-1.4329513796845939E-2</v>
      </c>
    </row>
    <row r="250" spans="1:4">
      <c r="A250" s="32">
        <v>44132</v>
      </c>
      <c r="B250" s="89">
        <v>6.58</v>
      </c>
      <c r="C250" s="6">
        <f t="shared" si="4"/>
        <v>0</v>
      </c>
      <c r="D250" s="6">
        <v>2.0727293148251152E-2</v>
      </c>
    </row>
    <row r="251" spans="1:4">
      <c r="A251" s="32">
        <v>44131</v>
      </c>
      <c r="B251" s="89">
        <v>6.58</v>
      </c>
      <c r="C251" s="6">
        <f t="shared" si="4"/>
        <v>-3.0303030303029657E-3</v>
      </c>
      <c r="D251" s="6">
        <v>1.7886559097877244E-2</v>
      </c>
    </row>
    <row r="252" spans="1:4">
      <c r="A252" s="32">
        <v>44127</v>
      </c>
      <c r="B252" s="89">
        <v>6.6</v>
      </c>
      <c r="C252" s="6">
        <f t="shared" si="4"/>
        <v>3.0395136778114855E-3</v>
      </c>
      <c r="D252" s="6">
        <v>7.5605656811053015E-3</v>
      </c>
    </row>
    <row r="253" spans="1:4">
      <c r="A253" s="32">
        <v>44126</v>
      </c>
      <c r="B253" s="89">
        <v>6.58</v>
      </c>
      <c r="C253" s="6">
        <f t="shared" si="4"/>
        <v>-1.517450682852775E-3</v>
      </c>
      <c r="D253" s="6">
        <v>1.3709608933803318E-2</v>
      </c>
    </row>
    <row r="254" spans="1:4">
      <c r="A254" s="32">
        <v>44125</v>
      </c>
      <c r="B254" s="89">
        <v>6.59</v>
      </c>
      <c r="C254" s="6">
        <f t="shared" si="4"/>
        <v>4.573170731707355E-3</v>
      </c>
      <c r="D254" s="6">
        <v>8.311257392095461E-3</v>
      </c>
    </row>
    <row r="255" spans="1:4">
      <c r="A255" s="32">
        <v>44124</v>
      </c>
      <c r="B255" s="89">
        <v>6.56</v>
      </c>
      <c r="C255" s="6">
        <f t="shared" si="4"/>
        <v>7.6804915514592665E-3</v>
      </c>
      <c r="D255" s="6">
        <v>6.6425315964702067E-3</v>
      </c>
    </row>
    <row r="256" spans="1:4">
      <c r="A256" s="32">
        <v>44123</v>
      </c>
      <c r="B256" s="89">
        <v>6.51</v>
      </c>
      <c r="C256" s="6">
        <f t="shared" si="4"/>
        <v>0</v>
      </c>
      <c r="D256" s="6">
        <v>2.2626229237253083E-2</v>
      </c>
    </row>
    <row r="257" spans="1:4">
      <c r="A257" s="32">
        <v>44120</v>
      </c>
      <c r="B257" s="89">
        <v>6.51</v>
      </c>
      <c r="C257" s="6">
        <f t="shared" si="4"/>
        <v>-4.5871559633027907E-3</v>
      </c>
      <c r="D257" s="6">
        <v>1.5241344594216678E-2</v>
      </c>
    </row>
    <row r="258" spans="1:4">
      <c r="A258" s="32">
        <v>44119</v>
      </c>
      <c r="B258" s="89">
        <v>6.54</v>
      </c>
      <c r="C258" s="6">
        <f t="shared" si="4"/>
        <v>-1.5267175572518759E-3</v>
      </c>
      <c r="D258" s="6">
        <v>1.0404127743022048E-2</v>
      </c>
    </row>
    <row r="259" spans="1:4">
      <c r="A259" s="32">
        <v>44118</v>
      </c>
      <c r="B259" s="89">
        <v>6.55</v>
      </c>
      <c r="C259" s="6">
        <f t="shared" ref="C259:C322" si="5">(B259-B260)/B260</f>
        <v>1.5290519877675516E-3</v>
      </c>
      <c r="D259" s="6">
        <v>-5.5022256193516276E-3</v>
      </c>
    </row>
    <row r="260" spans="1:4">
      <c r="A260" s="32">
        <v>44116</v>
      </c>
      <c r="B260" s="89">
        <v>6.54</v>
      </c>
      <c r="C260" s="6">
        <f t="shared" si="5"/>
        <v>7.7041602465331002E-3</v>
      </c>
      <c r="D260" s="6">
        <v>-1.9004824259131647E-2</v>
      </c>
    </row>
    <row r="261" spans="1:4">
      <c r="A261" s="32">
        <v>44113</v>
      </c>
      <c r="B261" s="89">
        <v>6.49</v>
      </c>
      <c r="C261" s="6">
        <f t="shared" si="5"/>
        <v>4.6439628482972525E-3</v>
      </c>
      <c r="D261" s="6">
        <v>-2.2511209795636793E-2</v>
      </c>
    </row>
    <row r="262" spans="1:4">
      <c r="A262" s="32">
        <v>44112</v>
      </c>
      <c r="B262" s="89">
        <v>6.46</v>
      </c>
      <c r="C262" s="6">
        <f t="shared" si="5"/>
        <v>-4.6224961479199153E-3</v>
      </c>
      <c r="D262" s="6">
        <v>2.8524550181257852E-2</v>
      </c>
    </row>
    <row r="263" spans="1:4">
      <c r="A263" s="32">
        <v>44111</v>
      </c>
      <c r="B263" s="89">
        <v>6.49</v>
      </c>
      <c r="C263" s="6">
        <f t="shared" si="5"/>
        <v>4.6439628482972525E-3</v>
      </c>
      <c r="D263" s="6">
        <v>2.1910296933238076E-2</v>
      </c>
    </row>
    <row r="264" spans="1:4">
      <c r="A264" s="32">
        <v>44110</v>
      </c>
      <c r="B264" s="89">
        <v>6.46</v>
      </c>
      <c r="C264" s="6">
        <f t="shared" si="5"/>
        <v>-3.0864197530864907E-3</v>
      </c>
      <c r="D264" s="6">
        <v>-2.7003208749491418E-3</v>
      </c>
    </row>
    <row r="265" spans="1:4">
      <c r="A265" s="32">
        <v>44109</v>
      </c>
      <c r="B265" s="89">
        <v>6.48</v>
      </c>
      <c r="C265" s="6">
        <f t="shared" si="5"/>
        <v>-1.5408320493065927E-3</v>
      </c>
      <c r="D265" s="6">
        <v>-1.9763546252457197E-2</v>
      </c>
    </row>
    <row r="266" spans="1:4">
      <c r="A266" s="32">
        <v>44104</v>
      </c>
      <c r="B266" s="89">
        <v>6.49</v>
      </c>
      <c r="C266" s="6">
        <f t="shared" si="5"/>
        <v>3.0911901081917253E-3</v>
      </c>
      <c r="D266" s="6">
        <v>-6.464568661971831E-3</v>
      </c>
    </row>
    <row r="267" spans="1:4">
      <c r="A267" s="32">
        <v>44103</v>
      </c>
      <c r="B267" s="89">
        <v>6.47</v>
      </c>
      <c r="C267" s="6">
        <f t="shared" si="5"/>
        <v>-3.0816640986133224E-3</v>
      </c>
      <c r="D267" s="6">
        <v>-1.9754830846227332E-2</v>
      </c>
    </row>
    <row r="268" spans="1:4">
      <c r="A268" s="32">
        <v>44102</v>
      </c>
      <c r="B268" s="89">
        <v>6.49</v>
      </c>
      <c r="C268" s="6">
        <f t="shared" si="5"/>
        <v>-4.601226993864933E-3</v>
      </c>
      <c r="D268" s="6">
        <v>-9.3708094477419571E-3</v>
      </c>
    </row>
    <row r="269" spans="1:4">
      <c r="A269" s="32">
        <v>44099</v>
      </c>
      <c r="B269" s="89">
        <v>6.52</v>
      </c>
      <c r="C269" s="6">
        <f t="shared" si="5"/>
        <v>0</v>
      </c>
      <c r="D269" s="6">
        <v>3.0437974588578601E-3</v>
      </c>
    </row>
    <row r="270" spans="1:4">
      <c r="A270" s="32">
        <v>44098</v>
      </c>
      <c r="B270" s="89">
        <v>6.52</v>
      </c>
      <c r="C270" s="6">
        <f t="shared" si="5"/>
        <v>-1.5105740181268963E-2</v>
      </c>
      <c r="D270" s="6">
        <v>4.3902193431453185E-2</v>
      </c>
    </row>
    <row r="271" spans="1:4">
      <c r="A271" s="32">
        <v>44097</v>
      </c>
      <c r="B271" s="89">
        <v>6.62</v>
      </c>
      <c r="C271" s="6">
        <f t="shared" si="5"/>
        <v>-4.5112781954887594E-3</v>
      </c>
      <c r="D271" s="6">
        <v>3.7709343163149688E-2</v>
      </c>
    </row>
    <row r="272" spans="1:4">
      <c r="A272" s="32">
        <v>44096</v>
      </c>
      <c r="B272" s="89">
        <v>6.65</v>
      </c>
      <c r="C272" s="6">
        <f t="shared" si="5"/>
        <v>-5.9790732436472392E-3</v>
      </c>
      <c r="D272" s="6">
        <v>1.5785314998702726E-2</v>
      </c>
    </row>
    <row r="273" spans="1:4">
      <c r="A273" s="32">
        <v>44095</v>
      </c>
      <c r="B273" s="89">
        <v>6.69</v>
      </c>
      <c r="C273" s="6">
        <f t="shared" si="5"/>
        <v>-1.6176470588235212E-2</v>
      </c>
      <c r="D273" s="6">
        <v>2.5990368559881925E-2</v>
      </c>
    </row>
    <row r="274" spans="1:4">
      <c r="A274" s="32">
        <v>44092</v>
      </c>
      <c r="B274" s="89">
        <v>6.8</v>
      </c>
      <c r="C274" s="6">
        <f t="shared" si="5"/>
        <v>1.4727540500736062E-3</v>
      </c>
      <c r="D274" s="6">
        <v>-2.3310505385937957E-2</v>
      </c>
    </row>
    <row r="275" spans="1:4">
      <c r="A275" s="32">
        <v>44091</v>
      </c>
      <c r="B275" s="89">
        <v>6.79</v>
      </c>
      <c r="C275" s="6">
        <f t="shared" si="5"/>
        <v>1.4749262536872842E-3</v>
      </c>
      <c r="D275" s="6">
        <v>1.0424440716217473E-2</v>
      </c>
    </row>
    <row r="276" spans="1:4">
      <c r="A276" s="32">
        <v>44090</v>
      </c>
      <c r="B276" s="89">
        <v>6.78</v>
      </c>
      <c r="C276" s="6">
        <f t="shared" si="5"/>
        <v>-7.320644216691043E-3</v>
      </c>
      <c r="D276" s="6">
        <v>-4.7418429011997325E-3</v>
      </c>
    </row>
    <row r="277" spans="1:4">
      <c r="A277" s="32">
        <v>44089</v>
      </c>
      <c r="B277" s="89">
        <v>6.83</v>
      </c>
      <c r="C277" s="6">
        <f t="shared" si="5"/>
        <v>1.1851851851851862E-2</v>
      </c>
      <c r="D277" s="6">
        <v>-1.0058882699309943E-2</v>
      </c>
    </row>
    <row r="278" spans="1:4">
      <c r="A278" s="32">
        <v>44088</v>
      </c>
      <c r="B278" s="89">
        <v>6.75</v>
      </c>
      <c r="C278" s="6">
        <f t="shared" si="5"/>
        <v>1.199400299850076E-2</v>
      </c>
      <c r="D278" s="6">
        <v>-1.5822198550355424E-2</v>
      </c>
    </row>
    <row r="279" spans="1:4">
      <c r="A279" s="32">
        <v>44085</v>
      </c>
      <c r="B279" s="89">
        <v>6.67</v>
      </c>
      <c r="C279" s="6">
        <f t="shared" si="5"/>
        <v>-7.440476190476164E-3</v>
      </c>
      <c r="D279" s="6">
        <v>3.6081366095136493E-3</v>
      </c>
    </row>
    <row r="280" spans="1:4">
      <c r="A280" s="32">
        <v>44084</v>
      </c>
      <c r="B280" s="89">
        <v>6.72</v>
      </c>
      <c r="C280" s="6">
        <f t="shared" si="5"/>
        <v>2.9850746268656079E-3</v>
      </c>
      <c r="D280" s="6">
        <v>-1.5963133851334781E-2</v>
      </c>
    </row>
    <row r="281" spans="1:4">
      <c r="A281" s="32">
        <v>44083</v>
      </c>
      <c r="B281" s="89">
        <v>6.7</v>
      </c>
      <c r="C281" s="6">
        <f t="shared" si="5"/>
        <v>1.4947683109117766E-3</v>
      </c>
      <c r="D281" s="6">
        <v>2.4100194979711619E-2</v>
      </c>
    </row>
    <row r="282" spans="1:4">
      <c r="A282" s="32">
        <v>44082</v>
      </c>
      <c r="B282" s="89">
        <v>6.69</v>
      </c>
      <c r="C282" s="6">
        <f t="shared" si="5"/>
        <v>7.5301204819278184E-3</v>
      </c>
      <c r="D282" s="6">
        <v>3.2779373667236062E-3</v>
      </c>
    </row>
    <row r="283" spans="1:4">
      <c r="A283" s="32">
        <v>44081</v>
      </c>
      <c r="B283" s="89">
        <v>6.64</v>
      </c>
      <c r="C283" s="6">
        <f t="shared" si="5"/>
        <v>-4.497751124437818E-3</v>
      </c>
      <c r="D283" s="6">
        <v>1.8463232082707563E-2</v>
      </c>
    </row>
    <row r="284" spans="1:4">
      <c r="A284" s="32">
        <v>44078</v>
      </c>
      <c r="B284" s="89">
        <v>6.67</v>
      </c>
      <c r="C284" s="6">
        <f t="shared" si="5"/>
        <v>4.5180722891566645E-3</v>
      </c>
      <c r="D284" s="6">
        <v>-6.0359899618215394E-3</v>
      </c>
    </row>
    <row r="285" spans="1:4">
      <c r="A285" s="32">
        <v>44077</v>
      </c>
      <c r="B285" s="89">
        <v>6.64</v>
      </c>
      <c r="C285" s="6">
        <f t="shared" si="5"/>
        <v>1.5082956259426527E-3</v>
      </c>
      <c r="D285" s="6">
        <v>-1.1067984003763916E-2</v>
      </c>
    </row>
    <row r="286" spans="1:4">
      <c r="A286" s="32">
        <v>44076</v>
      </c>
      <c r="B286" s="89">
        <v>6.63</v>
      </c>
      <c r="C286" s="6">
        <f t="shared" si="5"/>
        <v>-3.0075187969925503E-3</v>
      </c>
      <c r="D286" s="6">
        <v>2.984640728717489E-2</v>
      </c>
    </row>
    <row r="287" spans="1:4">
      <c r="A287" s="32">
        <v>44075</v>
      </c>
      <c r="B287" s="89">
        <v>6.65</v>
      </c>
      <c r="C287" s="6">
        <f t="shared" si="5"/>
        <v>-7.4626865671641521E-3</v>
      </c>
      <c r="D287" s="6">
        <v>2.0570637393067283E-2</v>
      </c>
    </row>
    <row r="288" spans="1:4">
      <c r="A288" s="32">
        <v>44074</v>
      </c>
      <c r="B288" s="89">
        <v>6.7</v>
      </c>
      <c r="C288" s="6">
        <f t="shared" si="5"/>
        <v>1.4947683109117766E-3</v>
      </c>
      <c r="D288" s="6">
        <v>-3.0525293927300218E-2</v>
      </c>
    </row>
    <row r="289" spans="1:4">
      <c r="A289" s="32">
        <v>44071</v>
      </c>
      <c r="B289" s="89">
        <v>6.69</v>
      </c>
      <c r="C289" s="6">
        <f t="shared" si="5"/>
        <v>7.5301204819278184E-3</v>
      </c>
      <c r="D289" s="6">
        <v>5.6284047630525465E-3</v>
      </c>
    </row>
    <row r="290" spans="1:4">
      <c r="A290" s="32">
        <v>44070</v>
      </c>
      <c r="B290" s="89">
        <v>6.64</v>
      </c>
      <c r="C290" s="6">
        <f t="shared" si="5"/>
        <v>-7.4738415545591488E-3</v>
      </c>
      <c r="D290" s="6">
        <v>-1.7984057567920958E-2</v>
      </c>
    </row>
    <row r="291" spans="1:4">
      <c r="A291" s="32">
        <v>44069</v>
      </c>
      <c r="B291" s="89">
        <v>6.69</v>
      </c>
      <c r="C291" s="6">
        <f t="shared" si="5"/>
        <v>2.9985007496252567E-3</v>
      </c>
      <c r="D291" s="6">
        <v>-5.7019771095027406E-2</v>
      </c>
    </row>
    <row r="292" spans="1:4">
      <c r="A292" s="32">
        <v>44068</v>
      </c>
      <c r="B292" s="89">
        <v>6.67</v>
      </c>
      <c r="C292" s="6">
        <f t="shared" si="5"/>
        <v>-4.4776119402985442E-3</v>
      </c>
      <c r="D292" s="6">
        <v>1.9647449757607467E-2</v>
      </c>
    </row>
    <row r="293" spans="1:4">
      <c r="A293" s="32">
        <v>44067</v>
      </c>
      <c r="B293" s="89">
        <v>6.7</v>
      </c>
      <c r="C293" s="6">
        <f t="shared" si="5"/>
        <v>9.0361445783133289E-3</v>
      </c>
      <c r="D293" s="6">
        <v>-1.8682926284520996E-2</v>
      </c>
    </row>
    <row r="294" spans="1:4">
      <c r="A294" s="32">
        <v>44064</v>
      </c>
      <c r="B294" s="89">
        <v>6.64</v>
      </c>
      <c r="C294" s="6">
        <f t="shared" si="5"/>
        <v>7.5872534142640098E-3</v>
      </c>
      <c r="D294" s="6">
        <v>2.3657511931639622E-2</v>
      </c>
    </row>
    <row r="295" spans="1:4">
      <c r="A295" s="32">
        <v>44063</v>
      </c>
      <c r="B295" s="89">
        <v>6.59</v>
      </c>
      <c r="C295" s="6">
        <f t="shared" si="5"/>
        <v>-6.0331825037707445E-3</v>
      </c>
      <c r="D295" s="6">
        <v>-5.7793285295388314E-3</v>
      </c>
    </row>
    <row r="296" spans="1:4">
      <c r="A296" s="32">
        <v>44062</v>
      </c>
      <c r="B296" s="89">
        <v>6.63</v>
      </c>
      <c r="C296" s="6">
        <f t="shared" si="5"/>
        <v>-7.4850299401197345E-3</v>
      </c>
      <c r="D296" s="6">
        <v>3.8538260879829055E-2</v>
      </c>
    </row>
    <row r="297" spans="1:4">
      <c r="A297" s="32">
        <v>44061</v>
      </c>
      <c r="B297" s="89">
        <v>6.68</v>
      </c>
      <c r="C297" s="6">
        <f t="shared" si="5"/>
        <v>-2.9850746268657406E-3</v>
      </c>
      <c r="D297" s="6">
        <v>1.3100071150546235E-2</v>
      </c>
    </row>
    <row r="298" spans="1:4">
      <c r="A298" s="32">
        <v>44060</v>
      </c>
      <c r="B298" s="89">
        <v>6.7</v>
      </c>
      <c r="C298" s="6">
        <f t="shared" si="5"/>
        <v>4.497751124437818E-3</v>
      </c>
      <c r="D298" s="6">
        <v>6.039206722527302E-3</v>
      </c>
    </row>
    <row r="299" spans="1:4">
      <c r="A299" s="32">
        <v>44057</v>
      </c>
      <c r="B299" s="89">
        <v>6.67</v>
      </c>
      <c r="C299" s="6">
        <f t="shared" si="5"/>
        <v>-2.9895366218236864E-3</v>
      </c>
      <c r="D299" s="6">
        <v>-1.5025209884881712E-2</v>
      </c>
    </row>
    <row r="300" spans="1:4">
      <c r="A300" s="32">
        <v>44056</v>
      </c>
      <c r="B300" s="89">
        <v>6.69</v>
      </c>
      <c r="C300" s="6">
        <f t="shared" si="5"/>
        <v>-4.4642857142856195E-3</v>
      </c>
      <c r="D300" s="6">
        <v>-1.7292274370753376E-2</v>
      </c>
    </row>
    <row r="301" spans="1:4">
      <c r="A301" s="32">
        <v>44055</v>
      </c>
      <c r="B301" s="89">
        <v>6.72</v>
      </c>
      <c r="C301" s="6">
        <f t="shared" si="5"/>
        <v>1.3574660633484142E-2</v>
      </c>
      <c r="D301" s="6">
        <v>-8.2285278730554693E-3</v>
      </c>
    </row>
    <row r="302" spans="1:4">
      <c r="A302" s="32">
        <v>44054</v>
      </c>
      <c r="B302" s="89">
        <v>6.63</v>
      </c>
      <c r="C302" s="6">
        <f t="shared" si="5"/>
        <v>4.5454545454545834E-3</v>
      </c>
      <c r="D302" s="6">
        <v>-2.193581909161758E-2</v>
      </c>
    </row>
    <row r="303" spans="1:4">
      <c r="A303" s="32">
        <v>44053</v>
      </c>
      <c r="B303" s="89">
        <v>6.6</v>
      </c>
      <c r="C303" s="6">
        <f t="shared" si="5"/>
        <v>-4.0697674418604689E-2</v>
      </c>
      <c r="D303" s="6">
        <v>-4.1899362792241282E-3</v>
      </c>
    </row>
    <row r="304" spans="1:4">
      <c r="A304" s="32">
        <v>44050</v>
      </c>
      <c r="B304" s="89">
        <v>6.88</v>
      </c>
      <c r="C304" s="6">
        <f t="shared" si="5"/>
        <v>1.1764705882352951E-2</v>
      </c>
      <c r="D304" s="6">
        <v>4.1225003811900781E-3</v>
      </c>
    </row>
    <row r="305" spans="1:4">
      <c r="A305" s="32">
        <v>44049</v>
      </c>
      <c r="B305" s="89">
        <v>6.8</v>
      </c>
      <c r="C305" s="6">
        <f t="shared" si="5"/>
        <v>1.4727540500736062E-3</v>
      </c>
      <c r="D305" s="6">
        <v>7.0348043676068533E-3</v>
      </c>
    </row>
    <row r="306" spans="1:4">
      <c r="A306" s="32">
        <v>44048</v>
      </c>
      <c r="B306" s="89">
        <v>6.79</v>
      </c>
      <c r="C306" s="6">
        <f t="shared" si="5"/>
        <v>4.4378698224852436E-3</v>
      </c>
      <c r="D306" s="6">
        <v>-4.6989323071920122E-2</v>
      </c>
    </row>
    <row r="307" spans="1:4">
      <c r="A307" s="32">
        <v>44047</v>
      </c>
      <c r="B307" s="89">
        <v>6.76</v>
      </c>
      <c r="C307" s="6">
        <f t="shared" si="5"/>
        <v>4.457652303120261E-3</v>
      </c>
      <c r="D307" s="6">
        <v>1.5524578773666298E-3</v>
      </c>
    </row>
    <row r="308" spans="1:4">
      <c r="A308" s="32">
        <v>44046</v>
      </c>
      <c r="B308" s="89">
        <v>6.73</v>
      </c>
      <c r="C308" s="6">
        <f t="shared" si="5"/>
        <v>-2.9629629629628999E-3</v>
      </c>
      <c r="D308" s="6">
        <v>6.6290060253167471E-2</v>
      </c>
    </row>
    <row r="309" spans="1:4">
      <c r="A309" s="32">
        <v>44043</v>
      </c>
      <c r="B309" s="89">
        <v>6.75</v>
      </c>
      <c r="C309" s="6">
        <f t="shared" si="5"/>
        <v>-2.9542097488921087E-3</v>
      </c>
      <c r="D309" s="6">
        <v>8.9171007451355859E-3</v>
      </c>
    </row>
    <row r="310" spans="1:4">
      <c r="A310" s="32">
        <v>44042</v>
      </c>
      <c r="B310" s="89">
        <v>6.77</v>
      </c>
      <c r="C310" s="6">
        <f t="shared" si="5"/>
        <v>8.9418777943367517E-3</v>
      </c>
      <c r="D310" s="6">
        <v>-2.0920167178378826E-2</v>
      </c>
    </row>
    <row r="311" spans="1:4">
      <c r="A311" s="32">
        <v>44041</v>
      </c>
      <c r="B311" s="89">
        <v>6.71</v>
      </c>
      <c r="C311" s="6">
        <f t="shared" si="5"/>
        <v>0</v>
      </c>
      <c r="D311" s="6">
        <v>-1.1724621139350654E-2</v>
      </c>
    </row>
    <row r="312" spans="1:4">
      <c r="A312" s="32">
        <v>44040</v>
      </c>
      <c r="B312" s="89">
        <v>6.71</v>
      </c>
      <c r="C312" s="6">
        <f t="shared" si="5"/>
        <v>1.492537313432804E-3</v>
      </c>
      <c r="D312" s="6">
        <v>1.4270322314428421E-2</v>
      </c>
    </row>
    <row r="313" spans="1:4">
      <c r="A313" s="32">
        <v>44039</v>
      </c>
      <c r="B313" s="89">
        <v>6.7</v>
      </c>
      <c r="C313" s="6">
        <f t="shared" si="5"/>
        <v>7.5187969924811757E-3</v>
      </c>
      <c r="D313" s="6">
        <v>3.906587115742103E-3</v>
      </c>
    </row>
    <row r="314" spans="1:4">
      <c r="A314" s="32">
        <v>44036</v>
      </c>
      <c r="B314" s="89">
        <v>6.65</v>
      </c>
      <c r="C314" s="6">
        <f t="shared" si="5"/>
        <v>-7.4626865671641521E-3</v>
      </c>
      <c r="D314" s="6">
        <v>1.3670428367305179E-2</v>
      </c>
    </row>
    <row r="315" spans="1:4">
      <c r="A315" s="32">
        <v>44035</v>
      </c>
      <c r="B315" s="89">
        <v>6.7</v>
      </c>
      <c r="C315" s="6">
        <f t="shared" si="5"/>
        <v>-1.0339734121122511E-2</v>
      </c>
      <c r="D315" s="6">
        <v>4.1897065078689948E-2</v>
      </c>
    </row>
    <row r="316" spans="1:4">
      <c r="A316" s="32">
        <v>44034</v>
      </c>
      <c r="B316" s="89">
        <v>6.77</v>
      </c>
      <c r="C316" s="6">
        <f t="shared" si="5"/>
        <v>-2.9455081001473434E-3</v>
      </c>
      <c r="D316" s="6">
        <v>1.0195876225377437E-2</v>
      </c>
    </row>
    <row r="317" spans="1:4">
      <c r="A317" s="32">
        <v>44033</v>
      </c>
      <c r="B317" s="89">
        <v>6.79</v>
      </c>
      <c r="C317" s="6">
        <f t="shared" si="5"/>
        <v>1.4749262536872842E-3</v>
      </c>
      <c r="D317" s="6">
        <v>-8.6472342238179505E-3</v>
      </c>
    </row>
    <row r="318" spans="1:4">
      <c r="A318" s="32">
        <v>44032</v>
      </c>
      <c r="B318" s="89">
        <v>6.78</v>
      </c>
      <c r="C318" s="6">
        <f t="shared" si="5"/>
        <v>-4.4052863436122415E-3</v>
      </c>
      <c r="D318" s="6">
        <v>9.7763904165564814E-3</v>
      </c>
    </row>
    <row r="319" spans="1:4">
      <c r="A319" s="32">
        <v>44029</v>
      </c>
      <c r="B319" s="89">
        <v>6.81</v>
      </c>
      <c r="C319" s="6">
        <f t="shared" si="5"/>
        <v>2.9455081001472125E-3</v>
      </c>
      <c r="D319" s="6">
        <v>-7.4590453885655158E-3</v>
      </c>
    </row>
    <row r="320" spans="1:4">
      <c r="A320" s="32">
        <v>44028</v>
      </c>
      <c r="B320" s="89">
        <v>6.79</v>
      </c>
      <c r="C320" s="6">
        <f t="shared" si="5"/>
        <v>-8.7591240875911844E-3</v>
      </c>
      <c r="D320" s="6">
        <v>-6.3390865897411256E-3</v>
      </c>
    </row>
    <row r="321" spans="1:4">
      <c r="A321" s="32">
        <v>44027</v>
      </c>
      <c r="B321" s="89">
        <v>6.85</v>
      </c>
      <c r="C321" s="6">
        <f t="shared" si="5"/>
        <v>-1.4577259475219643E-3</v>
      </c>
      <c r="D321" s="6">
        <v>2.7267973205169681E-2</v>
      </c>
    </row>
    <row r="322" spans="1:4">
      <c r="A322" s="32">
        <v>44026</v>
      </c>
      <c r="B322" s="89">
        <v>6.86</v>
      </c>
      <c r="C322" s="6">
        <f t="shared" si="5"/>
        <v>-1.4556040756913808E-3</v>
      </c>
      <c r="D322" s="6">
        <v>-2.0006213109661553E-3</v>
      </c>
    </row>
    <row r="323" spans="1:4">
      <c r="A323" s="32">
        <v>44025</v>
      </c>
      <c r="B323" s="89">
        <v>6.87</v>
      </c>
      <c r="C323" s="6">
        <f t="shared" ref="C323:C386" si="6">(B323-B324)/B324</f>
        <v>-4.3478260869565574E-3</v>
      </c>
      <c r="D323" s="6">
        <v>1.1519825034408597E-2</v>
      </c>
    </row>
    <row r="324" spans="1:4">
      <c r="A324" s="32">
        <v>44022</v>
      </c>
      <c r="B324" s="89">
        <v>6.9</v>
      </c>
      <c r="C324" s="6">
        <f t="shared" si="6"/>
        <v>-7.1942446043165211E-3</v>
      </c>
      <c r="D324" s="6">
        <v>1.5421219598167363E-3</v>
      </c>
    </row>
    <row r="325" spans="1:4">
      <c r="A325" s="32">
        <v>44021</v>
      </c>
      <c r="B325" s="89">
        <v>6.95</v>
      </c>
      <c r="C325" s="6">
        <f t="shared" si="6"/>
        <v>-2.1126760563380208E-2</v>
      </c>
      <c r="D325" s="6">
        <v>2.0064591934355076E-2</v>
      </c>
    </row>
    <row r="326" spans="1:4">
      <c r="A326" s="32">
        <v>44020</v>
      </c>
      <c r="B326" s="89">
        <v>7.1</v>
      </c>
      <c r="C326" s="6">
        <f t="shared" si="6"/>
        <v>2.8248587570620866E-3</v>
      </c>
      <c r="D326" s="6">
        <v>-1.155691510966696E-2</v>
      </c>
    </row>
    <row r="327" spans="1:4">
      <c r="A327" s="32">
        <v>44019</v>
      </c>
      <c r="B327" s="89">
        <v>7.08</v>
      </c>
      <c r="C327" s="6">
        <f t="shared" si="6"/>
        <v>-7.0126227208975912E-3</v>
      </c>
      <c r="D327" s="6">
        <v>1.270639047245662E-2</v>
      </c>
    </row>
    <row r="328" spans="1:4">
      <c r="A328" s="32">
        <v>44018</v>
      </c>
      <c r="B328" s="89">
        <v>7.13</v>
      </c>
      <c r="C328" s="6">
        <f t="shared" si="6"/>
        <v>2.1489971346704793E-2</v>
      </c>
      <c r="D328" s="6">
        <v>-2.5130943756690445E-3</v>
      </c>
    </row>
    <row r="329" spans="1:4">
      <c r="A329" s="32">
        <v>44015</v>
      </c>
      <c r="B329" s="89">
        <v>6.98</v>
      </c>
      <c r="C329" s="6">
        <f t="shared" si="6"/>
        <v>1.4347202295553337E-3</v>
      </c>
      <c r="D329" s="6">
        <v>-3.3325856378375483E-4</v>
      </c>
    </row>
    <row r="330" spans="1:4">
      <c r="A330" s="32">
        <v>44014</v>
      </c>
      <c r="B330" s="89">
        <v>6.97</v>
      </c>
      <c r="C330" s="6">
        <f t="shared" si="6"/>
        <v>0</v>
      </c>
      <c r="D330" s="6">
        <v>1.5198537401024014E-2</v>
      </c>
    </row>
    <row r="331" spans="1:4">
      <c r="A331" s="32">
        <v>44012</v>
      </c>
      <c r="B331" s="89">
        <v>6.97</v>
      </c>
      <c r="C331" s="6">
        <f t="shared" si="6"/>
        <v>1.3081395348837189E-2</v>
      </c>
      <c r="D331" s="6">
        <v>-1.743944459716032E-2</v>
      </c>
    </row>
    <row r="332" spans="1:4">
      <c r="A332" s="32">
        <v>44011</v>
      </c>
      <c r="B332" s="89">
        <v>6.88</v>
      </c>
      <c r="C332" s="6">
        <f t="shared" si="6"/>
        <v>-7.2150072150071898E-3</v>
      </c>
      <c r="D332" s="6">
        <v>-1.88973908680382E-2</v>
      </c>
    </row>
    <row r="333" spans="1:4">
      <c r="A333" s="32">
        <v>44008</v>
      </c>
      <c r="B333" s="89">
        <v>6.93</v>
      </c>
      <c r="C333" s="6">
        <f t="shared" si="6"/>
        <v>1.4450867052022813E-3</v>
      </c>
      <c r="D333" s="6">
        <v>1.5496124376620251E-2</v>
      </c>
    </row>
    <row r="334" spans="1:4">
      <c r="A334" s="32">
        <v>44006</v>
      </c>
      <c r="B334" s="89">
        <v>6.92</v>
      </c>
      <c r="C334" s="6">
        <f t="shared" si="6"/>
        <v>1.4471780028943251E-3</v>
      </c>
      <c r="D334" s="6">
        <v>-8.9506075430014608E-3</v>
      </c>
    </row>
    <row r="335" spans="1:4">
      <c r="A335" s="32">
        <v>44005</v>
      </c>
      <c r="B335" s="89">
        <v>6.91</v>
      </c>
      <c r="C335" s="6">
        <f t="shared" si="6"/>
        <v>-2.4011299435028239E-2</v>
      </c>
      <c r="D335" s="6">
        <v>2.0312872332888924E-2</v>
      </c>
    </row>
    <row r="336" spans="1:4">
      <c r="A336" s="32">
        <v>44004</v>
      </c>
      <c r="B336" s="89">
        <v>7.08</v>
      </c>
      <c r="C336" s="6">
        <f t="shared" si="6"/>
        <v>0</v>
      </c>
      <c r="D336" s="6">
        <v>3.308369787863787E-3</v>
      </c>
    </row>
    <row r="337" spans="1:4">
      <c r="A337" s="32">
        <v>44001</v>
      </c>
      <c r="B337" s="89">
        <v>7.08</v>
      </c>
      <c r="C337" s="6">
        <f t="shared" si="6"/>
        <v>3.0567685589519646E-2</v>
      </c>
      <c r="D337" s="6">
        <v>4.3872458350369551E-3</v>
      </c>
    </row>
    <row r="338" spans="1:4">
      <c r="A338" s="32">
        <v>44000</v>
      </c>
      <c r="B338" s="89">
        <v>6.87</v>
      </c>
      <c r="C338" s="6">
        <f t="shared" si="6"/>
        <v>1.4577259475218346E-3</v>
      </c>
      <c r="D338" s="6">
        <v>1.5535217493044073E-3</v>
      </c>
    </row>
    <row r="339" spans="1:4">
      <c r="A339" s="32">
        <v>43999</v>
      </c>
      <c r="B339" s="89">
        <v>6.86</v>
      </c>
      <c r="C339" s="6">
        <f t="shared" si="6"/>
        <v>7.3421439060206628E-3</v>
      </c>
      <c r="D339" s="6">
        <v>-2.0974926816851237E-2</v>
      </c>
    </row>
    <row r="340" spans="1:4">
      <c r="A340" s="32">
        <v>43998</v>
      </c>
      <c r="B340" s="89">
        <v>6.81</v>
      </c>
      <c r="C340" s="6">
        <f t="shared" si="6"/>
        <v>1.1887072808320829E-2</v>
      </c>
      <c r="D340" s="6">
        <v>-1.487035458147337E-2</v>
      </c>
    </row>
    <row r="341" spans="1:4">
      <c r="A341" s="32">
        <v>43997</v>
      </c>
      <c r="B341" s="89">
        <v>6.73</v>
      </c>
      <c r="C341" s="6">
        <f t="shared" si="6"/>
        <v>-2.4637681159420277E-2</v>
      </c>
      <c r="D341" s="6">
        <v>-1.520605031640692E-2</v>
      </c>
    </row>
    <row r="342" spans="1:4">
      <c r="A342" s="32">
        <v>43994</v>
      </c>
      <c r="B342" s="89">
        <v>6.9</v>
      </c>
      <c r="C342" s="6">
        <f t="shared" si="6"/>
        <v>1.4513788098694739E-3</v>
      </c>
      <c r="D342" s="6">
        <v>6.693681711394785E-3</v>
      </c>
    </row>
    <row r="343" spans="1:4">
      <c r="A343" s="32">
        <v>43993</v>
      </c>
      <c r="B343" s="89">
        <v>6.89</v>
      </c>
      <c r="C343" s="6">
        <f t="shared" si="6"/>
        <v>-2.8208744710860392E-2</v>
      </c>
      <c r="D343" s="6">
        <v>5.7193576817537433E-3</v>
      </c>
    </row>
    <row r="344" spans="1:4">
      <c r="A344" s="32">
        <v>43992</v>
      </c>
      <c r="B344" s="89">
        <v>7.09</v>
      </c>
      <c r="C344" s="6">
        <f t="shared" si="6"/>
        <v>-1.800554016620497E-2</v>
      </c>
      <c r="D344" s="6">
        <v>-2.0498252015845136E-2</v>
      </c>
    </row>
    <row r="345" spans="1:4">
      <c r="A345" s="32">
        <v>43991</v>
      </c>
      <c r="B345" s="89">
        <v>7.22</v>
      </c>
      <c r="C345" s="6">
        <f t="shared" si="6"/>
        <v>2.7777777777777185E-3</v>
      </c>
      <c r="D345" s="6">
        <v>-5.1408557941221593E-3</v>
      </c>
    </row>
    <row r="346" spans="1:4">
      <c r="A346" s="32">
        <v>43990</v>
      </c>
      <c r="B346" s="89">
        <v>7.2</v>
      </c>
      <c r="C346" s="6">
        <f t="shared" si="6"/>
        <v>6.9930069930069678E-3</v>
      </c>
      <c r="D346" s="6">
        <v>2.9471704028844647E-2</v>
      </c>
    </row>
    <row r="347" spans="1:4">
      <c r="A347" s="32">
        <v>43987</v>
      </c>
      <c r="B347" s="89">
        <v>7.15</v>
      </c>
      <c r="C347" s="6">
        <f t="shared" si="6"/>
        <v>8.4626234132581801E-3</v>
      </c>
      <c r="D347" s="6">
        <v>1.0409802828323829E-2</v>
      </c>
    </row>
    <row r="348" spans="1:4">
      <c r="A348" s="32">
        <v>43986</v>
      </c>
      <c r="B348" s="89">
        <v>7.09</v>
      </c>
      <c r="C348" s="6">
        <f t="shared" si="6"/>
        <v>-1.4084507042253223E-3</v>
      </c>
      <c r="D348" s="6">
        <v>3.4394847766241262E-3</v>
      </c>
    </row>
    <row r="349" spans="1:4">
      <c r="A349" s="32">
        <v>43985</v>
      </c>
      <c r="B349" s="89">
        <v>7.1</v>
      </c>
      <c r="C349" s="6">
        <f t="shared" si="6"/>
        <v>-6.9930069930070919E-3</v>
      </c>
      <c r="D349" s="6">
        <v>-5.3938182921893793E-3</v>
      </c>
    </row>
    <row r="350" spans="1:4">
      <c r="A350" s="32">
        <v>43984</v>
      </c>
      <c r="B350" s="89">
        <v>7.15</v>
      </c>
      <c r="C350" s="6">
        <f t="shared" si="6"/>
        <v>1.8518518518518632E-2</v>
      </c>
      <c r="D350" s="6">
        <v>-3.9821246847477151E-4</v>
      </c>
    </row>
    <row r="351" spans="1:4">
      <c r="A351" s="32">
        <v>43983</v>
      </c>
      <c r="B351" s="89">
        <v>7.02</v>
      </c>
      <c r="C351" s="6">
        <f t="shared" si="6"/>
        <v>1.4450867052023071E-2</v>
      </c>
      <c r="D351" s="6">
        <v>-2.9434679917793943E-2</v>
      </c>
    </row>
    <row r="352" spans="1:4">
      <c r="A352" s="32">
        <v>43980</v>
      </c>
      <c r="B352" s="89">
        <v>6.92</v>
      </c>
      <c r="C352" s="6">
        <f t="shared" si="6"/>
        <v>7.4534161490683148E-2</v>
      </c>
      <c r="D352" s="6">
        <v>-1.1024013784567637E-2</v>
      </c>
    </row>
    <row r="353" spans="1:4">
      <c r="A353" s="32">
        <v>43979</v>
      </c>
      <c r="B353" s="89">
        <v>6.44</v>
      </c>
      <c r="C353" s="6">
        <f t="shared" si="6"/>
        <v>-2.4242424242424131E-2</v>
      </c>
      <c r="D353" s="6">
        <v>-9.3879219155687393E-3</v>
      </c>
    </row>
    <row r="354" spans="1:4">
      <c r="A354" s="32">
        <v>43978</v>
      </c>
      <c r="B354" s="89">
        <v>6.6</v>
      </c>
      <c r="C354" s="6">
        <f t="shared" si="6"/>
        <v>-3.083700440528634E-2</v>
      </c>
      <c r="D354" s="6">
        <v>-2.7352495864096962E-2</v>
      </c>
    </row>
    <row r="355" spans="1:4">
      <c r="A355" s="32">
        <v>43977</v>
      </c>
      <c r="B355" s="89">
        <v>6.81</v>
      </c>
      <c r="C355" s="6">
        <f t="shared" si="6"/>
        <v>3.1818181818181815E-2</v>
      </c>
      <c r="D355" s="6">
        <v>3.0518623830551202E-2</v>
      </c>
    </row>
    <row r="356" spans="1:4">
      <c r="A356" s="32">
        <v>43976</v>
      </c>
      <c r="B356" s="89">
        <v>6.6</v>
      </c>
      <c r="C356" s="6">
        <f t="shared" si="6"/>
        <v>-2.7982326951399173E-2</v>
      </c>
      <c r="D356" s="6">
        <v>8.7936797326040889E-3</v>
      </c>
    </row>
    <row r="357" spans="1:4">
      <c r="A357" s="32">
        <v>43973</v>
      </c>
      <c r="B357" s="89">
        <v>6.79</v>
      </c>
      <c r="C357" s="6">
        <f t="shared" si="6"/>
        <v>-7.9945799457994557E-2</v>
      </c>
      <c r="D357" s="6">
        <v>6.3602869885592467E-2</v>
      </c>
    </row>
    <row r="358" spans="1:4">
      <c r="A358" s="32">
        <v>43972</v>
      </c>
      <c r="B358" s="89">
        <v>7.38</v>
      </c>
      <c r="C358" s="6">
        <f t="shared" si="6"/>
        <v>-1.3368983957219322E-2</v>
      </c>
      <c r="D358" s="6">
        <v>7.9024345752684941E-3</v>
      </c>
    </row>
    <row r="359" spans="1:4">
      <c r="A359" s="32">
        <v>43971</v>
      </c>
      <c r="B359" s="89">
        <v>7.48</v>
      </c>
      <c r="C359" s="6">
        <f t="shared" si="6"/>
        <v>1.3386880856761279E-3</v>
      </c>
      <c r="D359" s="6">
        <v>5.1798881510877652E-3</v>
      </c>
    </row>
    <row r="360" spans="1:4">
      <c r="A360" s="32">
        <v>43970</v>
      </c>
      <c r="B360" s="89">
        <v>7.47</v>
      </c>
      <c r="C360" s="6">
        <f t="shared" si="6"/>
        <v>8.0971659919027803E-3</v>
      </c>
      <c r="D360" s="6">
        <v>-7.4745216306156409E-3</v>
      </c>
    </row>
    <row r="361" spans="1:4">
      <c r="A361" s="32">
        <v>43969</v>
      </c>
      <c r="B361" s="89">
        <v>7.41</v>
      </c>
      <c r="C361" s="6">
        <f t="shared" si="6"/>
        <v>2.7063599458728637E-3</v>
      </c>
      <c r="D361" s="6">
        <v>-3.0394696210588684E-2</v>
      </c>
    </row>
    <row r="362" spans="1:4">
      <c r="A362" s="32">
        <v>43966</v>
      </c>
      <c r="B362" s="89">
        <v>7.39</v>
      </c>
      <c r="C362" s="6">
        <f t="shared" si="6"/>
        <v>9.5628415300545618E-3</v>
      </c>
      <c r="D362" s="6">
        <v>1.3198222358440013E-2</v>
      </c>
    </row>
    <row r="363" spans="1:4">
      <c r="A363" s="32">
        <v>43965</v>
      </c>
      <c r="B363" s="89">
        <v>7.32</v>
      </c>
      <c r="C363" s="6">
        <f t="shared" si="6"/>
        <v>-2.2696929238985305E-2</v>
      </c>
      <c r="D363" s="6">
        <v>-2.0041923474016957E-2</v>
      </c>
    </row>
    <row r="364" spans="1:4">
      <c r="A364" s="32">
        <v>43964</v>
      </c>
      <c r="B364" s="89">
        <v>7.49</v>
      </c>
      <c r="C364" s="6">
        <f t="shared" si="6"/>
        <v>9.4339622641509812E-3</v>
      </c>
      <c r="D364" s="6">
        <v>1.7800280219080401E-2</v>
      </c>
    </row>
    <row r="365" spans="1:4">
      <c r="A365" s="32">
        <v>43963</v>
      </c>
      <c r="B365" s="89">
        <v>7.42</v>
      </c>
      <c r="C365" s="6">
        <f t="shared" si="6"/>
        <v>1.2278308321964511E-2</v>
      </c>
      <c r="D365" s="6">
        <v>2.9958288353316522E-3</v>
      </c>
    </row>
    <row r="366" spans="1:4">
      <c r="A366" s="32">
        <v>43962</v>
      </c>
      <c r="B366" s="89">
        <v>7.33</v>
      </c>
      <c r="C366" s="6">
        <f t="shared" si="6"/>
        <v>9.6418732782369548E-3</v>
      </c>
      <c r="D366" s="6">
        <v>-1.8235492900271621E-3</v>
      </c>
    </row>
    <row r="367" spans="1:4">
      <c r="A367" s="32">
        <v>43959</v>
      </c>
      <c r="B367" s="89">
        <v>7.26</v>
      </c>
      <c r="C367" s="6">
        <f t="shared" si="6"/>
        <v>1.1142061281337058E-2</v>
      </c>
      <c r="D367" s="6">
        <v>2.1273686266848894E-2</v>
      </c>
    </row>
    <row r="368" spans="1:4">
      <c r="A368" s="32">
        <v>43958</v>
      </c>
      <c r="B368" s="89">
        <v>7.18</v>
      </c>
      <c r="C368" s="6">
        <f t="shared" si="6"/>
        <v>-1.3908205841447392E-3</v>
      </c>
      <c r="D368" s="6">
        <v>-1.661703966958028E-2</v>
      </c>
    </row>
    <row r="369" spans="1:4">
      <c r="A369" s="32">
        <v>43957</v>
      </c>
      <c r="B369" s="89">
        <v>7.19</v>
      </c>
      <c r="C369" s="6">
        <f t="shared" si="6"/>
        <v>1.8413597733711162E-2</v>
      </c>
      <c r="D369" s="6">
        <v>3.0669623411079889E-2</v>
      </c>
    </row>
    <row r="370" spans="1:4">
      <c r="A370" s="32">
        <v>43956</v>
      </c>
      <c r="B370" s="89">
        <v>7.06</v>
      </c>
      <c r="C370" s="6">
        <f t="shared" si="6"/>
        <v>8.5714285714285163E-3</v>
      </c>
      <c r="D370" s="6">
        <v>4.5730613146343475E-2</v>
      </c>
    </row>
    <row r="371" spans="1:4">
      <c r="A371" s="32">
        <v>43955</v>
      </c>
      <c r="B371" s="89">
        <v>7</v>
      </c>
      <c r="C371" s="6">
        <f t="shared" si="6"/>
        <v>-3.5812672176308513E-2</v>
      </c>
      <c r="D371" s="6">
        <v>2.6539894860640779E-2</v>
      </c>
    </row>
    <row r="372" spans="1:4">
      <c r="A372" s="32">
        <v>43950</v>
      </c>
      <c r="B372" s="89">
        <v>7.26</v>
      </c>
      <c r="C372" s="6">
        <f t="shared" si="6"/>
        <v>1.1142061281337058E-2</v>
      </c>
      <c r="D372" s="6">
        <v>4.4976345773704199E-2</v>
      </c>
    </row>
    <row r="373" spans="1:4">
      <c r="A373" s="32">
        <v>43949</v>
      </c>
      <c r="B373" s="89">
        <v>7.18</v>
      </c>
      <c r="C373" s="6">
        <f t="shared" si="6"/>
        <v>2.1337126600284417E-2</v>
      </c>
      <c r="D373" s="6">
        <v>2.5954395612742549E-2</v>
      </c>
    </row>
    <row r="374" spans="1:4">
      <c r="A374" s="32">
        <v>43948</v>
      </c>
      <c r="B374" s="89">
        <v>7.03</v>
      </c>
      <c r="C374" s="6">
        <f t="shared" si="6"/>
        <v>1.0057471264367858E-2</v>
      </c>
      <c r="D374" s="6">
        <v>1.6805943866911748E-2</v>
      </c>
    </row>
    <row r="375" spans="1:4">
      <c r="A375" s="32">
        <v>43945</v>
      </c>
      <c r="B375" s="89">
        <v>6.96</v>
      </c>
      <c r="C375" s="6">
        <f t="shared" si="6"/>
        <v>-1.9718309859154886E-2</v>
      </c>
      <c r="D375" s="6">
        <v>1.061521409950195E-2</v>
      </c>
    </row>
    <row r="376" spans="1:4">
      <c r="A376" s="32">
        <v>43944</v>
      </c>
      <c r="B376" s="89">
        <v>7.1</v>
      </c>
      <c r="C376" s="6">
        <f t="shared" si="6"/>
        <v>1.7191977077363783E-2</v>
      </c>
      <c r="D376" s="6">
        <v>-1.4734607871787268E-2</v>
      </c>
    </row>
    <row r="377" spans="1:4">
      <c r="A377" s="32">
        <v>43943</v>
      </c>
      <c r="B377" s="89">
        <v>6.98</v>
      </c>
      <c r="C377" s="6">
        <f t="shared" si="6"/>
        <v>-9.9290780141843109E-3</v>
      </c>
      <c r="D377" s="6">
        <v>1.4170196380438337E-3</v>
      </c>
    </row>
    <row r="378" spans="1:4">
      <c r="A378" s="32">
        <v>43942</v>
      </c>
      <c r="B378" s="89">
        <v>7.05</v>
      </c>
      <c r="C378" s="6">
        <f t="shared" si="6"/>
        <v>-2.7586206896551748E-2</v>
      </c>
      <c r="D378" s="6">
        <v>2.3916351908655722E-2</v>
      </c>
    </row>
    <row r="379" spans="1:4">
      <c r="A379" s="32">
        <v>43941</v>
      </c>
      <c r="B379" s="89">
        <v>7.25</v>
      </c>
      <c r="C379" s="6">
        <f t="shared" si="6"/>
        <v>-2.7510316368637654E-3</v>
      </c>
      <c r="D379" s="6">
        <v>-6.035097619663303E-3</v>
      </c>
    </row>
    <row r="380" spans="1:4">
      <c r="A380" s="32">
        <v>43938</v>
      </c>
      <c r="B380" s="89">
        <v>7.27</v>
      </c>
      <c r="C380" s="6">
        <f t="shared" si="6"/>
        <v>9.7222222222221374E-3</v>
      </c>
      <c r="D380" s="6">
        <v>-5.2215189873417861E-2</v>
      </c>
    </row>
    <row r="381" spans="1:4">
      <c r="A381" s="32">
        <v>43937</v>
      </c>
      <c r="B381" s="89">
        <v>7.2</v>
      </c>
      <c r="C381" s="6">
        <f t="shared" si="6"/>
        <v>4.1841004184100762E-3</v>
      </c>
      <c r="D381" s="6">
        <v>-1.4235500878734497E-2</v>
      </c>
    </row>
    <row r="382" spans="1:4">
      <c r="A382" s="32">
        <v>43936</v>
      </c>
      <c r="B382" s="89">
        <v>7.17</v>
      </c>
      <c r="C382" s="6">
        <f t="shared" si="6"/>
        <v>-2.4489795918367311E-2</v>
      </c>
      <c r="D382" s="6">
        <v>-1.9021895293373958E-2</v>
      </c>
    </row>
    <row r="383" spans="1:4">
      <c r="A383" s="32">
        <v>43935</v>
      </c>
      <c r="B383" s="89">
        <v>7.35</v>
      </c>
      <c r="C383" s="6">
        <f t="shared" si="6"/>
        <v>9.6153846153845327E-3</v>
      </c>
      <c r="D383" s="6">
        <v>3.570445431481524E-2</v>
      </c>
    </row>
    <row r="384" spans="1:4">
      <c r="A384" s="32">
        <v>43930</v>
      </c>
      <c r="B384" s="89">
        <v>7.28</v>
      </c>
      <c r="C384" s="6">
        <f t="shared" si="6"/>
        <v>4.2979942693409712E-2</v>
      </c>
      <c r="D384" s="6">
        <v>1.0062373187044317E-2</v>
      </c>
    </row>
    <row r="385" spans="1:4">
      <c r="A385" s="32">
        <v>43929</v>
      </c>
      <c r="B385" s="89">
        <v>6.98</v>
      </c>
      <c r="C385" s="6">
        <f t="shared" si="6"/>
        <v>-1.4306151645207133E-3</v>
      </c>
      <c r="D385" s="6">
        <v>1.2016122899079742E-2</v>
      </c>
    </row>
    <row r="386" spans="1:4">
      <c r="A386" s="32">
        <v>43928</v>
      </c>
      <c r="B386" s="89">
        <v>6.99</v>
      </c>
      <c r="C386" s="6">
        <f t="shared" si="6"/>
        <v>2.192982456140356E-2</v>
      </c>
      <c r="D386" s="6">
        <v>-6.4603876232573612E-3</v>
      </c>
    </row>
    <row r="387" spans="1:4">
      <c r="A387" s="32">
        <v>43927</v>
      </c>
      <c r="B387" s="89">
        <v>6.84</v>
      </c>
      <c r="C387" s="6">
        <f t="shared" ref="C387:C450" si="7">(B387-B388)/B388</f>
        <v>1.3333333333333312E-2</v>
      </c>
      <c r="D387" s="6">
        <v>-1.335627292072246E-3</v>
      </c>
    </row>
    <row r="388" spans="1:4">
      <c r="A388" s="32">
        <v>43924</v>
      </c>
      <c r="B388" s="89">
        <v>6.75</v>
      </c>
      <c r="C388" s="6">
        <f t="shared" si="7"/>
        <v>-2.0319303338171217E-2</v>
      </c>
      <c r="D388" s="6">
        <v>1.1471618620200102E-2</v>
      </c>
    </row>
    <row r="389" spans="1:4">
      <c r="A389" s="32">
        <v>43923</v>
      </c>
      <c r="B389" s="89">
        <v>6.89</v>
      </c>
      <c r="C389" s="6">
        <f t="shared" si="7"/>
        <v>-8.633093525179927E-3</v>
      </c>
      <c r="D389" s="6">
        <v>-2.9740437664309147E-2</v>
      </c>
    </row>
    <row r="390" spans="1:4">
      <c r="A390" s="32">
        <v>43922</v>
      </c>
      <c r="B390" s="89">
        <v>6.95</v>
      </c>
      <c r="C390" s="6">
        <f t="shared" si="7"/>
        <v>-3.2033426183843951E-2</v>
      </c>
      <c r="D390" s="6">
        <v>-6.8961713218006426E-2</v>
      </c>
    </row>
    <row r="391" spans="1:4">
      <c r="A391" s="32">
        <v>43921</v>
      </c>
      <c r="B391" s="89">
        <v>7.18</v>
      </c>
      <c r="C391" s="6">
        <f t="shared" si="7"/>
        <v>4.970760233918127E-2</v>
      </c>
      <c r="D391" s="6">
        <v>2.4815403638932972E-2</v>
      </c>
    </row>
    <row r="392" spans="1:4">
      <c r="A392" s="32">
        <v>43920</v>
      </c>
      <c r="B392" s="89">
        <v>6.84</v>
      </c>
      <c r="C392" s="6">
        <f t="shared" si="7"/>
        <v>-3.389830508474579E-2</v>
      </c>
      <c r="D392" s="6">
        <v>9.3427949934029222E-3</v>
      </c>
    </row>
    <row r="393" spans="1:4">
      <c r="A393" s="32">
        <v>43917</v>
      </c>
      <c r="B393" s="89">
        <v>7.08</v>
      </c>
      <c r="C393" s="6">
        <f t="shared" si="7"/>
        <v>5.6818181818181872E-3</v>
      </c>
      <c r="D393" s="6">
        <v>8.5596115806510272E-3</v>
      </c>
    </row>
    <row r="394" spans="1:4">
      <c r="A394" s="32">
        <v>43916</v>
      </c>
      <c r="B394" s="89">
        <v>7.04</v>
      </c>
      <c r="C394" s="6">
        <f t="shared" si="7"/>
        <v>3.0746705710102483E-2</v>
      </c>
      <c r="D394" s="6">
        <v>1.6569293428586113E-2</v>
      </c>
    </row>
    <row r="395" spans="1:4">
      <c r="A395" s="32">
        <v>43915</v>
      </c>
      <c r="B395" s="89">
        <v>6.83</v>
      </c>
      <c r="C395" s="6">
        <f t="shared" si="7"/>
        <v>6.0559006211180072E-2</v>
      </c>
      <c r="D395" s="6">
        <v>-4.151189358153097E-2</v>
      </c>
    </row>
    <row r="396" spans="1:4">
      <c r="A396" s="32">
        <v>43914</v>
      </c>
      <c r="B396" s="89">
        <v>6.44</v>
      </c>
      <c r="C396" s="6">
        <f t="shared" si="7"/>
        <v>1.2578616352201269E-2</v>
      </c>
      <c r="D396" s="6">
        <v>5.0505406262105765E-3</v>
      </c>
    </row>
    <row r="397" spans="1:4">
      <c r="A397" s="32">
        <v>43913</v>
      </c>
      <c r="B397" s="89">
        <v>6.36</v>
      </c>
      <c r="C397" s="6">
        <f t="shared" si="7"/>
        <v>-3.3434650455927015E-2</v>
      </c>
      <c r="D397" s="6">
        <v>-8.9080640319461543E-3</v>
      </c>
    </row>
    <row r="398" spans="1:4">
      <c r="A398" s="32">
        <v>43910</v>
      </c>
      <c r="B398" s="89">
        <v>6.58</v>
      </c>
      <c r="C398" s="6">
        <f t="shared" si="7"/>
        <v>3.6220472440944951E-2</v>
      </c>
      <c r="D398" s="6">
        <v>-1.5796344647519587E-2</v>
      </c>
    </row>
    <row r="399" spans="1:4">
      <c r="A399" s="32">
        <v>43909</v>
      </c>
      <c r="B399" s="89">
        <v>6.35</v>
      </c>
      <c r="C399" s="6">
        <f t="shared" si="7"/>
        <v>-6.2038404726735594E-2</v>
      </c>
      <c r="D399" s="6">
        <v>6.6538477500035402E-3</v>
      </c>
    </row>
    <row r="400" spans="1:4">
      <c r="A400" s="32">
        <v>43908</v>
      </c>
      <c r="B400" s="89">
        <v>6.77</v>
      </c>
      <c r="C400" s="6">
        <f t="shared" si="7"/>
        <v>-3.698435277382655E-2</v>
      </c>
      <c r="D400" s="6">
        <v>3.6988688934952364E-2</v>
      </c>
    </row>
    <row r="401" spans="1:4">
      <c r="A401" s="32">
        <v>43907</v>
      </c>
      <c r="B401" s="89">
        <v>7.03</v>
      </c>
      <c r="C401" s="6">
        <f t="shared" si="7"/>
        <v>-1.6783216783216797E-2</v>
      </c>
      <c r="D401" s="6">
        <v>9.3608826595621922E-3</v>
      </c>
    </row>
    <row r="402" spans="1:4">
      <c r="A402" s="32">
        <v>43906</v>
      </c>
      <c r="B402" s="89">
        <v>7.15</v>
      </c>
      <c r="C402" s="6">
        <f t="shared" si="7"/>
        <v>-4.4117647058823539E-2</v>
      </c>
      <c r="D402" s="6">
        <v>1.917670756812196E-2</v>
      </c>
    </row>
    <row r="403" spans="1:4">
      <c r="A403" s="32">
        <v>43903</v>
      </c>
      <c r="B403" s="89">
        <v>7.48</v>
      </c>
      <c r="C403" s="6">
        <f t="shared" si="7"/>
        <v>-3.1088082901554317E-2</v>
      </c>
      <c r="D403" s="6">
        <v>-4.9239554395712357E-2</v>
      </c>
    </row>
    <row r="404" spans="1:4">
      <c r="A404" s="32">
        <v>43902</v>
      </c>
      <c r="B404" s="89">
        <v>7.72</v>
      </c>
      <c r="C404" s="6">
        <f t="shared" si="7"/>
        <v>-3.6204744069912614E-2</v>
      </c>
      <c r="D404" s="6">
        <v>3.2440301588336239E-2</v>
      </c>
    </row>
    <row r="405" spans="1:4">
      <c r="A405" s="32">
        <v>43901</v>
      </c>
      <c r="B405" s="89">
        <v>8.01</v>
      </c>
      <c r="C405" s="6">
        <f t="shared" si="7"/>
        <v>1.2499999999999734E-3</v>
      </c>
      <c r="D405" s="6">
        <v>-1.6175118819430127E-2</v>
      </c>
    </row>
    <row r="406" spans="1:4">
      <c r="A406" s="32">
        <v>43900</v>
      </c>
      <c r="B406" s="89">
        <v>8</v>
      </c>
      <c r="C406" s="6">
        <f t="shared" si="7"/>
        <v>1.7811704834605556E-2</v>
      </c>
      <c r="D406" s="6">
        <v>6.2112130293948603E-2</v>
      </c>
    </row>
    <row r="407" spans="1:4">
      <c r="A407" s="32">
        <v>43899</v>
      </c>
      <c r="B407" s="89">
        <v>7.86</v>
      </c>
      <c r="C407" s="6">
        <f t="shared" si="7"/>
        <v>-4.1463414634146219E-2</v>
      </c>
      <c r="D407" s="6">
        <v>-1.0886328585684891E-3</v>
      </c>
    </row>
    <row r="408" spans="1:4">
      <c r="A408" s="32">
        <v>43896</v>
      </c>
      <c r="B408" s="89">
        <v>8.1999999999999993</v>
      </c>
      <c r="C408" s="6">
        <f t="shared" si="7"/>
        <v>-2.1479713603818791E-2</v>
      </c>
      <c r="D408" s="6">
        <v>-2.2819783548184612E-2</v>
      </c>
    </row>
    <row r="409" spans="1:4">
      <c r="A409" s="32">
        <v>43895</v>
      </c>
      <c r="B409" s="89">
        <v>8.3800000000000008</v>
      </c>
      <c r="C409" s="6">
        <f t="shared" si="7"/>
        <v>1.9464720194647216E-2</v>
      </c>
      <c r="D409" s="6">
        <v>1.9614193927433653E-2</v>
      </c>
    </row>
    <row r="410" spans="1:4">
      <c r="A410" s="32">
        <v>43894</v>
      </c>
      <c r="B410" s="89">
        <v>8.2200000000000006</v>
      </c>
      <c r="C410" s="6">
        <f t="shared" si="7"/>
        <v>-8.4439083232808829E-3</v>
      </c>
      <c r="D410" s="6">
        <v>-7.0073197212201996E-2</v>
      </c>
    </row>
    <row r="411" spans="1:4">
      <c r="A411" s="32">
        <v>43893</v>
      </c>
      <c r="B411" s="89">
        <v>8.2899999999999991</v>
      </c>
      <c r="C411" s="6">
        <f t="shared" si="7"/>
        <v>1.3447432762836116E-2</v>
      </c>
      <c r="D411" s="6">
        <v>-7.8115769794772421E-3</v>
      </c>
    </row>
    <row r="412" spans="1:4">
      <c r="A412" s="32">
        <v>43892</v>
      </c>
      <c r="B412" s="89">
        <v>8.18</v>
      </c>
      <c r="C412" s="6">
        <f t="shared" si="7"/>
        <v>-2.2700119474312965E-2</v>
      </c>
      <c r="D412" s="6">
        <v>6.1050070053830986E-2</v>
      </c>
    </row>
    <row r="413" spans="1:4">
      <c r="A413" s="32">
        <v>43889</v>
      </c>
      <c r="B413" s="89">
        <v>8.3699999999999992</v>
      </c>
      <c r="C413" s="6">
        <f t="shared" si="7"/>
        <v>-1.7605633802816944E-2</v>
      </c>
      <c r="D413" s="6">
        <v>2.6461994943760545E-2</v>
      </c>
    </row>
    <row r="414" spans="1:4">
      <c r="A414" s="32">
        <v>43888</v>
      </c>
      <c r="B414" s="89">
        <v>8.52</v>
      </c>
      <c r="C414" s="6">
        <f t="shared" si="7"/>
        <v>-3.5087719298246942E-3</v>
      </c>
      <c r="D414" s="6">
        <v>-2.0107546819951715E-2</v>
      </c>
    </row>
    <row r="415" spans="1:4">
      <c r="A415" s="32">
        <v>43887</v>
      </c>
      <c r="B415" s="89">
        <v>8.5500000000000007</v>
      </c>
      <c r="C415" s="6">
        <f t="shared" si="7"/>
        <v>-3.4965034965034219E-3</v>
      </c>
      <c r="D415" s="6">
        <v>-0.10601800893816229</v>
      </c>
    </row>
    <row r="416" spans="1:4">
      <c r="A416" s="32">
        <v>43886</v>
      </c>
      <c r="B416" s="89">
        <v>8.58</v>
      </c>
      <c r="C416" s="6">
        <f t="shared" si="7"/>
        <v>4.6838407494146283E-3</v>
      </c>
      <c r="D416" s="6">
        <v>3.0220643486576958E-2</v>
      </c>
    </row>
    <row r="417" spans="1:4">
      <c r="A417" s="32">
        <v>43885</v>
      </c>
      <c r="B417" s="89">
        <v>8.5399999999999991</v>
      </c>
      <c r="C417" s="6">
        <f t="shared" si="7"/>
        <v>-1.6129032258064582E-2</v>
      </c>
      <c r="D417" s="6">
        <v>-2.7935483442565214E-2</v>
      </c>
    </row>
    <row r="418" spans="1:4">
      <c r="A418" s="32">
        <v>43882</v>
      </c>
      <c r="B418" s="89">
        <v>8.68</v>
      </c>
      <c r="C418" s="6">
        <f t="shared" si="7"/>
        <v>-2.2988505747125951E-3</v>
      </c>
      <c r="D418" s="6">
        <v>-6.0946181042707229E-2</v>
      </c>
    </row>
    <row r="419" spans="1:4">
      <c r="A419" s="32">
        <v>43881</v>
      </c>
      <c r="B419" s="89">
        <v>8.6999999999999993</v>
      </c>
      <c r="C419" s="6">
        <f t="shared" si="7"/>
        <v>-4.5766590389017077E-3</v>
      </c>
      <c r="D419" s="6">
        <v>-2.5390613130435294E-2</v>
      </c>
    </row>
    <row r="420" spans="1:4">
      <c r="A420" s="32">
        <v>43880</v>
      </c>
      <c r="B420" s="89">
        <v>8.74</v>
      </c>
      <c r="C420" s="6">
        <f t="shared" si="7"/>
        <v>-2.4553571428571497E-2</v>
      </c>
      <c r="D420" s="6">
        <v>-8.2244345910371192E-2</v>
      </c>
    </row>
    <row r="421" spans="1:4">
      <c r="A421" s="32">
        <v>43879</v>
      </c>
      <c r="B421" s="89">
        <v>8.9600000000000009</v>
      </c>
      <c r="C421" s="6">
        <f t="shared" si="7"/>
        <v>4.48430493273553E-3</v>
      </c>
      <c r="D421" s="6">
        <v>2.4941119978048678E-2</v>
      </c>
    </row>
    <row r="422" spans="1:4">
      <c r="A422" s="32">
        <v>43878</v>
      </c>
      <c r="B422" s="89">
        <v>8.92</v>
      </c>
      <c r="C422" s="6">
        <f t="shared" si="7"/>
        <v>0</v>
      </c>
      <c r="D422" s="6">
        <v>-9.4953048606979326E-2</v>
      </c>
    </row>
    <row r="423" spans="1:4">
      <c r="A423" s="32">
        <v>43875</v>
      </c>
      <c r="B423" s="89">
        <v>8.92</v>
      </c>
      <c r="C423" s="6">
        <f t="shared" si="7"/>
        <v>5.6369785794814784E-3</v>
      </c>
      <c r="D423" s="6">
        <v>-2.0329859703187153E-2</v>
      </c>
    </row>
    <row r="424" spans="1:4">
      <c r="A424" s="32">
        <v>43874</v>
      </c>
      <c r="B424" s="89">
        <v>8.8699999999999992</v>
      </c>
      <c r="C424" s="6">
        <f t="shared" si="7"/>
        <v>0</v>
      </c>
      <c r="D424" s="6">
        <v>-3.5137738958631808E-2</v>
      </c>
    </row>
    <row r="425" spans="1:4">
      <c r="A425" s="32">
        <v>43873</v>
      </c>
      <c r="B425" s="89">
        <v>8.8699999999999992</v>
      </c>
      <c r="C425" s="6">
        <f t="shared" si="7"/>
        <v>-4.4893378226712596E-3</v>
      </c>
      <c r="D425" s="6">
        <v>-3.094166153262877E-2</v>
      </c>
    </row>
    <row r="426" spans="1:4">
      <c r="A426" s="32">
        <v>43872</v>
      </c>
      <c r="B426" s="89">
        <v>8.91</v>
      </c>
      <c r="C426" s="6">
        <f t="shared" si="7"/>
        <v>2.2497187851518081E-3</v>
      </c>
      <c r="D426" s="6">
        <v>-1.0963257385785673E-2</v>
      </c>
    </row>
    <row r="427" spans="1:4">
      <c r="A427" s="32">
        <v>43871</v>
      </c>
      <c r="B427" s="89">
        <v>8.89</v>
      </c>
      <c r="C427" s="6">
        <f t="shared" si="7"/>
        <v>-4.4792833146695575E-3</v>
      </c>
      <c r="D427" s="6">
        <v>-1.170579406696457E-2</v>
      </c>
    </row>
    <row r="428" spans="1:4">
      <c r="A428" s="32">
        <v>43868</v>
      </c>
      <c r="B428" s="89">
        <v>8.93</v>
      </c>
      <c r="C428" s="6">
        <f t="shared" si="7"/>
        <v>-5.5679287305123283E-3</v>
      </c>
      <c r="D428" s="6">
        <v>1.6394060095859659E-2</v>
      </c>
    </row>
    <row r="429" spans="1:4">
      <c r="A429" s="32">
        <v>43867</v>
      </c>
      <c r="B429" s="89">
        <v>8.98</v>
      </c>
      <c r="C429" s="6">
        <f t="shared" si="7"/>
        <v>2.045454545454542E-2</v>
      </c>
      <c r="D429" s="6">
        <v>1.4124892297790439E-5</v>
      </c>
    </row>
    <row r="430" spans="1:4">
      <c r="A430" s="32">
        <v>43866</v>
      </c>
      <c r="B430" s="89">
        <v>8.8000000000000007</v>
      </c>
      <c r="C430" s="6">
        <f t="shared" si="7"/>
        <v>-1.1235955056179735E-2</v>
      </c>
      <c r="D430" s="6">
        <v>-3.4015554645927128E-2</v>
      </c>
    </row>
    <row r="431" spans="1:4">
      <c r="A431" s="32">
        <v>43865</v>
      </c>
      <c r="B431" s="89">
        <v>8.9</v>
      </c>
      <c r="C431" s="6">
        <f t="shared" si="7"/>
        <v>1.1363636363636322E-2</v>
      </c>
      <c r="D431" s="6">
        <v>-2.0867845882541605E-2</v>
      </c>
    </row>
    <row r="432" spans="1:4">
      <c r="A432" s="32">
        <v>43864</v>
      </c>
      <c r="B432" s="89">
        <v>8.8000000000000007</v>
      </c>
      <c r="C432" s="6">
        <f t="shared" si="7"/>
        <v>-9.0090090090090159E-3</v>
      </c>
      <c r="D432" s="6">
        <v>-2.1551010448710703E-2</v>
      </c>
    </row>
    <row r="433" spans="1:4">
      <c r="A433" s="32">
        <v>43861</v>
      </c>
      <c r="B433" s="89">
        <v>8.8800000000000008</v>
      </c>
      <c r="C433" s="6">
        <f t="shared" si="7"/>
        <v>-2.2471910112359071E-3</v>
      </c>
      <c r="D433" s="6">
        <v>1.0376631666996925E-2</v>
      </c>
    </row>
    <row r="434" spans="1:4">
      <c r="A434" s="32">
        <v>43860</v>
      </c>
      <c r="B434" s="89">
        <v>8.9</v>
      </c>
      <c r="C434" s="6">
        <f t="shared" si="7"/>
        <v>-1.330376940133029E-2</v>
      </c>
      <c r="D434" s="6">
        <v>-2.1103938080175251E-2</v>
      </c>
    </row>
    <row r="435" spans="1:4">
      <c r="A435" s="32">
        <v>43859</v>
      </c>
      <c r="B435" s="89">
        <v>9.02</v>
      </c>
      <c r="C435" s="6">
        <f t="shared" si="7"/>
        <v>-1.8498367791077251E-2</v>
      </c>
      <c r="D435" s="6">
        <v>-4.3594298414986205E-3</v>
      </c>
    </row>
    <row r="436" spans="1:4">
      <c r="A436" s="32">
        <v>43854</v>
      </c>
      <c r="B436" s="89">
        <v>9.19</v>
      </c>
      <c r="C436" s="6">
        <f t="shared" si="7"/>
        <v>8.7815587266739936E-3</v>
      </c>
      <c r="D436" s="6">
        <v>1.3630590977888411E-2</v>
      </c>
    </row>
    <row r="437" spans="1:4">
      <c r="A437" s="32">
        <v>43853</v>
      </c>
      <c r="B437" s="89">
        <v>9.11</v>
      </c>
      <c r="C437" s="6">
        <f t="shared" si="7"/>
        <v>-8.7051142546246008E-3</v>
      </c>
      <c r="D437" s="6">
        <v>-9.6739458155661959E-3</v>
      </c>
    </row>
    <row r="438" spans="1:4">
      <c r="A438" s="32">
        <v>43852</v>
      </c>
      <c r="B438" s="89">
        <v>9.19</v>
      </c>
      <c r="C438" s="6">
        <f t="shared" si="7"/>
        <v>-7.5593952483801602E-3</v>
      </c>
      <c r="D438" s="6">
        <v>-1.5319235565056002E-2</v>
      </c>
    </row>
    <row r="439" spans="1:4">
      <c r="A439" s="32">
        <v>43851</v>
      </c>
      <c r="B439" s="89">
        <v>9.26</v>
      </c>
      <c r="C439" s="6">
        <f t="shared" si="7"/>
        <v>-1.3844515441959613E-2</v>
      </c>
      <c r="D439" s="6">
        <v>-1.0848771647200829E-2</v>
      </c>
    </row>
    <row r="440" spans="1:4">
      <c r="A440" s="32">
        <v>43850</v>
      </c>
      <c r="B440" s="89">
        <v>9.39</v>
      </c>
      <c r="C440" s="6">
        <f t="shared" si="7"/>
        <v>7.5107296137339359E-3</v>
      </c>
      <c r="D440" s="6">
        <v>-4.9924028652051384E-3</v>
      </c>
    </row>
    <row r="441" spans="1:4">
      <c r="A441" s="32">
        <v>43847</v>
      </c>
      <c r="B441" s="89">
        <v>9.32</v>
      </c>
      <c r="C441" s="6">
        <f t="shared" si="7"/>
        <v>4.3103448275863066E-3</v>
      </c>
      <c r="D441" s="6">
        <v>-8.0863872936481496E-3</v>
      </c>
    </row>
    <row r="442" spans="1:4">
      <c r="A442" s="32">
        <v>43846</v>
      </c>
      <c r="B442" s="89">
        <v>9.2799999999999994</v>
      </c>
      <c r="C442" s="6">
        <f t="shared" si="7"/>
        <v>2.1598272138228483E-3</v>
      </c>
      <c r="D442" s="6">
        <v>3.919791831203826E-3</v>
      </c>
    </row>
    <row r="443" spans="1:4">
      <c r="A443" s="32">
        <v>43845</v>
      </c>
      <c r="B443" s="89">
        <v>9.26</v>
      </c>
      <c r="C443" s="6">
        <f t="shared" si="7"/>
        <v>-1.0787486515641627E-3</v>
      </c>
      <c r="D443" s="6">
        <v>-1.1334308681143615E-2</v>
      </c>
    </row>
    <row r="444" spans="1:4">
      <c r="A444" s="32">
        <v>43844</v>
      </c>
      <c r="B444" s="89">
        <v>9.27</v>
      </c>
      <c r="C444" s="6">
        <f t="shared" si="7"/>
        <v>2.1621621621621162E-3</v>
      </c>
      <c r="D444" s="6">
        <v>-1.9277351228261057E-2</v>
      </c>
    </row>
    <row r="445" spans="1:4">
      <c r="A445" s="32">
        <v>43843</v>
      </c>
      <c r="B445" s="89">
        <v>9.25</v>
      </c>
      <c r="C445" s="6">
        <f t="shared" si="7"/>
        <v>5.4347826086957301E-3</v>
      </c>
      <c r="D445" s="6">
        <v>-2.9055047862464808E-3</v>
      </c>
    </row>
    <row r="446" spans="1:4">
      <c r="A446" s="32">
        <v>43840</v>
      </c>
      <c r="B446" s="89">
        <v>9.1999999999999993</v>
      </c>
      <c r="C446" s="6">
        <f t="shared" si="7"/>
        <v>1.0881392818280508E-3</v>
      </c>
      <c r="D446" s="6">
        <v>2.5586283641759026E-2</v>
      </c>
    </row>
    <row r="447" spans="1:4">
      <c r="A447" s="32">
        <v>43839</v>
      </c>
      <c r="B447" s="89">
        <v>9.19</v>
      </c>
      <c r="C447" s="6">
        <f t="shared" si="7"/>
        <v>9.8901098901098741E-3</v>
      </c>
      <c r="D447" s="6">
        <v>2.7300979752902427E-2</v>
      </c>
    </row>
    <row r="448" spans="1:4">
      <c r="A448" s="32">
        <v>43838</v>
      </c>
      <c r="B448" s="89">
        <v>9.1</v>
      </c>
      <c r="C448" s="6">
        <f t="shared" si="7"/>
        <v>2.2026431718061203E-3</v>
      </c>
      <c r="D448" s="6">
        <v>1.4235593707996449E-2</v>
      </c>
    </row>
    <row r="449" spans="1:4">
      <c r="A449" s="32">
        <v>43837</v>
      </c>
      <c r="B449" s="89">
        <v>9.08</v>
      </c>
      <c r="C449" s="6">
        <f t="shared" si="7"/>
        <v>5.5370985603544537E-3</v>
      </c>
      <c r="D449" s="6">
        <v>-7.8181595062881748E-2</v>
      </c>
    </row>
    <row r="450" spans="1:4">
      <c r="A450" s="32">
        <v>43836</v>
      </c>
      <c r="B450" s="89">
        <v>9.0299999999999994</v>
      </c>
      <c r="C450" s="6">
        <f t="shared" si="7"/>
        <v>-1.1061946902654633E-3</v>
      </c>
      <c r="D450" s="6">
        <v>1.0900665484827602E-2</v>
      </c>
    </row>
    <row r="451" spans="1:4">
      <c r="A451" s="32">
        <v>43833</v>
      </c>
      <c r="B451" s="89">
        <v>9.0399999999999991</v>
      </c>
      <c r="C451" s="6">
        <f t="shared" ref="C451:C514" si="8">(B451-B452)/B452</f>
        <v>-4.4052863436124367E-3</v>
      </c>
      <c r="D451" s="6">
        <v>-5.4089121678633986E-3</v>
      </c>
    </row>
    <row r="452" spans="1:4">
      <c r="A452" s="32">
        <v>43832</v>
      </c>
      <c r="B452" s="89">
        <v>9.08</v>
      </c>
      <c r="C452" s="6">
        <f t="shared" si="8"/>
        <v>-1.1001100110010766E-3</v>
      </c>
      <c r="D452" s="6">
        <v>5.2331722305796208E-3</v>
      </c>
    </row>
    <row r="453" spans="1:4">
      <c r="A453" s="32">
        <v>43830</v>
      </c>
      <c r="B453" s="89">
        <v>9.09</v>
      </c>
      <c r="C453" s="6">
        <f t="shared" si="8"/>
        <v>-4.3811610076671323E-3</v>
      </c>
      <c r="D453" s="6">
        <v>4.4011795161154121E-5</v>
      </c>
    </row>
    <row r="454" spans="1:4">
      <c r="A454" s="32">
        <v>43829</v>
      </c>
      <c r="B454" s="89">
        <v>9.1300000000000008</v>
      </c>
      <c r="C454" s="6">
        <f t="shared" si="8"/>
        <v>-3.2751091703056069E-3</v>
      </c>
      <c r="D454" s="6">
        <v>-6.7321869274760077E-3</v>
      </c>
    </row>
    <row r="455" spans="1:4">
      <c r="A455" s="32">
        <v>43826</v>
      </c>
      <c r="B455" s="89">
        <v>9.16</v>
      </c>
      <c r="C455" s="6">
        <f t="shared" si="8"/>
        <v>0</v>
      </c>
      <c r="D455" s="6">
        <v>3.4414828284762204E-3</v>
      </c>
    </row>
    <row r="456" spans="1:4">
      <c r="A456" s="32">
        <v>43823</v>
      </c>
      <c r="B456" s="89">
        <v>9.16</v>
      </c>
      <c r="C456" s="6">
        <f t="shared" si="8"/>
        <v>0</v>
      </c>
      <c r="D456" s="6">
        <v>2.0353024470829494E-2</v>
      </c>
    </row>
    <row r="457" spans="1:4">
      <c r="A457" s="32">
        <v>43822</v>
      </c>
      <c r="B457" s="89">
        <v>9.16</v>
      </c>
      <c r="C457" s="6">
        <f t="shared" si="8"/>
        <v>1.552106430155217E-2</v>
      </c>
      <c r="D457" s="6">
        <v>-1.0689970531450499E-3</v>
      </c>
    </row>
    <row r="458" spans="1:4">
      <c r="A458" s="32">
        <v>43819</v>
      </c>
      <c r="B458" s="89">
        <v>9.02</v>
      </c>
      <c r="C458" s="6">
        <f t="shared" si="8"/>
        <v>1.2345679012345616E-2</v>
      </c>
      <c r="D458" s="6">
        <v>-1.441768419703225E-2</v>
      </c>
    </row>
    <row r="459" spans="1:4">
      <c r="A459" s="32">
        <v>43818</v>
      </c>
      <c r="B459" s="89">
        <v>8.91</v>
      </c>
      <c r="C459" s="6">
        <f t="shared" si="8"/>
        <v>-3.355704697986506E-3</v>
      </c>
      <c r="D459" s="6">
        <v>7.0966050067575856E-3</v>
      </c>
    </row>
    <row r="460" spans="1:4">
      <c r="A460" s="32">
        <v>43817</v>
      </c>
      <c r="B460" s="89">
        <v>8.94</v>
      </c>
      <c r="C460" s="6">
        <f t="shared" si="8"/>
        <v>0</v>
      </c>
      <c r="D460" s="6">
        <v>1.3719026271941182E-4</v>
      </c>
    </row>
    <row r="461" spans="1:4">
      <c r="A461" s="32">
        <v>43816</v>
      </c>
      <c r="B461" s="89">
        <v>8.94</v>
      </c>
      <c r="C461" s="6">
        <f t="shared" si="8"/>
        <v>2.2421524663676653E-3</v>
      </c>
      <c r="D461" s="6">
        <v>9.708777419249668E-3</v>
      </c>
    </row>
    <row r="462" spans="1:4">
      <c r="A462" s="32">
        <v>43815</v>
      </c>
      <c r="B462" s="89">
        <v>8.92</v>
      </c>
      <c r="C462" s="6">
        <f t="shared" si="8"/>
        <v>-1.1198208286673894E-3</v>
      </c>
      <c r="D462" s="6">
        <v>1.3707569105724658E-2</v>
      </c>
    </row>
    <row r="463" spans="1:4">
      <c r="A463" s="32">
        <v>43812</v>
      </c>
      <c r="B463" s="89">
        <v>8.93</v>
      </c>
      <c r="C463" s="6">
        <f t="shared" si="8"/>
        <v>3.3707865168538607E-3</v>
      </c>
      <c r="D463" s="6">
        <v>-1.1715543308321523E-3</v>
      </c>
    </row>
    <row r="464" spans="1:4">
      <c r="A464" s="32">
        <v>43811</v>
      </c>
      <c r="B464" s="89">
        <v>8.9</v>
      </c>
      <c r="C464" s="6">
        <f t="shared" si="8"/>
        <v>-2.2421524663676653E-3</v>
      </c>
      <c r="D464" s="6">
        <v>2.1206593675093477E-2</v>
      </c>
    </row>
    <row r="465" spans="1:4">
      <c r="A465" s="32">
        <v>43810</v>
      </c>
      <c r="B465" s="89">
        <v>8.92</v>
      </c>
      <c r="C465" s="6">
        <f t="shared" si="8"/>
        <v>-8.8888888888888976E-3</v>
      </c>
      <c r="D465" s="6">
        <v>1.8575413001501808E-2</v>
      </c>
    </row>
    <row r="466" spans="1:4">
      <c r="A466" s="32">
        <v>43809</v>
      </c>
      <c r="B466" s="89">
        <v>9</v>
      </c>
      <c r="C466" s="6">
        <f t="shared" si="8"/>
        <v>2.2271714922048524E-3</v>
      </c>
      <c r="D466" s="6">
        <v>2.8260054269893527E-2</v>
      </c>
    </row>
    <row r="467" spans="1:4">
      <c r="A467" s="32">
        <v>43808</v>
      </c>
      <c r="B467" s="89">
        <v>8.98</v>
      </c>
      <c r="C467" s="6">
        <f t="shared" si="8"/>
        <v>-6.6371681415927797E-3</v>
      </c>
      <c r="D467" s="6">
        <v>-2.8684936448787192E-3</v>
      </c>
    </row>
    <row r="468" spans="1:4">
      <c r="A468" s="32">
        <v>43805</v>
      </c>
      <c r="B468" s="89">
        <v>9.0399999999999991</v>
      </c>
      <c r="C468" s="6">
        <f t="shared" si="8"/>
        <v>-1.1049723756907804E-3</v>
      </c>
      <c r="D468" s="6">
        <v>1.8291863413585137E-2</v>
      </c>
    </row>
    <row r="469" spans="1:4">
      <c r="A469" s="32">
        <v>43804</v>
      </c>
      <c r="B469" s="89">
        <v>9.0500000000000007</v>
      </c>
      <c r="C469" s="6">
        <f t="shared" si="8"/>
        <v>8.918617614269795E-3</v>
      </c>
      <c r="D469" s="6">
        <v>-2.5138664453858563E-2</v>
      </c>
    </row>
    <row r="470" spans="1:4">
      <c r="A470" s="32">
        <v>43803</v>
      </c>
      <c r="B470" s="89">
        <v>8.9700000000000006</v>
      </c>
      <c r="C470" s="6">
        <f t="shared" si="8"/>
        <v>-4.4395116537179966E-3</v>
      </c>
      <c r="D470" s="6">
        <v>-4.7422205415086904E-3</v>
      </c>
    </row>
    <row r="471" spans="1:4">
      <c r="A471" s="32">
        <v>43802</v>
      </c>
      <c r="B471" s="89">
        <v>9.01</v>
      </c>
      <c r="C471" s="6">
        <f t="shared" si="8"/>
        <v>-1.1086474501108411E-3</v>
      </c>
      <c r="D471" s="6">
        <v>1.0821711965834546E-2</v>
      </c>
    </row>
    <row r="472" spans="1:4">
      <c r="A472" s="32">
        <v>43801</v>
      </c>
      <c r="B472" s="89">
        <v>9.02</v>
      </c>
      <c r="C472" s="6">
        <f t="shared" si="8"/>
        <v>-7.7007700770077318E-3</v>
      </c>
      <c r="D472" s="6">
        <v>-1.999526427951251E-3</v>
      </c>
    </row>
    <row r="473" spans="1:4">
      <c r="A473" s="32">
        <v>43798</v>
      </c>
      <c r="B473" s="89">
        <v>9.09</v>
      </c>
      <c r="C473" s="6">
        <f t="shared" si="8"/>
        <v>-9.8039215686274352E-3</v>
      </c>
      <c r="D473" s="6">
        <v>4.9574977195510489E-3</v>
      </c>
    </row>
    <row r="474" spans="1:4">
      <c r="A474" s="32">
        <v>43797</v>
      </c>
      <c r="B474" s="89">
        <v>9.18</v>
      </c>
      <c r="C474" s="6">
        <f t="shared" si="8"/>
        <v>4.3763676148795561E-3</v>
      </c>
      <c r="D474" s="6">
        <v>1.6552345136258905E-3</v>
      </c>
    </row>
    <row r="475" spans="1:4">
      <c r="A475" s="32">
        <v>43796</v>
      </c>
      <c r="B475" s="89">
        <v>9.14</v>
      </c>
      <c r="C475" s="6">
        <f t="shared" si="8"/>
        <v>9.9447513812154532E-3</v>
      </c>
      <c r="D475" s="6">
        <v>1.6055683622305823E-2</v>
      </c>
    </row>
    <row r="476" spans="1:4">
      <c r="A476" s="32">
        <v>43795</v>
      </c>
      <c r="B476" s="89">
        <v>9.0500000000000007</v>
      </c>
      <c r="C476" s="6">
        <f t="shared" si="8"/>
        <v>-2.2050716648290597E-3</v>
      </c>
      <c r="D476" s="6">
        <v>-2.0275078661040071E-3</v>
      </c>
    </row>
    <row r="477" spans="1:4">
      <c r="A477" s="32">
        <v>43794</v>
      </c>
      <c r="B477" s="89">
        <v>9.07</v>
      </c>
      <c r="C477" s="6">
        <f t="shared" si="8"/>
        <v>2.2099447513811684E-3</v>
      </c>
      <c r="D477" s="6">
        <v>5.6623561342941308E-3</v>
      </c>
    </row>
    <row r="478" spans="1:4">
      <c r="A478" s="32">
        <v>43791</v>
      </c>
      <c r="B478" s="89">
        <v>9.0500000000000007</v>
      </c>
      <c r="C478" s="6">
        <f t="shared" si="8"/>
        <v>4.4395116537181934E-3</v>
      </c>
      <c r="D478" s="6">
        <v>-6.2175980389964575E-3</v>
      </c>
    </row>
    <row r="479" spans="1:4">
      <c r="A479" s="32">
        <v>43790</v>
      </c>
      <c r="B479" s="89">
        <v>9.01</v>
      </c>
      <c r="C479" s="6">
        <f t="shared" si="8"/>
        <v>-1.3143483023001203E-2</v>
      </c>
      <c r="D479" s="6">
        <v>6.2972632337055445E-3</v>
      </c>
    </row>
    <row r="480" spans="1:4">
      <c r="A480" s="32">
        <v>43789</v>
      </c>
      <c r="B480" s="89">
        <v>9.1300000000000008</v>
      </c>
      <c r="C480" s="6">
        <f t="shared" si="8"/>
        <v>6.6152149944873756E-3</v>
      </c>
      <c r="D480" s="6">
        <v>-1.2093746768632033E-3</v>
      </c>
    </row>
    <row r="481" spans="1:4">
      <c r="A481" s="32">
        <v>43788</v>
      </c>
      <c r="B481" s="89">
        <v>9.07</v>
      </c>
      <c r="C481" s="6">
        <f t="shared" si="8"/>
        <v>2.2099447513811684E-3</v>
      </c>
      <c r="D481" s="6">
        <v>6.5389349455163351E-3</v>
      </c>
    </row>
    <row r="482" spans="1:4">
      <c r="A482" s="32">
        <v>43787</v>
      </c>
      <c r="B482" s="89">
        <v>9.0500000000000007</v>
      </c>
      <c r="C482" s="6">
        <f t="shared" si="8"/>
        <v>1.0044642857142841E-2</v>
      </c>
      <c r="D482" s="6">
        <v>-1.7662337662337005E-3</v>
      </c>
    </row>
    <row r="483" spans="1:4">
      <c r="A483" s="32">
        <v>43784</v>
      </c>
      <c r="B483" s="89">
        <v>8.9600000000000009</v>
      </c>
      <c r="C483" s="6">
        <f t="shared" si="8"/>
        <v>-8.8495575221237063E-3</v>
      </c>
      <c r="D483" s="6">
        <v>4.6197760906165159E-3</v>
      </c>
    </row>
    <row r="484" spans="1:4">
      <c r="A484" s="32">
        <v>43783</v>
      </c>
      <c r="B484" s="89">
        <v>9.0399999999999991</v>
      </c>
      <c r="C484" s="6">
        <f t="shared" si="8"/>
        <v>0</v>
      </c>
      <c r="D484" s="6">
        <v>1.7176277257704185E-2</v>
      </c>
    </row>
    <row r="485" spans="1:4">
      <c r="A485" s="32">
        <v>43782</v>
      </c>
      <c r="B485" s="89">
        <v>9.0399999999999991</v>
      </c>
      <c r="C485" s="6">
        <f t="shared" si="8"/>
        <v>-1.5250544662309431E-2</v>
      </c>
      <c r="D485" s="6">
        <v>8.6320082688493265E-3</v>
      </c>
    </row>
    <row r="486" spans="1:4">
      <c r="A486" s="32">
        <v>43781</v>
      </c>
      <c r="B486" s="89">
        <v>9.18</v>
      </c>
      <c r="C486" s="6">
        <f t="shared" si="8"/>
        <v>-5.4171180931745083E-3</v>
      </c>
      <c r="D486" s="6">
        <v>8.9867477180801854E-3</v>
      </c>
    </row>
    <row r="487" spans="1:4">
      <c r="A487" s="32">
        <v>43780</v>
      </c>
      <c r="B487" s="89">
        <v>9.23</v>
      </c>
      <c r="C487" s="6">
        <f t="shared" si="8"/>
        <v>-1.8085106382978715E-2</v>
      </c>
      <c r="D487" s="6">
        <v>-8.6251461198485393E-3</v>
      </c>
    </row>
    <row r="488" spans="1:4">
      <c r="A488" s="32">
        <v>43777</v>
      </c>
      <c r="B488" s="89">
        <v>9.4</v>
      </c>
      <c r="C488" s="6">
        <f t="shared" si="8"/>
        <v>-5.2910052910051788E-3</v>
      </c>
      <c r="D488" s="6">
        <v>-1.0210384629568209E-2</v>
      </c>
    </row>
    <row r="489" spans="1:4">
      <c r="A489" s="32">
        <v>43776</v>
      </c>
      <c r="B489" s="89">
        <v>9.4499999999999993</v>
      </c>
      <c r="C489" s="6">
        <f t="shared" si="8"/>
        <v>2.1208907741250872E-3</v>
      </c>
      <c r="D489" s="6">
        <v>-1.3254491698885545E-2</v>
      </c>
    </row>
    <row r="490" spans="1:4">
      <c r="A490" s="32">
        <v>43775</v>
      </c>
      <c r="B490" s="89">
        <v>9.43</v>
      </c>
      <c r="C490" s="6">
        <f t="shared" si="8"/>
        <v>-9.4537815126050275E-3</v>
      </c>
      <c r="D490" s="6">
        <v>1.9825444933117193E-3</v>
      </c>
    </row>
    <row r="491" spans="1:4">
      <c r="A491" s="32">
        <v>43774</v>
      </c>
      <c r="B491" s="89">
        <v>9.52</v>
      </c>
      <c r="C491" s="6">
        <f t="shared" si="8"/>
        <v>1.6008537886873037E-2</v>
      </c>
      <c r="D491" s="6">
        <v>2.4488415974123273E-3</v>
      </c>
    </row>
    <row r="492" spans="1:4">
      <c r="A492" s="32">
        <v>43773</v>
      </c>
      <c r="B492" s="89">
        <v>9.3699999999999992</v>
      </c>
      <c r="C492" s="6">
        <f t="shared" si="8"/>
        <v>1.2972972972972889E-2</v>
      </c>
      <c r="D492" s="6">
        <v>1.3582099228510797E-2</v>
      </c>
    </row>
    <row r="493" spans="1:4">
      <c r="A493" s="32">
        <v>43770</v>
      </c>
      <c r="B493" s="89">
        <v>9.25</v>
      </c>
      <c r="C493" s="6">
        <f t="shared" si="8"/>
        <v>5.4347826086957301E-3</v>
      </c>
      <c r="D493" s="6">
        <v>-3.2632827609126868E-3</v>
      </c>
    </row>
    <row r="494" spans="1:4">
      <c r="A494" s="32">
        <v>43769</v>
      </c>
      <c r="B494" s="89">
        <v>9.1999999999999993</v>
      </c>
      <c r="C494" s="6">
        <f t="shared" si="8"/>
        <v>2.1786492374727207E-3</v>
      </c>
      <c r="D494" s="6">
        <v>8.974227620316114E-3</v>
      </c>
    </row>
    <row r="495" spans="1:4">
      <c r="A495" s="32">
        <v>43768</v>
      </c>
      <c r="B495" s="89">
        <v>9.18</v>
      </c>
      <c r="C495" s="6">
        <f t="shared" si="8"/>
        <v>-2.1739130434782145E-3</v>
      </c>
      <c r="D495" s="6">
        <v>1.112241246162266E-2</v>
      </c>
    </row>
    <row r="496" spans="1:4">
      <c r="A496" s="32">
        <v>43767</v>
      </c>
      <c r="B496" s="89">
        <v>9.1999999999999993</v>
      </c>
      <c r="C496" s="6">
        <f t="shared" si="8"/>
        <v>-1.0752688172043163E-2</v>
      </c>
      <c r="D496" s="6">
        <v>-6.4284310698145561E-3</v>
      </c>
    </row>
    <row r="497" spans="1:4">
      <c r="A497" s="32">
        <v>43766</v>
      </c>
      <c r="B497" s="89">
        <v>9.3000000000000007</v>
      </c>
      <c r="C497" s="6">
        <f t="shared" si="8"/>
        <v>-2.1459227467810699E-3</v>
      </c>
      <c r="D497" s="6">
        <v>-9.701990437006586E-3</v>
      </c>
    </row>
    <row r="498" spans="1:4">
      <c r="A498" s="32">
        <v>43763</v>
      </c>
      <c r="B498" s="89">
        <v>9.32</v>
      </c>
      <c r="C498" s="6">
        <f t="shared" si="8"/>
        <v>8.6580086580086649E-3</v>
      </c>
      <c r="D498" s="6">
        <v>2.0424373085215154E-2</v>
      </c>
    </row>
    <row r="499" spans="1:4">
      <c r="A499" s="32">
        <v>43762</v>
      </c>
      <c r="B499" s="89">
        <v>9.24</v>
      </c>
      <c r="C499" s="6">
        <f t="shared" si="8"/>
        <v>1.7621145374449355E-2</v>
      </c>
      <c r="D499" s="6">
        <v>2.5453252755065249E-3</v>
      </c>
    </row>
    <row r="500" spans="1:4">
      <c r="A500" s="32">
        <v>43761</v>
      </c>
      <c r="B500" s="89">
        <v>9.08</v>
      </c>
      <c r="C500" s="6">
        <f t="shared" si="8"/>
        <v>-6.5645514223195292E-3</v>
      </c>
      <c r="D500" s="6">
        <v>4.4897920316903312E-3</v>
      </c>
    </row>
    <row r="501" spans="1:4">
      <c r="A501" s="32">
        <v>43760</v>
      </c>
      <c r="B501" s="89">
        <v>9.14</v>
      </c>
      <c r="C501" s="6">
        <f t="shared" si="8"/>
        <v>2.1929824561404991E-3</v>
      </c>
      <c r="D501" s="6">
        <v>-1.3559146905630728E-2</v>
      </c>
    </row>
    <row r="502" spans="1:4">
      <c r="A502" s="32">
        <v>43759</v>
      </c>
      <c r="B502" s="89">
        <v>9.1199999999999992</v>
      </c>
      <c r="C502" s="6">
        <f t="shared" si="8"/>
        <v>1.2208657047724688E-2</v>
      </c>
      <c r="D502" s="6">
        <v>1.0578577674969674E-3</v>
      </c>
    </row>
    <row r="503" spans="1:4">
      <c r="A503" s="32">
        <v>43756</v>
      </c>
      <c r="B503" s="89">
        <v>9.01</v>
      </c>
      <c r="C503" s="6">
        <f t="shared" si="8"/>
        <v>-9.8901098901098741E-3</v>
      </c>
      <c r="D503" s="6">
        <v>3.1174392665293269E-3</v>
      </c>
    </row>
    <row r="504" spans="1:4">
      <c r="A504" s="32">
        <v>43755</v>
      </c>
      <c r="B504" s="89">
        <v>9.1</v>
      </c>
      <c r="C504" s="6">
        <f t="shared" si="8"/>
        <v>0</v>
      </c>
      <c r="D504" s="6">
        <v>-3.7915805299756451E-3</v>
      </c>
    </row>
    <row r="505" spans="1:4">
      <c r="A505" s="32">
        <v>43754</v>
      </c>
      <c r="B505" s="89">
        <v>9.1</v>
      </c>
      <c r="C505" s="6">
        <f t="shared" si="8"/>
        <v>2.8248587570621469E-2</v>
      </c>
      <c r="D505" s="6">
        <v>2.7257944750962355E-4</v>
      </c>
    </row>
    <row r="506" spans="1:4">
      <c r="A506" s="32">
        <v>43753</v>
      </c>
      <c r="B506" s="89">
        <v>8.85</v>
      </c>
      <c r="C506" s="6">
        <f t="shared" si="8"/>
        <v>-8.9585666293393144E-3</v>
      </c>
      <c r="D506" s="6">
        <v>-1.9884937286675491E-2</v>
      </c>
    </row>
    <row r="507" spans="1:4">
      <c r="A507" s="32">
        <v>43752</v>
      </c>
      <c r="B507" s="89">
        <v>8.93</v>
      </c>
      <c r="C507" s="6">
        <f t="shared" si="8"/>
        <v>-6.6740823136819238E-3</v>
      </c>
      <c r="D507" s="6">
        <v>7.8782926806621103E-3</v>
      </c>
    </row>
    <row r="508" spans="1:4">
      <c r="A508" s="32">
        <v>43749</v>
      </c>
      <c r="B508" s="89">
        <v>8.99</v>
      </c>
      <c r="C508" s="6">
        <f t="shared" si="8"/>
        <v>3.3333333333333444E-2</v>
      </c>
      <c r="D508" s="6">
        <v>1.5548975974050475E-2</v>
      </c>
    </row>
    <row r="509" spans="1:4">
      <c r="A509" s="32">
        <v>43748</v>
      </c>
      <c r="B509" s="89">
        <v>8.6999999999999993</v>
      </c>
      <c r="C509" s="6">
        <f t="shared" si="8"/>
        <v>-7.9817559863170229E-3</v>
      </c>
      <c r="D509" s="6">
        <v>7.8162492456962246E-3</v>
      </c>
    </row>
    <row r="510" spans="1:4">
      <c r="A510" s="32">
        <v>43747</v>
      </c>
      <c r="B510" s="89">
        <v>8.77</v>
      </c>
      <c r="C510" s="6">
        <f t="shared" si="8"/>
        <v>-6.7950169875425253E-3</v>
      </c>
      <c r="D510" s="6">
        <v>2.5923633013390932E-2</v>
      </c>
    </row>
    <row r="511" spans="1:4">
      <c r="A511" s="32">
        <v>43746</v>
      </c>
      <c r="B511" s="89">
        <v>8.83</v>
      </c>
      <c r="C511" s="6">
        <f t="shared" si="8"/>
        <v>-2.4309392265193439E-2</v>
      </c>
      <c r="D511" s="6">
        <v>-7.0619554695063626E-3</v>
      </c>
    </row>
    <row r="512" spans="1:4">
      <c r="A512" s="32">
        <v>43742</v>
      </c>
      <c r="B512" s="89">
        <v>9.0500000000000007</v>
      </c>
      <c r="C512" s="6">
        <f t="shared" si="8"/>
        <v>6.6740823136819238E-3</v>
      </c>
      <c r="D512" s="6">
        <v>-5.9756930745470463E-3</v>
      </c>
    </row>
    <row r="513" spans="1:4">
      <c r="A513" s="32">
        <v>43741</v>
      </c>
      <c r="B513" s="89">
        <v>8.99</v>
      </c>
      <c r="C513" s="6">
        <f t="shared" si="8"/>
        <v>6.7189249720045353E-3</v>
      </c>
      <c r="D513" s="6">
        <v>7.498969921714174E-3</v>
      </c>
    </row>
    <row r="514" spans="1:4">
      <c r="A514" s="32">
        <v>43740</v>
      </c>
      <c r="B514" s="89">
        <v>8.93</v>
      </c>
      <c r="C514" s="6">
        <f t="shared" si="8"/>
        <v>-4.4593088071349964E-3</v>
      </c>
      <c r="D514" s="6">
        <v>1.2978021330504899E-2</v>
      </c>
    </row>
    <row r="515" spans="1:4">
      <c r="A515" s="32">
        <v>43738</v>
      </c>
      <c r="B515" s="89">
        <v>8.9700000000000006</v>
      </c>
      <c r="C515" s="6">
        <f t="shared" ref="C515:C578" si="9">(B515-B516)/B516</f>
        <v>-9.9337748344370692E-3</v>
      </c>
      <c r="D515" s="6">
        <v>-9.2193026412449811E-3</v>
      </c>
    </row>
    <row r="516" spans="1:4">
      <c r="A516" s="32">
        <v>43735</v>
      </c>
      <c r="B516" s="89">
        <v>9.06</v>
      </c>
      <c r="C516" s="6">
        <f t="shared" si="9"/>
        <v>1.0033444816053495E-2</v>
      </c>
      <c r="D516" s="6">
        <v>7.4253058343788543E-3</v>
      </c>
    </row>
    <row r="517" spans="1:4">
      <c r="A517" s="32">
        <v>43734</v>
      </c>
      <c r="B517" s="89">
        <v>8.9700000000000006</v>
      </c>
      <c r="C517" s="6">
        <f t="shared" si="9"/>
        <v>-5.5432372505542062E-3</v>
      </c>
      <c r="D517" s="6">
        <v>3.2358334232168815E-4</v>
      </c>
    </row>
    <row r="518" spans="1:4">
      <c r="A518" s="32">
        <v>43733</v>
      </c>
      <c r="B518" s="89">
        <v>9.02</v>
      </c>
      <c r="C518" s="6">
        <f t="shared" si="9"/>
        <v>-8.7912087912087999E-3</v>
      </c>
      <c r="D518" s="6">
        <v>4.2787436545099408E-3</v>
      </c>
    </row>
    <row r="519" spans="1:4">
      <c r="A519" s="32">
        <v>43732</v>
      </c>
      <c r="B519" s="89">
        <v>9.1</v>
      </c>
      <c r="C519" s="6">
        <f t="shared" si="9"/>
        <v>-3.2858707557503982E-3</v>
      </c>
      <c r="D519" s="6">
        <v>1.1373765642662535E-2</v>
      </c>
    </row>
    <row r="520" spans="1:4">
      <c r="A520" s="32">
        <v>43731</v>
      </c>
      <c r="B520" s="89">
        <v>9.1300000000000008</v>
      </c>
      <c r="C520" s="6">
        <f t="shared" si="9"/>
        <v>-8.6862106406080421E-3</v>
      </c>
      <c r="D520" s="6">
        <v>-1.0822126988818187E-2</v>
      </c>
    </row>
    <row r="521" spans="1:4">
      <c r="A521" s="32">
        <v>43728</v>
      </c>
      <c r="B521" s="89">
        <v>9.2100000000000009</v>
      </c>
      <c r="C521" s="6">
        <f t="shared" si="9"/>
        <v>-4.3243243243242325E-3</v>
      </c>
      <c r="D521" s="6">
        <v>4.0555912755328247E-3</v>
      </c>
    </row>
    <row r="522" spans="1:4">
      <c r="A522" s="32">
        <v>43727</v>
      </c>
      <c r="B522" s="89">
        <v>9.25</v>
      </c>
      <c r="C522" s="6">
        <f t="shared" si="9"/>
        <v>2.1668472372697264E-3</v>
      </c>
      <c r="D522" s="6">
        <v>1.9621884124478732E-2</v>
      </c>
    </row>
    <row r="523" spans="1:4">
      <c r="A523" s="32">
        <v>43726</v>
      </c>
      <c r="B523" s="89">
        <v>9.23</v>
      </c>
      <c r="C523" s="6">
        <f t="shared" si="9"/>
        <v>9.8468271334791954E-3</v>
      </c>
      <c r="D523" s="6">
        <v>5.3181242078580524E-3</v>
      </c>
    </row>
    <row r="524" spans="1:4">
      <c r="A524" s="32">
        <v>43725</v>
      </c>
      <c r="B524" s="89">
        <v>9.14</v>
      </c>
      <c r="C524" s="6">
        <f t="shared" si="9"/>
        <v>-2.1834061135370714E-3</v>
      </c>
      <c r="D524" s="6">
        <v>1.0900816408111797E-2</v>
      </c>
    </row>
    <row r="525" spans="1:4">
      <c r="A525" s="32">
        <v>43724</v>
      </c>
      <c r="B525" s="89">
        <v>9.16</v>
      </c>
      <c r="C525" s="6">
        <f t="shared" si="9"/>
        <v>-9.7297297297297136E-3</v>
      </c>
      <c r="D525" s="6">
        <v>6.8474065512187975E-3</v>
      </c>
    </row>
    <row r="526" spans="1:4">
      <c r="A526" s="32">
        <v>43721</v>
      </c>
      <c r="B526" s="89">
        <v>9.25</v>
      </c>
      <c r="C526" s="6">
        <f t="shared" si="9"/>
        <v>-5.3763440860215813E-3</v>
      </c>
      <c r="D526" s="6">
        <v>1.9850124194838562E-2</v>
      </c>
    </row>
    <row r="527" spans="1:4">
      <c r="A527" s="32">
        <v>43720</v>
      </c>
      <c r="B527" s="89">
        <v>9.3000000000000007</v>
      </c>
      <c r="C527" s="6">
        <f t="shared" si="9"/>
        <v>5.405405405405482E-3</v>
      </c>
      <c r="D527" s="6">
        <v>1.200943712753434E-2</v>
      </c>
    </row>
    <row r="528" spans="1:4">
      <c r="A528" s="32">
        <v>43719</v>
      </c>
      <c r="B528" s="89">
        <v>9.25</v>
      </c>
      <c r="C528" s="6">
        <f t="shared" si="9"/>
        <v>1.9845644983461929E-2</v>
      </c>
      <c r="D528" s="6">
        <v>-2.1628803668195078E-2</v>
      </c>
    </row>
    <row r="529" spans="1:4">
      <c r="A529" s="32">
        <v>43718</v>
      </c>
      <c r="B529" s="89">
        <v>9.07</v>
      </c>
      <c r="C529" s="6">
        <f t="shared" si="9"/>
        <v>1.0022271714922032E-2</v>
      </c>
      <c r="D529" s="6">
        <v>1.9945048813022458E-2</v>
      </c>
    </row>
    <row r="530" spans="1:4">
      <c r="A530" s="32">
        <v>43717</v>
      </c>
      <c r="B530" s="89">
        <v>8.98</v>
      </c>
      <c r="C530" s="6">
        <f t="shared" si="9"/>
        <v>-3.7513397642014966E-2</v>
      </c>
      <c r="D530" s="6">
        <v>-1.0048559268086043E-2</v>
      </c>
    </row>
    <row r="531" spans="1:4">
      <c r="A531" s="32">
        <v>43714</v>
      </c>
      <c r="B531" s="89">
        <v>9.33</v>
      </c>
      <c r="C531" s="6">
        <f t="shared" si="9"/>
        <v>1.8558951965065493E-2</v>
      </c>
      <c r="D531" s="6">
        <v>-1.1539501601697411E-2</v>
      </c>
    </row>
    <row r="532" spans="1:4">
      <c r="A532" s="32">
        <v>43713</v>
      </c>
      <c r="B532" s="89">
        <v>9.16</v>
      </c>
      <c r="C532" s="6">
        <f t="shared" si="9"/>
        <v>-1.9271948608137014E-2</v>
      </c>
      <c r="D532" s="6">
        <v>1.1408164016683615E-2</v>
      </c>
    </row>
    <row r="533" spans="1:4">
      <c r="A533" s="32">
        <v>43712</v>
      </c>
      <c r="B533" s="89">
        <v>9.34</v>
      </c>
      <c r="C533" s="6">
        <f t="shared" si="9"/>
        <v>7.1100917431192567E-2</v>
      </c>
      <c r="D533" s="6">
        <v>-3.8796568268107852E-2</v>
      </c>
    </row>
    <row r="534" spans="1:4">
      <c r="A534" s="32">
        <v>43711</v>
      </c>
      <c r="B534" s="89">
        <v>8.7200000000000006</v>
      </c>
      <c r="C534" s="6">
        <f t="shared" si="9"/>
        <v>-1.1337868480725584E-2</v>
      </c>
      <c r="D534" s="6">
        <v>-1.5273636051356886E-2</v>
      </c>
    </row>
    <row r="535" spans="1:4">
      <c r="A535" s="32">
        <v>43710</v>
      </c>
      <c r="B535" s="89">
        <v>8.82</v>
      </c>
      <c r="C535" s="6">
        <f t="shared" si="9"/>
        <v>-1.9999999999999969E-2</v>
      </c>
      <c r="D535" s="6">
        <v>-2.5645627582995351E-2</v>
      </c>
    </row>
    <row r="536" spans="1:4">
      <c r="A536" s="32">
        <v>43707</v>
      </c>
      <c r="B536" s="89">
        <v>9</v>
      </c>
      <c r="C536" s="6">
        <f t="shared" si="9"/>
        <v>-1.4238773274917937E-2</v>
      </c>
      <c r="D536" s="6">
        <v>2.6857404713992471E-2</v>
      </c>
    </row>
    <row r="537" spans="1:4">
      <c r="A537" s="32">
        <v>43706</v>
      </c>
      <c r="B537" s="89">
        <v>9.1300000000000008</v>
      </c>
      <c r="C537" s="6">
        <f t="shared" si="9"/>
        <v>-8.6862106406080421E-3</v>
      </c>
      <c r="D537" s="6">
        <v>-3.0982271711482039E-2</v>
      </c>
    </row>
    <row r="538" spans="1:4">
      <c r="A538" s="32">
        <v>43705</v>
      </c>
      <c r="B538" s="89">
        <v>9.2100000000000009</v>
      </c>
      <c r="C538" s="6">
        <f t="shared" si="9"/>
        <v>1.9933554817275913E-2</v>
      </c>
      <c r="D538" s="6">
        <v>-1.0615741669293152E-2</v>
      </c>
    </row>
    <row r="539" spans="1:4">
      <c r="A539" s="32">
        <v>43704</v>
      </c>
      <c r="B539" s="89">
        <v>9.0299999999999994</v>
      </c>
      <c r="C539" s="6">
        <f t="shared" si="9"/>
        <v>-1.3114754098360763E-2</v>
      </c>
      <c r="D539" s="6">
        <v>2.6127777178866458E-2</v>
      </c>
    </row>
    <row r="540" spans="1:4">
      <c r="A540" s="32">
        <v>43703</v>
      </c>
      <c r="B540" s="89">
        <v>9.15</v>
      </c>
      <c r="C540" s="6">
        <f t="shared" si="9"/>
        <v>-2.2435897435897339E-2</v>
      </c>
      <c r="D540" s="6">
        <v>3.8777130757014326E-2</v>
      </c>
    </row>
    <row r="541" spans="1:4">
      <c r="A541" s="32">
        <v>43700</v>
      </c>
      <c r="B541" s="89">
        <v>9.36</v>
      </c>
      <c r="C541" s="6">
        <f t="shared" si="9"/>
        <v>-2.1321961620470523E-3</v>
      </c>
      <c r="D541" s="6">
        <v>-1.6175395370732027E-2</v>
      </c>
    </row>
    <row r="542" spans="1:4">
      <c r="A542" s="32">
        <v>43699</v>
      </c>
      <c r="B542" s="89">
        <v>9.3800000000000008</v>
      </c>
      <c r="C542" s="6">
        <f t="shared" si="9"/>
        <v>-2.4948024948024786E-2</v>
      </c>
      <c r="D542" s="6">
        <v>1.5443760202187599E-2</v>
      </c>
    </row>
    <row r="543" spans="1:4">
      <c r="A543" s="32">
        <v>43698</v>
      </c>
      <c r="B543" s="89">
        <v>9.6199999999999992</v>
      </c>
      <c r="C543" s="6">
        <f t="shared" si="9"/>
        <v>-1.7364657814096011E-2</v>
      </c>
      <c r="D543" s="6">
        <v>-3.6851101761741271E-2</v>
      </c>
    </row>
    <row r="544" spans="1:4">
      <c r="A544" s="32">
        <v>43697</v>
      </c>
      <c r="B544" s="89">
        <v>9.7899999999999991</v>
      </c>
      <c r="C544" s="6">
        <f t="shared" si="9"/>
        <v>-1.3104838709677498E-2</v>
      </c>
      <c r="D544" s="6">
        <v>-8.4453552974085404E-3</v>
      </c>
    </row>
    <row r="545" spans="1:4">
      <c r="A545" s="32">
        <v>43696</v>
      </c>
      <c r="B545" s="89">
        <v>9.92</v>
      </c>
      <c r="C545" s="6">
        <f t="shared" si="9"/>
        <v>4.0485829959513303E-3</v>
      </c>
      <c r="D545" s="6">
        <v>1.3980194314359798E-2</v>
      </c>
    </row>
    <row r="546" spans="1:4">
      <c r="A546" s="32">
        <v>43693</v>
      </c>
      <c r="B546" s="89">
        <v>9.8800000000000008</v>
      </c>
      <c r="C546" s="6">
        <f t="shared" si="9"/>
        <v>3.8906414300736172E-2</v>
      </c>
      <c r="D546" s="6">
        <v>-9.3371774795474212E-3</v>
      </c>
    </row>
    <row r="547" spans="1:4">
      <c r="A547" s="32">
        <v>43692</v>
      </c>
      <c r="B547" s="89">
        <v>9.51</v>
      </c>
      <c r="C547" s="6">
        <f t="shared" si="9"/>
        <v>1.9292604501607687E-2</v>
      </c>
      <c r="D547" s="6">
        <v>4.4546357868990215E-2</v>
      </c>
    </row>
    <row r="548" spans="1:4">
      <c r="A548" s="32">
        <v>43691</v>
      </c>
      <c r="B548" s="89">
        <v>9.33</v>
      </c>
      <c r="C548" s="6">
        <f t="shared" si="9"/>
        <v>8.6486486486486557E-3</v>
      </c>
      <c r="D548" s="6">
        <v>6.8183217385950684E-3</v>
      </c>
    </row>
    <row r="549" spans="1:4">
      <c r="A549" s="32">
        <v>43690</v>
      </c>
      <c r="B549" s="89">
        <v>9.25</v>
      </c>
      <c r="C549" s="6">
        <f t="shared" si="9"/>
        <v>-5.2254098360655719E-2</v>
      </c>
      <c r="D549" s="6">
        <v>-7.1060714886072704E-3</v>
      </c>
    </row>
    <row r="550" spans="1:4">
      <c r="A550" s="32">
        <v>43689</v>
      </c>
      <c r="B550" s="89">
        <v>9.76</v>
      </c>
      <c r="C550" s="6">
        <f t="shared" si="9"/>
        <v>-1.8108651911468786E-2</v>
      </c>
      <c r="D550" s="6">
        <v>-1.7664042914116815E-2</v>
      </c>
    </row>
    <row r="551" spans="1:4">
      <c r="A551" s="32">
        <v>43686</v>
      </c>
      <c r="B551" s="89">
        <v>9.94</v>
      </c>
      <c r="C551" s="6">
        <f t="shared" si="9"/>
        <v>-5.0050050050050761E-3</v>
      </c>
      <c r="D551" s="6">
        <v>-5.5513323197562412E-4</v>
      </c>
    </row>
    <row r="552" spans="1:4">
      <c r="A552" s="32">
        <v>43685</v>
      </c>
      <c r="B552" s="89">
        <v>9.99</v>
      </c>
      <c r="C552" s="6">
        <f t="shared" si="9"/>
        <v>-4.9800796812747945E-3</v>
      </c>
      <c r="D552" s="6">
        <v>-2.3504993529167635E-2</v>
      </c>
    </row>
    <row r="553" spans="1:4">
      <c r="A553" s="32">
        <v>43684</v>
      </c>
      <c r="B553" s="89">
        <v>10.039999999999999</v>
      </c>
      <c r="C553" s="6">
        <f t="shared" si="9"/>
        <v>2.4489795918367186E-2</v>
      </c>
      <c r="D553" s="6">
        <v>1.2475153528940585E-2</v>
      </c>
    </row>
    <row r="554" spans="1:4">
      <c r="A554" s="32">
        <v>43683</v>
      </c>
      <c r="B554" s="89">
        <v>9.8000000000000007</v>
      </c>
      <c r="C554" s="6">
        <f t="shared" si="9"/>
        <v>-1.109989909182638E-2</v>
      </c>
      <c r="D554" s="6">
        <v>4.539855360406948E-3</v>
      </c>
    </row>
    <row r="555" spans="1:4">
      <c r="A555" s="32">
        <v>43682</v>
      </c>
      <c r="B555" s="89">
        <v>9.91</v>
      </c>
      <c r="C555" s="6">
        <f t="shared" si="9"/>
        <v>-1.491053677932409E-2</v>
      </c>
      <c r="D555" s="6">
        <v>1.8557118283921918E-2</v>
      </c>
    </row>
    <row r="556" spans="1:4">
      <c r="A556" s="32">
        <v>43679</v>
      </c>
      <c r="B556" s="89">
        <v>10.06</v>
      </c>
      <c r="C556" s="6">
        <f t="shared" si="9"/>
        <v>-9.8425196850393352E-3</v>
      </c>
      <c r="D556" s="6">
        <v>1.1245152510462401E-2</v>
      </c>
    </row>
    <row r="557" spans="1:4">
      <c r="A557" s="32">
        <v>43678</v>
      </c>
      <c r="B557" s="89">
        <v>10.16</v>
      </c>
      <c r="C557" s="6">
        <f t="shared" si="9"/>
        <v>-9.7465886939570798E-3</v>
      </c>
      <c r="D557" s="6">
        <v>3.6004855063629868E-2</v>
      </c>
    </row>
    <row r="558" spans="1:4">
      <c r="A558" s="32">
        <v>43677</v>
      </c>
      <c r="B558" s="89">
        <v>10.26</v>
      </c>
      <c r="C558" s="6">
        <f t="shared" si="9"/>
        <v>-5.8139534883721406E-3</v>
      </c>
      <c r="D558" s="6">
        <v>7.8849102263439282E-3</v>
      </c>
    </row>
    <row r="559" spans="1:4">
      <c r="A559" s="32">
        <v>43676</v>
      </c>
      <c r="B559" s="89">
        <v>10.32</v>
      </c>
      <c r="C559" s="6">
        <f t="shared" si="9"/>
        <v>-1.9342359767891271E-3</v>
      </c>
      <c r="D559" s="6">
        <v>-6.0068489023679873E-2</v>
      </c>
    </row>
    <row r="560" spans="1:4">
      <c r="A560" s="32">
        <v>43675</v>
      </c>
      <c r="B560" s="89">
        <v>10.34</v>
      </c>
      <c r="C560" s="6">
        <f t="shared" si="9"/>
        <v>-1.3358778625954252E-2</v>
      </c>
      <c r="D560" s="6">
        <v>-1.8529835005618153E-2</v>
      </c>
    </row>
    <row r="561" spans="1:4">
      <c r="A561" s="32">
        <v>43672</v>
      </c>
      <c r="B561" s="89">
        <v>10.48</v>
      </c>
      <c r="C561" s="6">
        <f t="shared" si="9"/>
        <v>-5.692599620493238E-3</v>
      </c>
      <c r="D561" s="6">
        <v>-1.0788333195208812E-2</v>
      </c>
    </row>
    <row r="562" spans="1:4">
      <c r="A562" s="32">
        <v>43671</v>
      </c>
      <c r="B562" s="89">
        <v>10.54</v>
      </c>
      <c r="C562" s="6">
        <f t="shared" si="9"/>
        <v>-1.1257035647279643E-2</v>
      </c>
      <c r="D562" s="6">
        <v>2.9973205030412687E-3</v>
      </c>
    </row>
    <row r="563" spans="1:4">
      <c r="A563" s="32">
        <v>43670</v>
      </c>
      <c r="B563" s="89">
        <v>10.66</v>
      </c>
      <c r="C563" s="6">
        <f t="shared" si="9"/>
        <v>-5.59701492537318E-3</v>
      </c>
      <c r="D563" s="6">
        <v>4.1044776119403608E-3</v>
      </c>
    </row>
    <row r="564" spans="1:4">
      <c r="A564" s="32">
        <v>43669</v>
      </c>
      <c r="B564" s="89">
        <v>10.72</v>
      </c>
      <c r="C564" s="6">
        <f t="shared" si="9"/>
        <v>1.8691588785047992E-3</v>
      </c>
      <c r="D564" s="6">
        <v>4.4531677655749776E-3</v>
      </c>
    </row>
    <row r="565" spans="1:4">
      <c r="A565" s="32">
        <v>43668</v>
      </c>
      <c r="B565" s="89">
        <v>10.7</v>
      </c>
      <c r="C565" s="6">
        <f t="shared" si="9"/>
        <v>-9.2592592592593906E-3</v>
      </c>
      <c r="D565" s="6">
        <v>-1.0549480577147293E-2</v>
      </c>
    </row>
    <row r="566" spans="1:4">
      <c r="A566" s="32">
        <v>43665</v>
      </c>
      <c r="B566" s="89">
        <v>10.8</v>
      </c>
      <c r="C566" s="6">
        <f t="shared" si="9"/>
        <v>0</v>
      </c>
      <c r="D566" s="6">
        <v>9.6561713280683761E-3</v>
      </c>
    </row>
    <row r="567" spans="1:4">
      <c r="A567" s="32">
        <v>43664</v>
      </c>
      <c r="B567" s="89">
        <v>10.8</v>
      </c>
      <c r="C567" s="6">
        <f t="shared" si="9"/>
        <v>-7.3529411764705942E-3</v>
      </c>
      <c r="D567" s="6">
        <v>1.64501687582E-2</v>
      </c>
    </row>
    <row r="568" spans="1:4">
      <c r="A568" s="32">
        <v>43663</v>
      </c>
      <c r="B568" s="89">
        <v>10.88</v>
      </c>
      <c r="C568" s="6">
        <f t="shared" si="9"/>
        <v>0</v>
      </c>
      <c r="D568" s="6">
        <v>-1.3817829840191226E-2</v>
      </c>
    </row>
    <row r="569" spans="1:4">
      <c r="A569" s="32">
        <v>43662</v>
      </c>
      <c r="B569" s="89">
        <v>10.88</v>
      </c>
      <c r="C569" s="6">
        <f t="shared" si="9"/>
        <v>-3.6630036630035849E-3</v>
      </c>
      <c r="D569" s="6">
        <v>1.7844396859386151E-2</v>
      </c>
    </row>
    <row r="570" spans="1:4">
      <c r="A570" s="32">
        <v>43661</v>
      </c>
      <c r="B570" s="89">
        <v>10.92</v>
      </c>
      <c r="C570" s="6">
        <f t="shared" si="9"/>
        <v>-9.0744101633393505E-3</v>
      </c>
      <c r="D570" s="6">
        <v>-1.9787345165009438E-2</v>
      </c>
    </row>
    <row r="571" spans="1:4">
      <c r="A571" s="32">
        <v>43658</v>
      </c>
      <c r="B571" s="89">
        <v>11.02</v>
      </c>
      <c r="C571" s="6">
        <f t="shared" si="9"/>
        <v>0</v>
      </c>
      <c r="D571" s="6">
        <v>-8.1708449396471813E-3</v>
      </c>
    </row>
    <row r="572" spans="1:4">
      <c r="A572" s="32">
        <v>43657</v>
      </c>
      <c r="B572" s="89">
        <v>11.02</v>
      </c>
      <c r="C572" s="6">
        <f t="shared" si="9"/>
        <v>5.4744525547444087E-3</v>
      </c>
      <c r="D572" s="6">
        <v>-1.0076773110544645E-2</v>
      </c>
    </row>
    <row r="573" spans="1:4">
      <c r="A573" s="32">
        <v>43656</v>
      </c>
      <c r="B573" s="89">
        <v>10.96</v>
      </c>
      <c r="C573" s="6">
        <f t="shared" si="9"/>
        <v>-1.0830324909747223E-2</v>
      </c>
      <c r="D573" s="6">
        <v>-2.4466750313674882E-3</v>
      </c>
    </row>
    <row r="574" spans="1:4">
      <c r="A574" s="32">
        <v>43655</v>
      </c>
      <c r="B574" s="89">
        <v>11.08</v>
      </c>
      <c r="C574" s="6">
        <f t="shared" si="9"/>
        <v>1.8083182640144279E-3</v>
      </c>
      <c r="D574" s="6">
        <v>-1.2250345583679047E-2</v>
      </c>
    </row>
    <row r="575" spans="1:4">
      <c r="A575" s="32">
        <v>43654</v>
      </c>
      <c r="B575" s="89">
        <v>11.06</v>
      </c>
      <c r="C575" s="6">
        <f t="shared" si="9"/>
        <v>-1.6014234875444813E-2</v>
      </c>
      <c r="D575" s="6">
        <v>-8.1132450143257661E-3</v>
      </c>
    </row>
    <row r="576" spans="1:4">
      <c r="A576" s="32">
        <v>43651</v>
      </c>
      <c r="B576" s="89">
        <v>11.24</v>
      </c>
      <c r="C576" s="6">
        <f t="shared" si="9"/>
        <v>-3.5460992907800663E-3</v>
      </c>
      <c r="D576" s="6">
        <v>3.1445198560066541E-3</v>
      </c>
    </row>
    <row r="577" spans="1:4">
      <c r="A577" s="32">
        <v>43650</v>
      </c>
      <c r="B577" s="89">
        <v>11.28</v>
      </c>
      <c r="C577" s="6">
        <f t="shared" si="9"/>
        <v>1.075268817204294E-2</v>
      </c>
      <c r="D577" s="6">
        <v>2.715530360675714E-3</v>
      </c>
    </row>
    <row r="578" spans="1:4">
      <c r="A578" s="32">
        <v>43649</v>
      </c>
      <c r="B578" s="89">
        <v>11.16</v>
      </c>
      <c r="C578" s="6">
        <f t="shared" si="9"/>
        <v>2.0109689213894028E-2</v>
      </c>
      <c r="D578" s="6">
        <v>-1.3381880970702495E-2</v>
      </c>
    </row>
    <row r="579" spans="1:4">
      <c r="A579" s="32">
        <v>43648</v>
      </c>
      <c r="B579" s="89">
        <v>10.94</v>
      </c>
      <c r="C579" s="6">
        <f t="shared" ref="C579:C644" si="10">(B579-B580)/B580</f>
        <v>1.8621973929236431E-2</v>
      </c>
      <c r="D579" s="6">
        <v>8.8805574490644947E-3</v>
      </c>
    </row>
    <row r="580" spans="1:4">
      <c r="A580" s="32">
        <v>43644</v>
      </c>
      <c r="B580" s="89">
        <v>10.74</v>
      </c>
      <c r="C580" s="6">
        <f t="shared" si="10"/>
        <v>-7.3937153419593405E-3</v>
      </c>
      <c r="D580" s="6">
        <v>-1.3343920039233162E-2</v>
      </c>
    </row>
    <row r="581" spans="1:4">
      <c r="A581" s="32">
        <v>43643</v>
      </c>
      <c r="B581" s="89">
        <v>10.82</v>
      </c>
      <c r="C581" s="6">
        <f t="shared" si="10"/>
        <v>-3.6832412523019474E-3</v>
      </c>
      <c r="D581" s="6">
        <v>-1.439928555974449E-2</v>
      </c>
    </row>
    <row r="582" spans="1:4">
      <c r="A582" s="32">
        <v>43642</v>
      </c>
      <c r="B582" s="89">
        <v>10.86</v>
      </c>
      <c r="C582" s="6">
        <f t="shared" si="10"/>
        <v>-1.8382352941177711E-3</v>
      </c>
      <c r="D582" s="6">
        <v>-1.5312019799556776E-2</v>
      </c>
    </row>
    <row r="583" spans="1:4">
      <c r="A583" s="32">
        <v>43641</v>
      </c>
      <c r="B583" s="89">
        <v>10.88</v>
      </c>
      <c r="C583" s="6">
        <f t="shared" si="10"/>
        <v>5.5452865064695468E-3</v>
      </c>
      <c r="D583" s="6">
        <v>8.5744617143494186E-4</v>
      </c>
    </row>
    <row r="584" spans="1:4">
      <c r="A584" s="32">
        <v>43640</v>
      </c>
      <c r="B584" s="89">
        <v>10.82</v>
      </c>
      <c r="C584" s="6">
        <f t="shared" si="10"/>
        <v>1.3108614232209791E-2</v>
      </c>
      <c r="D584" s="6">
        <v>1.9754617121284939E-2</v>
      </c>
    </row>
    <row r="585" spans="1:4">
      <c r="A585" s="32">
        <v>43637</v>
      </c>
      <c r="B585" s="89">
        <v>10.68</v>
      </c>
      <c r="C585" s="6">
        <f t="shared" si="10"/>
        <v>-9.2764378478663867E-3</v>
      </c>
      <c r="D585" s="6">
        <v>-9.9829919396576881E-4</v>
      </c>
    </row>
    <row r="586" spans="1:4">
      <c r="A586" s="32">
        <v>43636</v>
      </c>
      <c r="B586" s="89">
        <v>10.78</v>
      </c>
      <c r="C586" s="6">
        <f t="shared" si="10"/>
        <v>2.0833333333333225E-2</v>
      </c>
      <c r="D586" s="6">
        <v>5.4555424407742694E-3</v>
      </c>
    </row>
    <row r="587" spans="1:4">
      <c r="A587" s="32">
        <v>43635</v>
      </c>
      <c r="B587" s="89">
        <v>10.56</v>
      </c>
      <c r="C587" s="6">
        <f t="shared" si="10"/>
        <v>-5.6497175141241741E-3</v>
      </c>
      <c r="D587" s="6">
        <v>1.3603006980490476E-2</v>
      </c>
    </row>
    <row r="588" spans="1:4">
      <c r="A588" s="32">
        <v>43634</v>
      </c>
      <c r="B588" s="89">
        <v>10.62</v>
      </c>
      <c r="C588" s="6">
        <f t="shared" si="10"/>
        <v>1.8867924528301486E-3</v>
      </c>
      <c r="D588" s="6">
        <v>-1.5218913941935249E-2</v>
      </c>
    </row>
    <row r="589" spans="1:4">
      <c r="A589" s="32">
        <v>43633</v>
      </c>
      <c r="B589" s="89">
        <v>10.6</v>
      </c>
      <c r="C589" s="6">
        <f t="shared" si="10"/>
        <v>1.8903591682419257E-3</v>
      </c>
      <c r="D589" s="6">
        <v>2.8068535676987551E-2</v>
      </c>
    </row>
    <row r="590" spans="1:4">
      <c r="A590" s="32">
        <v>43630</v>
      </c>
      <c r="B590" s="89">
        <v>10.58</v>
      </c>
      <c r="C590" s="6">
        <f t="shared" si="10"/>
        <v>-3.7664783427494492E-3</v>
      </c>
      <c r="D590" s="6">
        <v>-3.4952323098446272E-2</v>
      </c>
    </row>
    <row r="591" spans="1:4">
      <c r="A591" s="32">
        <v>43629</v>
      </c>
      <c r="B591" s="89">
        <v>10.62</v>
      </c>
      <c r="C591" s="6">
        <f t="shared" si="10"/>
        <v>-1.8796992481204275E-3</v>
      </c>
      <c r="D591" s="6">
        <v>-3.6005181622983627E-2</v>
      </c>
    </row>
    <row r="592" spans="1:4">
      <c r="A592" s="32">
        <v>43628</v>
      </c>
      <c r="B592" s="89">
        <v>10.64</v>
      </c>
      <c r="C592" s="6">
        <f t="shared" si="10"/>
        <v>-9.3109869646182154E-3</v>
      </c>
      <c r="D592" s="6">
        <v>8.8301505108776979E-3</v>
      </c>
    </row>
    <row r="593" spans="1:4">
      <c r="A593" s="32">
        <v>43627</v>
      </c>
      <c r="B593" s="89">
        <v>10.74</v>
      </c>
      <c r="C593" s="6">
        <f t="shared" si="10"/>
        <v>5.6179775280899343E-3</v>
      </c>
      <c r="D593" s="6">
        <v>7.6394056235766557E-3</v>
      </c>
    </row>
    <row r="594" spans="1:4">
      <c r="A594" s="32">
        <v>43626</v>
      </c>
      <c r="B594" s="89">
        <v>10.68</v>
      </c>
      <c r="C594" s="6">
        <f t="shared" si="10"/>
        <v>1.8761726078798848E-3</v>
      </c>
      <c r="D594" s="6">
        <v>-1.815839111607034E-2</v>
      </c>
    </row>
    <row r="595" spans="1:4">
      <c r="A595" s="32">
        <v>43622</v>
      </c>
      <c r="B595" s="89">
        <v>10.66</v>
      </c>
      <c r="C595" s="6">
        <f t="shared" si="10"/>
        <v>1.8796992481202605E-3</v>
      </c>
      <c r="D595" s="6">
        <v>2.590122828693945E-2</v>
      </c>
    </row>
    <row r="596" spans="1:4">
      <c r="A596" s="32">
        <v>43621</v>
      </c>
      <c r="B596" s="89">
        <v>10.64</v>
      </c>
      <c r="C596" s="6">
        <f t="shared" si="10"/>
        <v>1.9157088122605467E-2</v>
      </c>
      <c r="D596" s="6">
        <v>5.8162113756505054E-3</v>
      </c>
    </row>
    <row r="597" spans="1:4">
      <c r="A597" s="32">
        <v>43620</v>
      </c>
      <c r="B597" s="89">
        <v>10.44</v>
      </c>
      <c r="C597" s="6">
        <f t="shared" si="10"/>
        <v>1.7543859649122778E-2</v>
      </c>
      <c r="D597" s="6">
        <v>1.7086907627536074E-2</v>
      </c>
    </row>
    <row r="598" spans="1:4">
      <c r="A598" s="32">
        <v>43619</v>
      </c>
      <c r="B598" s="89">
        <v>10.26</v>
      </c>
      <c r="C598" s="6">
        <f t="shared" si="10"/>
        <v>-5.8139534883721406E-3</v>
      </c>
      <c r="D598" s="6">
        <v>1.4831477630170516E-2</v>
      </c>
    </row>
    <row r="599" spans="1:4">
      <c r="A599" s="32">
        <v>43616</v>
      </c>
      <c r="B599" s="89">
        <v>10.32</v>
      </c>
      <c r="C599" s="6">
        <f t="shared" si="10"/>
        <v>-1.1494252873563144E-2</v>
      </c>
      <c r="D599" s="6">
        <v>9.9543244157190847E-3</v>
      </c>
    </row>
    <row r="600" spans="1:4">
      <c r="A600" s="32">
        <v>43615</v>
      </c>
      <c r="B600" s="89">
        <v>10.44</v>
      </c>
      <c r="C600" s="6">
        <f t="shared" si="10"/>
        <v>-1.3232514177693815E-2</v>
      </c>
      <c r="D600" s="6">
        <v>-9.9869387062245484E-3</v>
      </c>
    </row>
    <row r="601" spans="1:4">
      <c r="A601" s="32">
        <v>43614</v>
      </c>
      <c r="B601" s="89">
        <v>10.58</v>
      </c>
      <c r="C601" s="6">
        <f t="shared" si="10"/>
        <v>1.3409961685823811E-2</v>
      </c>
      <c r="D601" s="6">
        <v>-6.1716824278096258E-3</v>
      </c>
    </row>
    <row r="602" spans="1:4">
      <c r="A602" s="32">
        <v>43613</v>
      </c>
      <c r="B602" s="89">
        <v>10.44</v>
      </c>
      <c r="C602" s="6">
        <f t="shared" si="10"/>
        <v>-1.8796992481203107E-2</v>
      </c>
      <c r="D602" s="6">
        <v>1.9170885471391664E-2</v>
      </c>
    </row>
    <row r="603" spans="1:4">
      <c r="A603" s="32">
        <v>43612</v>
      </c>
      <c r="B603" s="89">
        <v>10.64</v>
      </c>
      <c r="C603" s="6">
        <f t="shared" si="10"/>
        <v>-1.8761726078798848E-3</v>
      </c>
      <c r="D603" s="6">
        <v>1.1976684613971928E-2</v>
      </c>
    </row>
    <row r="604" spans="1:4">
      <c r="A604" s="32">
        <v>43609</v>
      </c>
      <c r="B604" s="89">
        <v>10.66</v>
      </c>
      <c r="C604" s="6">
        <f t="shared" si="10"/>
        <v>-1.8416206261510065E-2</v>
      </c>
      <c r="D604" s="6">
        <v>1.4569145357475341E-3</v>
      </c>
    </row>
    <row r="605" spans="1:4">
      <c r="A605" s="32">
        <v>43608</v>
      </c>
      <c r="B605" s="89">
        <v>10.86</v>
      </c>
      <c r="C605" s="6">
        <f t="shared" si="10"/>
        <v>3.6968576709795883E-3</v>
      </c>
      <c r="D605" s="6">
        <v>-1.2890649262538075E-2</v>
      </c>
    </row>
    <row r="606" spans="1:4">
      <c r="A606" s="32">
        <v>43607</v>
      </c>
      <c r="B606" s="89">
        <v>10.82</v>
      </c>
      <c r="C606" s="6">
        <f t="shared" si="10"/>
        <v>-1.8450184501844625E-3</v>
      </c>
      <c r="D606" s="6">
        <v>-2.1052385406922461E-2</v>
      </c>
    </row>
    <row r="607" spans="1:4">
      <c r="A607" s="32">
        <v>43606</v>
      </c>
      <c r="B607" s="89">
        <v>10.84</v>
      </c>
      <c r="C607" s="6">
        <f t="shared" si="10"/>
        <v>7.4349442379182222E-3</v>
      </c>
      <c r="D607" s="6">
        <v>6.2312920047439616E-3</v>
      </c>
    </row>
    <row r="608" spans="1:4">
      <c r="A608" s="32">
        <v>43605</v>
      </c>
      <c r="B608" s="89">
        <v>10.76</v>
      </c>
      <c r="C608" s="6">
        <f t="shared" si="10"/>
        <v>7.4906367041198572E-3</v>
      </c>
      <c r="D608" s="6">
        <v>-1.9356625282687775E-2</v>
      </c>
    </row>
    <row r="609" spans="1:4">
      <c r="A609" s="32">
        <v>43602</v>
      </c>
      <c r="B609" s="89">
        <v>10.68</v>
      </c>
      <c r="C609" s="6">
        <f t="shared" si="10"/>
        <v>1.7142857142857116E-2</v>
      </c>
      <c r="D609" s="6">
        <v>2.4467147084473762E-4</v>
      </c>
    </row>
    <row r="610" spans="1:4">
      <c r="A610" s="32">
        <v>43601</v>
      </c>
      <c r="B610" s="89">
        <v>10.5</v>
      </c>
      <c r="C610" s="6">
        <f t="shared" si="10"/>
        <v>1.351351351351357E-2</v>
      </c>
      <c r="D610" s="6">
        <v>1.7341682004420973E-3</v>
      </c>
    </row>
    <row r="611" spans="1:4">
      <c r="A611" s="32">
        <v>43600</v>
      </c>
      <c r="B611" s="89">
        <v>10.36</v>
      </c>
      <c r="C611" s="6">
        <f t="shared" si="10"/>
        <v>3.8759689922479791E-3</v>
      </c>
      <c r="D611" s="6">
        <v>-5.3403126911772724E-3</v>
      </c>
    </row>
    <row r="612" spans="1:4">
      <c r="A612" s="32">
        <v>43599</v>
      </c>
      <c r="B612" s="89">
        <v>10.32</v>
      </c>
      <c r="C612" s="6">
        <f t="shared" si="10"/>
        <v>5.8479532163743173E-3</v>
      </c>
      <c r="D612" s="6">
        <v>-1.8394686581450798E-2</v>
      </c>
    </row>
    <row r="613" spans="1:4">
      <c r="A613" s="32">
        <v>43595</v>
      </c>
      <c r="B613" s="89">
        <v>10.26</v>
      </c>
      <c r="C613" s="6">
        <f t="shared" si="10"/>
        <v>1.9531249999999584E-3</v>
      </c>
      <c r="D613" s="6">
        <v>-4.2173414562867205E-3</v>
      </c>
    </row>
    <row r="614" spans="1:4">
      <c r="A614" s="32">
        <v>43594</v>
      </c>
      <c r="B614" s="89">
        <v>10.24</v>
      </c>
      <c r="C614" s="6">
        <f t="shared" si="10"/>
        <v>-5.8252427184466498E-3</v>
      </c>
      <c r="D614" s="6">
        <v>1.0637331079546113E-2</v>
      </c>
    </row>
    <row r="615" spans="1:4">
      <c r="A615" s="32">
        <v>43593</v>
      </c>
      <c r="B615" s="89">
        <v>10.3</v>
      </c>
      <c r="C615" s="6">
        <f t="shared" si="10"/>
        <v>3.898635477582936E-3</v>
      </c>
      <c r="D615" s="6">
        <v>-5.903616646383272E-4</v>
      </c>
    </row>
    <row r="616" spans="1:4">
      <c r="A616" s="32">
        <v>43592</v>
      </c>
      <c r="B616" s="89">
        <v>10.26</v>
      </c>
      <c r="C616" s="6">
        <f t="shared" si="10"/>
        <v>5.8823529411765199E-3</v>
      </c>
      <c r="D616" s="6">
        <v>-2.5908613255065109E-3</v>
      </c>
    </row>
    <row r="617" spans="1:4">
      <c r="A617" s="32">
        <v>43591</v>
      </c>
      <c r="B617" s="89">
        <v>10.199999999999999</v>
      </c>
      <c r="C617" s="6">
        <f t="shared" si="10"/>
        <v>-5.8479532163743173E-3</v>
      </c>
      <c r="D617" s="6">
        <v>-3.574523396880244E-3</v>
      </c>
    </row>
    <row r="618" spans="1:4">
      <c r="A618" s="32">
        <v>43588</v>
      </c>
      <c r="B618" s="89">
        <v>10.26</v>
      </c>
      <c r="C618" s="6">
        <f t="shared" si="10"/>
        <v>3.9138943248531455E-3</v>
      </c>
      <c r="D618" s="6">
        <v>1.5142406422187962E-3</v>
      </c>
    </row>
    <row r="619" spans="1:4">
      <c r="A619" s="32">
        <v>43587</v>
      </c>
      <c r="B619" s="89">
        <v>10.220000000000001</v>
      </c>
      <c r="C619" s="6">
        <f t="shared" si="10"/>
        <v>5.9055118110236705E-3</v>
      </c>
      <c r="D619" s="6">
        <v>2.1290641258234377E-2</v>
      </c>
    </row>
    <row r="620" spans="1:4">
      <c r="A620" s="32">
        <v>43585</v>
      </c>
      <c r="B620" s="89">
        <v>10.16</v>
      </c>
      <c r="C620" s="6">
        <f t="shared" si="10"/>
        <v>0</v>
      </c>
      <c r="D620" s="6">
        <v>4.1812751590702531E-2</v>
      </c>
    </row>
    <row r="621" spans="1:4">
      <c r="A621" s="32">
        <v>43584</v>
      </c>
      <c r="B621" s="89">
        <v>10.16</v>
      </c>
      <c r="C621" s="6">
        <f t="shared" si="10"/>
        <v>3.952569169960566E-3</v>
      </c>
      <c r="D621" s="6">
        <v>5.4788823660260584E-3</v>
      </c>
    </row>
    <row r="622" spans="1:4">
      <c r="A622" s="32">
        <v>43581</v>
      </c>
      <c r="B622" s="89">
        <v>10.119999999999999</v>
      </c>
      <c r="C622" s="6">
        <f t="shared" si="10"/>
        <v>0</v>
      </c>
      <c r="D622" s="6">
        <v>5.3037631925639652E-3</v>
      </c>
    </row>
    <row r="623" spans="1:4">
      <c r="A623" s="32">
        <v>43580</v>
      </c>
      <c r="B623" s="89">
        <v>10.119999999999999</v>
      </c>
      <c r="C623" s="6">
        <f t="shared" si="10"/>
        <v>1.1999999999999922E-2</v>
      </c>
      <c r="D623" s="6">
        <v>-2.8503424773740275E-3</v>
      </c>
    </row>
    <row r="624" spans="1:4">
      <c r="A624" s="32">
        <v>43579</v>
      </c>
      <c r="B624" s="89">
        <v>10</v>
      </c>
      <c r="C624" s="6">
        <f t="shared" si="10"/>
        <v>8.0645161290322648E-3</v>
      </c>
      <c r="D624" s="6">
        <v>5.4684424448477625E-2</v>
      </c>
    </row>
    <row r="625" spans="1:4">
      <c r="A625" s="32">
        <v>43578</v>
      </c>
      <c r="B625" s="89">
        <v>9.92</v>
      </c>
      <c r="C625" s="6">
        <f t="shared" si="10"/>
        <v>-4.0160642570282049E-3</v>
      </c>
      <c r="D625" s="6">
        <v>1.9943136492876724E-4</v>
      </c>
    </row>
    <row r="626" spans="1:4">
      <c r="A626" s="32">
        <v>43573</v>
      </c>
      <c r="B626" s="89">
        <v>9.9600000000000009</v>
      </c>
      <c r="C626" s="6">
        <f t="shared" si="10"/>
        <v>5.0454086781029977E-3</v>
      </c>
      <c r="D626" s="6">
        <v>1.3390543705822563E-2</v>
      </c>
    </row>
    <row r="627" spans="1:4">
      <c r="A627" s="32">
        <v>43572</v>
      </c>
      <c r="B627" s="89">
        <v>9.91</v>
      </c>
      <c r="C627" s="6">
        <f t="shared" si="10"/>
        <v>-1.491053677932409E-2</v>
      </c>
      <c r="D627" s="6">
        <v>2.3738409994026109E-3</v>
      </c>
    </row>
    <row r="628" spans="1:4">
      <c r="A628" s="32">
        <v>43571</v>
      </c>
      <c r="B628" s="89">
        <v>10.06</v>
      </c>
      <c r="C628" s="6">
        <f t="shared" si="10"/>
        <v>6.0000000000000496E-3</v>
      </c>
      <c r="D628" s="6">
        <v>9.0201997966393253E-3</v>
      </c>
    </row>
    <row r="629" spans="1:4">
      <c r="A629" s="32">
        <v>43570</v>
      </c>
      <c r="B629" s="89">
        <v>10</v>
      </c>
      <c r="C629" s="6">
        <f t="shared" si="10"/>
        <v>-7.936507936507943E-3</v>
      </c>
      <c r="D629" s="6">
        <v>-1.8397900910634351E-2</v>
      </c>
    </row>
    <row r="630" spans="1:4">
      <c r="A630" s="32">
        <v>43567</v>
      </c>
      <c r="B630" s="89">
        <v>10.08</v>
      </c>
      <c r="C630" s="6">
        <f t="shared" si="10"/>
        <v>-7.8740157480315029E-3</v>
      </c>
      <c r="D630" s="6">
        <v>-1.1870442597930872E-3</v>
      </c>
    </row>
    <row r="631" spans="1:4">
      <c r="A631" s="32">
        <v>43566</v>
      </c>
      <c r="B631" s="89">
        <v>10.16</v>
      </c>
      <c r="C631" s="6">
        <f t="shared" si="10"/>
        <v>0</v>
      </c>
      <c r="D631" s="6">
        <v>2.6947928152598532E-3</v>
      </c>
    </row>
    <row r="632" spans="1:4">
      <c r="A632" s="32">
        <v>43565</v>
      </c>
      <c r="B632" s="89">
        <v>10.16</v>
      </c>
      <c r="C632" s="6">
        <f t="shared" si="10"/>
        <v>-5.8708414872798917E-3</v>
      </c>
      <c r="D632" s="6">
        <v>-2.1335390728610373E-2</v>
      </c>
    </row>
    <row r="633" spans="1:4">
      <c r="A633" s="32">
        <v>43564</v>
      </c>
      <c r="B633" s="89">
        <v>10.220000000000001</v>
      </c>
      <c r="C633" s="6">
        <f t="shared" si="10"/>
        <v>-9.6899224806201202E-3</v>
      </c>
      <c r="D633" s="6">
        <v>-1.3211321430704097E-2</v>
      </c>
    </row>
    <row r="634" spans="1:4">
      <c r="A634" s="32">
        <v>43563</v>
      </c>
      <c r="B634" s="89">
        <v>10.32</v>
      </c>
      <c r="C634" s="6">
        <f t="shared" si="10"/>
        <v>0</v>
      </c>
      <c r="D634" s="6">
        <v>-1.552419256073238E-2</v>
      </c>
    </row>
    <row r="635" spans="1:4">
      <c r="A635" s="32">
        <v>43559</v>
      </c>
      <c r="B635" s="89">
        <v>10.32</v>
      </c>
      <c r="C635" s="6">
        <f t="shared" si="10"/>
        <v>-5.780346820809296E-3</v>
      </c>
      <c r="D635" s="6">
        <v>1.5602222918749981E-2</v>
      </c>
    </row>
    <row r="636" spans="1:4">
      <c r="A636" s="32">
        <v>43558</v>
      </c>
      <c r="B636" s="89">
        <v>10.38</v>
      </c>
      <c r="C636" s="6">
        <f t="shared" si="10"/>
        <v>0</v>
      </c>
      <c r="D636" s="6">
        <v>6.6213955711323441E-4</v>
      </c>
    </row>
    <row r="637" spans="1:4">
      <c r="A637" s="32">
        <v>43557</v>
      </c>
      <c r="B637" s="89">
        <v>10.38</v>
      </c>
      <c r="C637" s="6">
        <f t="shared" si="10"/>
        <v>7.7669902912621425E-3</v>
      </c>
      <c r="D637" s="6">
        <v>-2.1755117347112635E-2</v>
      </c>
    </row>
    <row r="638" spans="1:4">
      <c r="A638" s="32">
        <v>43556</v>
      </c>
      <c r="B638" s="89">
        <v>10.3</v>
      </c>
      <c r="C638" s="6">
        <f t="shared" si="10"/>
        <v>-3.8684719535782542E-3</v>
      </c>
      <c r="D638" s="6">
        <v>-3.8810271138256741E-3</v>
      </c>
    </row>
    <row r="639" spans="1:4">
      <c r="A639" s="32">
        <v>43553</v>
      </c>
      <c r="B639" s="89">
        <v>10.34</v>
      </c>
      <c r="C639" s="6">
        <f t="shared" si="10"/>
        <v>0</v>
      </c>
      <c r="D639" s="6">
        <v>9.7119909095765087E-4</v>
      </c>
    </row>
    <row r="640" spans="1:4">
      <c r="A640" s="32">
        <v>43552</v>
      </c>
      <c r="B640" s="89">
        <v>10.34</v>
      </c>
      <c r="C640" s="6">
        <f t="shared" si="10"/>
        <v>1.7716535433070838E-2</v>
      </c>
      <c r="D640" s="6">
        <v>1.1801757980435212E-2</v>
      </c>
    </row>
    <row r="641" spans="1:4">
      <c r="A641" s="32">
        <v>43551</v>
      </c>
      <c r="B641" s="89">
        <v>10.16</v>
      </c>
      <c r="C641" s="6">
        <f t="shared" si="10"/>
        <v>1.6000000000000014E-2</v>
      </c>
      <c r="D641" s="6">
        <v>-4.3538027287092149E-3</v>
      </c>
    </row>
    <row r="642" spans="1:4">
      <c r="A642" s="32">
        <v>43550</v>
      </c>
      <c r="B642" s="89">
        <v>10</v>
      </c>
      <c r="C642" s="6">
        <f t="shared" si="10"/>
        <v>-1.9960079840318935E-3</v>
      </c>
      <c r="D642" s="6">
        <v>-2.543920287955001E-2</v>
      </c>
    </row>
    <row r="643" spans="1:4">
      <c r="A643" s="32">
        <v>43549</v>
      </c>
      <c r="B643" s="89">
        <v>10.02</v>
      </c>
      <c r="C643" s="6">
        <f t="shared" si="10"/>
        <v>3.0030030030029388E-3</v>
      </c>
      <c r="D643" s="6">
        <v>-2.327779692112826E-2</v>
      </c>
    </row>
    <row r="644" spans="1:4">
      <c r="A644" s="32">
        <v>43546</v>
      </c>
      <c r="B644" s="89">
        <v>9.99</v>
      </c>
      <c r="C644" s="6">
        <f t="shared" si="10"/>
        <v>2.0060180541624445E-3</v>
      </c>
      <c r="D644" s="6">
        <v>-8.6233161913378317E-3</v>
      </c>
    </row>
    <row r="645" spans="1:4">
      <c r="A645" s="32">
        <v>43545</v>
      </c>
      <c r="B645" s="89">
        <v>9.9700000000000006</v>
      </c>
      <c r="C645" s="6">
        <f t="shared" ref="C645:C708" si="11">(B645-B646)/B646</f>
        <v>-2.0020020020019595E-3</v>
      </c>
      <c r="D645" s="6">
        <v>1.567906675794015E-2</v>
      </c>
    </row>
    <row r="646" spans="1:4">
      <c r="A646" s="32">
        <v>43544</v>
      </c>
      <c r="B646" s="89">
        <v>9.99</v>
      </c>
      <c r="C646" s="6">
        <f t="shared" si="11"/>
        <v>-9.9999999999997877E-4</v>
      </c>
      <c r="D646" s="6">
        <v>1.695496367129035E-3</v>
      </c>
    </row>
    <row r="647" spans="1:4">
      <c r="A647" s="32">
        <v>43543</v>
      </c>
      <c r="B647" s="89">
        <v>10</v>
      </c>
      <c r="C647" s="6">
        <f t="shared" si="11"/>
        <v>2.0040080160320215E-3</v>
      </c>
      <c r="D647" s="6">
        <v>-4.4513230061392637E-3</v>
      </c>
    </row>
    <row r="648" spans="1:4">
      <c r="A648" s="32">
        <v>43542</v>
      </c>
      <c r="B648" s="89">
        <v>9.98</v>
      </c>
      <c r="C648" s="6">
        <f t="shared" si="11"/>
        <v>-5.9760956175297537E-3</v>
      </c>
      <c r="D648" s="6">
        <v>9.616110880320201E-3</v>
      </c>
    </row>
    <row r="649" spans="1:4">
      <c r="A649" s="32">
        <v>43539</v>
      </c>
      <c r="B649" s="89">
        <v>10.039999999999999</v>
      </c>
      <c r="C649" s="6">
        <f t="shared" si="11"/>
        <v>8.0321285140560524E-3</v>
      </c>
      <c r="D649" s="6">
        <v>1.3957762928641326E-2</v>
      </c>
    </row>
    <row r="650" spans="1:4">
      <c r="A650" s="32">
        <v>43538</v>
      </c>
      <c r="B650" s="89">
        <v>9.9600000000000009</v>
      </c>
      <c r="C650" s="6">
        <f t="shared" si="11"/>
        <v>-1.0030090270812223E-3</v>
      </c>
      <c r="D650" s="6">
        <v>-2.3314306017213571E-2</v>
      </c>
    </row>
    <row r="651" spans="1:4">
      <c r="A651" s="32">
        <v>43537</v>
      </c>
      <c r="B651" s="89">
        <v>9.9700000000000006</v>
      </c>
      <c r="C651" s="6">
        <f t="shared" si="11"/>
        <v>3.0181086519115831E-3</v>
      </c>
      <c r="D651" s="6">
        <v>1.3465301500514103E-2</v>
      </c>
    </row>
    <row r="652" spans="1:4">
      <c r="A652" s="32">
        <v>43536</v>
      </c>
      <c r="B652" s="89">
        <v>9.94</v>
      </c>
      <c r="C652" s="6">
        <f t="shared" si="11"/>
        <v>3.0272452068616914E-3</v>
      </c>
      <c r="D652" s="6">
        <v>1.7989196988826589E-3</v>
      </c>
    </row>
    <row r="653" spans="1:4">
      <c r="A653" s="32">
        <v>43535</v>
      </c>
      <c r="B653" s="89">
        <v>9.91</v>
      </c>
      <c r="C653" s="6">
        <f t="shared" si="11"/>
        <v>9.1649694501018189E-3</v>
      </c>
      <c r="D653" s="6">
        <v>-4.3666058618374633E-3</v>
      </c>
    </row>
    <row r="654" spans="1:4">
      <c r="A654" s="32">
        <v>43532</v>
      </c>
      <c r="B654" s="89">
        <v>9.82</v>
      </c>
      <c r="C654" s="6">
        <f t="shared" si="11"/>
        <v>2.0408163265305686E-3</v>
      </c>
      <c r="D654" s="6">
        <v>2.6570739682431867E-2</v>
      </c>
    </row>
    <row r="655" spans="1:4">
      <c r="A655" s="32">
        <v>43531</v>
      </c>
      <c r="B655" s="89">
        <v>9.8000000000000007</v>
      </c>
      <c r="C655" s="6">
        <f t="shared" si="11"/>
        <v>-3.0518819938961709E-3</v>
      </c>
      <c r="D655" s="6">
        <v>-7.6067960463919145E-3</v>
      </c>
    </row>
    <row r="656" spans="1:4">
      <c r="A656" s="32">
        <v>43530</v>
      </c>
      <c r="B656" s="89">
        <v>9.83</v>
      </c>
      <c r="C656" s="6">
        <f t="shared" si="11"/>
        <v>-1.0162601626016044E-3</v>
      </c>
      <c r="D656" s="6">
        <v>6.1958048733226582E-3</v>
      </c>
    </row>
    <row r="657" spans="1:4">
      <c r="A657" s="32">
        <v>43529</v>
      </c>
      <c r="B657" s="89">
        <v>9.84</v>
      </c>
      <c r="C657" s="6">
        <f t="shared" si="11"/>
        <v>1.0172939979653903E-3</v>
      </c>
      <c r="D657" s="6">
        <v>1.6135701346774927E-2</v>
      </c>
    </row>
    <row r="658" spans="1:4">
      <c r="A658" s="32">
        <v>43528</v>
      </c>
      <c r="B658" s="89">
        <v>9.83</v>
      </c>
      <c r="C658" s="6">
        <f t="shared" si="11"/>
        <v>6.1412487205732341E-3</v>
      </c>
      <c r="D658" s="6">
        <v>-4.5374807671576508E-3</v>
      </c>
    </row>
    <row r="659" spans="1:4">
      <c r="A659" s="32">
        <v>43525</v>
      </c>
      <c r="B659" s="89">
        <v>9.77</v>
      </c>
      <c r="C659" s="6">
        <f t="shared" si="11"/>
        <v>9.2975206611570112E-3</v>
      </c>
      <c r="D659" s="6">
        <v>7.3200227053974321E-3</v>
      </c>
    </row>
    <row r="660" spans="1:4">
      <c r="A660" s="32">
        <v>43524</v>
      </c>
      <c r="B660" s="89">
        <v>9.68</v>
      </c>
      <c r="C660" s="6">
        <f t="shared" si="11"/>
        <v>1.0341261633919118E-3</v>
      </c>
      <c r="D660" s="6">
        <v>-1.8292387459417442E-2</v>
      </c>
    </row>
    <row r="661" spans="1:4">
      <c r="A661" s="32">
        <v>43523</v>
      </c>
      <c r="B661" s="89">
        <v>9.67</v>
      </c>
      <c r="C661" s="6">
        <f t="shared" si="11"/>
        <v>2.0725388601035826E-3</v>
      </c>
      <c r="D661" s="6">
        <v>7.0464460341779951E-3</v>
      </c>
    </row>
    <row r="662" spans="1:4">
      <c r="A662" s="32">
        <v>43522</v>
      </c>
      <c r="B662" s="89">
        <v>9.65</v>
      </c>
      <c r="C662" s="6">
        <f t="shared" si="11"/>
        <v>-8.221993833504632E-3</v>
      </c>
      <c r="D662" s="6">
        <v>2.2059520306429454E-2</v>
      </c>
    </row>
    <row r="663" spans="1:4">
      <c r="A663" s="32">
        <v>43521</v>
      </c>
      <c r="B663" s="89">
        <v>9.73</v>
      </c>
      <c r="C663" s="6">
        <f t="shared" si="11"/>
        <v>-7.1428571428571713E-3</v>
      </c>
      <c r="D663" s="6">
        <v>2.6002210187866196E-3</v>
      </c>
    </row>
    <row r="664" spans="1:4">
      <c r="A664" s="32">
        <v>43518</v>
      </c>
      <c r="B664" s="89">
        <v>9.8000000000000007</v>
      </c>
      <c r="C664" s="6">
        <f t="shared" si="11"/>
        <v>1.0214504596528667E-3</v>
      </c>
      <c r="D664" s="6">
        <v>2.4613303685334983E-2</v>
      </c>
    </row>
    <row r="665" spans="1:4">
      <c r="A665" s="32">
        <v>43517</v>
      </c>
      <c r="B665" s="89">
        <v>9.7899999999999991</v>
      </c>
      <c r="C665" s="6">
        <f t="shared" si="11"/>
        <v>0</v>
      </c>
      <c r="D665" s="6">
        <v>1.3133391133934658E-3</v>
      </c>
    </row>
    <row r="666" spans="1:4">
      <c r="A666" s="32">
        <v>43516</v>
      </c>
      <c r="B666" s="89">
        <v>9.7899999999999991</v>
      </c>
      <c r="C666" s="6">
        <f t="shared" si="11"/>
        <v>1.2409513960703125E-2</v>
      </c>
      <c r="D666" s="6">
        <v>2.0865302531174836E-2</v>
      </c>
    </row>
    <row r="667" spans="1:4">
      <c r="A667" s="32">
        <v>43515</v>
      </c>
      <c r="B667" s="89">
        <v>9.67</v>
      </c>
      <c r="C667" s="6">
        <f t="shared" si="11"/>
        <v>4.1536863966769623E-3</v>
      </c>
      <c r="D667" s="6">
        <v>6.4783089979443317E-3</v>
      </c>
    </row>
    <row r="668" spans="1:4">
      <c r="A668" s="32">
        <v>43514</v>
      </c>
      <c r="B668" s="89">
        <v>9.6300000000000008</v>
      </c>
      <c r="C668" s="6">
        <f t="shared" si="11"/>
        <v>2.0811654526536267E-3</v>
      </c>
      <c r="D668" s="6">
        <v>2.6008512663533413E-2</v>
      </c>
    </row>
    <row r="669" spans="1:4">
      <c r="A669" s="32">
        <v>43511</v>
      </c>
      <c r="B669" s="89">
        <v>9.61</v>
      </c>
      <c r="C669" s="6">
        <f t="shared" si="11"/>
        <v>1.0416666666666445E-3</v>
      </c>
      <c r="D669" s="6">
        <v>9.2904437251294936E-3</v>
      </c>
    </row>
    <row r="670" spans="1:4">
      <c r="A670" s="32">
        <v>43510</v>
      </c>
      <c r="B670" s="89">
        <v>9.6</v>
      </c>
      <c r="C670" s="6">
        <f t="shared" si="11"/>
        <v>0</v>
      </c>
      <c r="D670" s="6">
        <v>5.7894075688308421E-4</v>
      </c>
    </row>
    <row r="671" spans="1:4">
      <c r="A671" s="32">
        <v>43509</v>
      </c>
      <c r="B671" s="89">
        <v>9.6</v>
      </c>
      <c r="C671" s="6">
        <f t="shared" si="11"/>
        <v>-3.2258064516129059E-2</v>
      </c>
      <c r="D671" s="6">
        <v>-5.7506842173855937E-3</v>
      </c>
    </row>
    <row r="672" spans="1:4">
      <c r="A672" s="32">
        <v>43508</v>
      </c>
      <c r="B672" s="89">
        <v>9.92</v>
      </c>
      <c r="C672" s="6">
        <f t="shared" si="11"/>
        <v>1.0183299389002001E-2</v>
      </c>
      <c r="D672" s="6">
        <v>5.5752439510514534E-3</v>
      </c>
    </row>
    <row r="673" spans="1:4">
      <c r="A673" s="32">
        <v>43507</v>
      </c>
      <c r="B673" s="89">
        <v>9.82</v>
      </c>
      <c r="C673" s="6">
        <f t="shared" si="11"/>
        <v>0</v>
      </c>
      <c r="D673" s="6">
        <v>1.9597908814048163E-2</v>
      </c>
    </row>
    <row r="674" spans="1:4">
      <c r="A674" s="32">
        <v>43504</v>
      </c>
      <c r="B674" s="89">
        <v>9.82</v>
      </c>
      <c r="C674" s="6">
        <f t="shared" si="11"/>
        <v>2.0408163265305686E-3</v>
      </c>
      <c r="D674" s="6">
        <v>7.7952304325725185E-5</v>
      </c>
    </row>
    <row r="675" spans="1:4">
      <c r="A675" s="32">
        <v>43500</v>
      </c>
      <c r="B675" s="89">
        <v>9.8000000000000007</v>
      </c>
      <c r="C675" s="6">
        <f t="shared" si="11"/>
        <v>9.268795056642621E-3</v>
      </c>
      <c r="D675" s="6">
        <v>1.0976824826763187E-2</v>
      </c>
    </row>
    <row r="676" spans="1:4">
      <c r="A676" s="32">
        <v>43497</v>
      </c>
      <c r="B676" s="89">
        <v>9.7100000000000009</v>
      </c>
      <c r="C676" s="6">
        <f t="shared" si="11"/>
        <v>2.0639834881322344E-3</v>
      </c>
      <c r="D676" s="6">
        <v>2.0984346354534071E-3</v>
      </c>
    </row>
    <row r="677" spans="1:4">
      <c r="A677" s="32">
        <v>43496</v>
      </c>
      <c r="B677" s="89">
        <v>9.69</v>
      </c>
      <c r="C677" s="6">
        <f t="shared" si="11"/>
        <v>1.0330578512396473E-3</v>
      </c>
      <c r="D677" s="6">
        <v>-1.6292013251133337E-2</v>
      </c>
    </row>
    <row r="678" spans="1:4">
      <c r="A678" s="32">
        <v>43495</v>
      </c>
      <c r="B678" s="89">
        <v>9.68</v>
      </c>
      <c r="C678" s="6">
        <f t="shared" si="11"/>
        <v>-8.1967213114754172E-3</v>
      </c>
      <c r="D678" s="6">
        <v>-8.6204051095292462E-3</v>
      </c>
    </row>
    <row r="679" spans="1:4">
      <c r="A679" s="32">
        <v>43494</v>
      </c>
      <c r="B679" s="89">
        <v>9.76</v>
      </c>
      <c r="C679" s="6">
        <f t="shared" si="11"/>
        <v>-4.0816326530613185E-3</v>
      </c>
      <c r="D679" s="6">
        <v>1.3837375973942646E-2</v>
      </c>
    </row>
    <row r="680" spans="1:4">
      <c r="A680" s="32">
        <v>43493</v>
      </c>
      <c r="B680" s="89">
        <v>9.8000000000000007</v>
      </c>
      <c r="C680" s="6">
        <f t="shared" si="11"/>
        <v>-3.0518819938961709E-3</v>
      </c>
      <c r="D680" s="6">
        <v>5.2590561732237286E-3</v>
      </c>
    </row>
    <row r="681" spans="1:4">
      <c r="A681" s="32">
        <v>43490</v>
      </c>
      <c r="B681" s="89">
        <v>9.83</v>
      </c>
      <c r="C681" s="6">
        <f t="shared" si="11"/>
        <v>3.0612244897958527E-3</v>
      </c>
      <c r="D681" s="6">
        <v>1.9605640132576872E-3</v>
      </c>
    </row>
    <row r="682" spans="1:4">
      <c r="A682" s="32">
        <v>43489</v>
      </c>
      <c r="B682" s="89">
        <v>9.8000000000000007</v>
      </c>
      <c r="C682" s="6">
        <f t="shared" si="11"/>
        <v>1.6597510373443997E-2</v>
      </c>
      <c r="D682" s="6">
        <v>1.6648105314257897E-2</v>
      </c>
    </row>
    <row r="683" spans="1:4">
      <c r="A683" s="32">
        <v>43488</v>
      </c>
      <c r="B683" s="89">
        <v>9.64</v>
      </c>
      <c r="C683" s="6">
        <f t="shared" si="11"/>
        <v>7.314524555903896E-3</v>
      </c>
      <c r="D683" s="6">
        <v>6.1658870717495595E-3</v>
      </c>
    </row>
    <row r="684" spans="1:4">
      <c r="A684" s="32">
        <v>43487</v>
      </c>
      <c r="B684" s="89">
        <v>9.57</v>
      </c>
      <c r="C684" s="6">
        <f t="shared" si="11"/>
        <v>1.0559662090813056E-2</v>
      </c>
      <c r="D684" s="6">
        <v>-1.8297474489649907E-3</v>
      </c>
    </row>
    <row r="685" spans="1:4">
      <c r="A685" s="32">
        <v>43486</v>
      </c>
      <c r="B685" s="89">
        <v>9.4700000000000006</v>
      </c>
      <c r="C685" s="6">
        <f t="shared" si="11"/>
        <v>-1.6614745586708217E-2</v>
      </c>
      <c r="D685" s="6">
        <v>4.6735434795137027E-3</v>
      </c>
    </row>
    <row r="686" spans="1:4">
      <c r="A686" s="32">
        <v>43483</v>
      </c>
      <c r="B686" s="89">
        <v>9.6300000000000008</v>
      </c>
      <c r="C686" s="6">
        <f t="shared" si="11"/>
        <v>4.1710114702816397E-3</v>
      </c>
      <c r="D686" s="6">
        <v>3.2027564517620732E-3</v>
      </c>
    </row>
    <row r="687" spans="1:4">
      <c r="A687" s="32">
        <v>43482</v>
      </c>
      <c r="B687" s="89">
        <v>9.59</v>
      </c>
      <c r="C687" s="6">
        <f t="shared" si="11"/>
        <v>3.1380753138074645E-3</v>
      </c>
      <c r="D687" s="6">
        <v>-1.2902526292963188E-2</v>
      </c>
    </row>
    <row r="688" spans="1:4">
      <c r="A688" s="32">
        <v>43481</v>
      </c>
      <c r="B688" s="89">
        <v>9.56</v>
      </c>
      <c r="C688" s="6">
        <f t="shared" si="11"/>
        <v>2.0964360587003511E-3</v>
      </c>
      <c r="D688" s="6">
        <v>-9.2103626474281039E-3</v>
      </c>
    </row>
    <row r="689" spans="1:4">
      <c r="A689" s="32">
        <v>43480</v>
      </c>
      <c r="B689" s="89">
        <v>9.5399999999999991</v>
      </c>
      <c r="C689" s="6">
        <f t="shared" si="11"/>
        <v>1.0593220338983014E-2</v>
      </c>
      <c r="D689" s="6">
        <v>1.0732164491279386E-2</v>
      </c>
    </row>
    <row r="690" spans="1:4">
      <c r="A690" s="32">
        <v>43479</v>
      </c>
      <c r="B690" s="89">
        <v>9.44</v>
      </c>
      <c r="C690" s="6">
        <f t="shared" si="11"/>
        <v>6.3965884861405878E-3</v>
      </c>
      <c r="D690" s="6">
        <v>-2.3424689622854184E-4</v>
      </c>
    </row>
    <row r="691" spans="1:4">
      <c r="A691" s="32">
        <v>43476</v>
      </c>
      <c r="B691" s="89">
        <v>9.3800000000000008</v>
      </c>
      <c r="C691" s="6">
        <f t="shared" si="11"/>
        <v>8.6021505376344155E-3</v>
      </c>
      <c r="D691" s="6">
        <v>3.9520477228403537E-3</v>
      </c>
    </row>
    <row r="692" spans="1:4">
      <c r="A692" s="32">
        <v>43475</v>
      </c>
      <c r="B692" s="89">
        <v>9.3000000000000007</v>
      </c>
      <c r="C692" s="6">
        <f t="shared" si="11"/>
        <v>-9.584664536741198E-3</v>
      </c>
      <c r="D692" s="6">
        <v>-2.1391965242967988E-2</v>
      </c>
    </row>
    <row r="693" spans="1:4">
      <c r="A693" s="32">
        <v>43474</v>
      </c>
      <c r="B693" s="89">
        <v>9.39</v>
      </c>
      <c r="C693" s="6">
        <f t="shared" si="11"/>
        <v>7.5107296137339359E-3</v>
      </c>
      <c r="D693" s="6">
        <v>-9.0390263438946249E-3</v>
      </c>
    </row>
    <row r="694" spans="1:4">
      <c r="A694" s="32">
        <v>43473</v>
      </c>
      <c r="B694" s="89">
        <v>9.32</v>
      </c>
      <c r="C694" s="6">
        <f t="shared" si="11"/>
        <v>2.1505376344085562E-3</v>
      </c>
      <c r="D694" s="6">
        <v>1.3342051417910068E-2</v>
      </c>
    </row>
    <row r="695" spans="1:4">
      <c r="A695" s="32">
        <v>43472</v>
      </c>
      <c r="B695" s="89">
        <v>9.3000000000000007</v>
      </c>
      <c r="C695" s="6">
        <f t="shared" si="11"/>
        <v>-3.2154340836012176E-3</v>
      </c>
      <c r="D695" s="6">
        <v>5.349502734253153E-3</v>
      </c>
    </row>
    <row r="696" spans="1:4">
      <c r="A696" s="32">
        <v>43469</v>
      </c>
      <c r="B696" s="89">
        <v>9.33</v>
      </c>
      <c r="C696" s="6">
        <f t="shared" si="11"/>
        <v>8.6486486486486557E-3</v>
      </c>
      <c r="D696" s="6">
        <v>-6.7039672175439359E-3</v>
      </c>
    </row>
    <row r="697" spans="1:4">
      <c r="A697" s="32">
        <v>43468</v>
      </c>
      <c r="B697" s="89">
        <v>9.25</v>
      </c>
      <c r="C697" s="6">
        <f t="shared" si="11"/>
        <v>1.7601760176017618E-2</v>
      </c>
      <c r="D697" s="6">
        <v>-6.2092344181780296E-3</v>
      </c>
    </row>
    <row r="698" spans="1:4">
      <c r="A698" s="32">
        <v>43467</v>
      </c>
      <c r="B698" s="89">
        <v>9.09</v>
      </c>
      <c r="C698" s="6">
        <f t="shared" si="11"/>
        <v>1.1123470522803075E-2</v>
      </c>
      <c r="D698" s="6">
        <v>-1.5359610368574795E-3</v>
      </c>
    </row>
    <row r="699" spans="1:4">
      <c r="A699" s="32">
        <v>43465</v>
      </c>
      <c r="B699" s="89">
        <v>8.99</v>
      </c>
      <c r="C699" s="6">
        <f t="shared" si="11"/>
        <v>0</v>
      </c>
      <c r="D699" s="6">
        <v>-4.0910016177589159E-2</v>
      </c>
    </row>
    <row r="700" spans="1:4">
      <c r="A700" s="32">
        <v>43462</v>
      </c>
      <c r="B700" s="89">
        <v>8.99</v>
      </c>
      <c r="C700" s="6">
        <f t="shared" si="11"/>
        <v>2.2296544035673993E-3</v>
      </c>
      <c r="D700" s="6">
        <v>2.0533342080230887E-2</v>
      </c>
    </row>
    <row r="701" spans="1:4">
      <c r="A701" s="32">
        <v>43461</v>
      </c>
      <c r="B701" s="89">
        <v>8.9700000000000006</v>
      </c>
      <c r="C701" s="6">
        <f t="shared" si="11"/>
        <v>-5.5432372505542062E-3</v>
      </c>
      <c r="D701" s="6">
        <v>-6.5929530347134035E-3</v>
      </c>
    </row>
    <row r="702" spans="1:4">
      <c r="A702" s="32">
        <v>43458</v>
      </c>
      <c r="B702" s="89">
        <v>9.02</v>
      </c>
      <c r="C702" s="6">
        <f t="shared" si="11"/>
        <v>0</v>
      </c>
      <c r="D702" s="6">
        <v>9.0749671196843195E-3</v>
      </c>
    </row>
    <row r="703" spans="1:4">
      <c r="A703" s="32">
        <v>43455</v>
      </c>
      <c r="B703" s="89">
        <v>9.02</v>
      </c>
      <c r="C703" s="6">
        <f t="shared" si="11"/>
        <v>-1.3129102844639058E-2</v>
      </c>
      <c r="D703" s="6">
        <v>-1.2158548336455095E-2</v>
      </c>
    </row>
    <row r="704" spans="1:4">
      <c r="A704" s="32">
        <v>43454</v>
      </c>
      <c r="B704" s="89">
        <v>9.14</v>
      </c>
      <c r="C704" s="6">
        <f t="shared" si="11"/>
        <v>-1.0928961748633646E-3</v>
      </c>
      <c r="D704" s="6">
        <v>-1.2244941609274121E-2</v>
      </c>
    </row>
    <row r="705" spans="1:4">
      <c r="A705" s="32">
        <v>43453</v>
      </c>
      <c r="B705" s="89">
        <v>9.15</v>
      </c>
      <c r="C705" s="6">
        <f t="shared" si="11"/>
        <v>5.494505494505573E-3</v>
      </c>
      <c r="D705" s="6">
        <v>1.1340100260113901E-2</v>
      </c>
    </row>
    <row r="706" spans="1:4">
      <c r="A706" s="32">
        <v>43452</v>
      </c>
      <c r="B706" s="89">
        <v>9.1</v>
      </c>
      <c r="C706" s="6">
        <f t="shared" si="11"/>
        <v>-4.3763676148797503E-3</v>
      </c>
      <c r="D706" s="6">
        <v>-1.1990861019439386E-3</v>
      </c>
    </row>
    <row r="707" spans="1:4">
      <c r="A707" s="32">
        <v>43451</v>
      </c>
      <c r="B707" s="89">
        <v>9.14</v>
      </c>
      <c r="C707" s="6">
        <f t="shared" si="11"/>
        <v>-3.271537622682591E-3</v>
      </c>
      <c r="D707" s="6">
        <v>1.7157643749519287E-2</v>
      </c>
    </row>
    <row r="708" spans="1:4">
      <c r="A708" s="32">
        <v>43448</v>
      </c>
      <c r="B708" s="89">
        <v>9.17</v>
      </c>
      <c r="C708" s="6">
        <f t="shared" si="11"/>
        <v>-2.1762785636561016E-3</v>
      </c>
      <c r="D708" s="6">
        <v>-7.2431359287903592E-3</v>
      </c>
    </row>
    <row r="709" spans="1:4">
      <c r="A709" s="32">
        <v>43447</v>
      </c>
      <c r="B709" s="89">
        <v>9.19</v>
      </c>
      <c r="C709" s="6">
        <f t="shared" ref="C709:C772" si="12">(B709-B710)/B710</f>
        <v>-4.3336944745396445E-3</v>
      </c>
      <c r="D709" s="6">
        <v>-1.4305913218319687E-2</v>
      </c>
    </row>
    <row r="710" spans="1:4">
      <c r="A710" s="32">
        <v>43446</v>
      </c>
      <c r="B710" s="89">
        <v>9.23</v>
      </c>
      <c r="C710" s="6">
        <f t="shared" si="12"/>
        <v>3.2608695652175152E-3</v>
      </c>
      <c r="D710" s="6">
        <v>-1.1062600355507793E-3</v>
      </c>
    </row>
    <row r="711" spans="1:4">
      <c r="A711" s="32">
        <v>43445</v>
      </c>
      <c r="B711" s="89">
        <v>9.1999999999999993</v>
      </c>
      <c r="C711" s="6">
        <f t="shared" si="12"/>
        <v>3.271537622682591E-3</v>
      </c>
      <c r="D711" s="6">
        <v>6.6057267650858837E-3</v>
      </c>
    </row>
    <row r="712" spans="1:4">
      <c r="A712" s="32">
        <v>43444</v>
      </c>
      <c r="B712" s="89">
        <v>9.17</v>
      </c>
      <c r="C712" s="6">
        <f t="shared" si="12"/>
        <v>-3.2608695652173222E-3</v>
      </c>
      <c r="D712" s="6">
        <v>-1.9476455608787066E-3</v>
      </c>
    </row>
    <row r="713" spans="1:4">
      <c r="A713" s="32">
        <v>43441</v>
      </c>
      <c r="B713" s="89">
        <v>9.1999999999999993</v>
      </c>
      <c r="C713" s="6">
        <f t="shared" si="12"/>
        <v>8.7719298245614117E-3</v>
      </c>
      <c r="D713" s="6">
        <v>1.5516107823800097E-2</v>
      </c>
    </row>
    <row r="714" spans="1:4">
      <c r="A714" s="32">
        <v>43440</v>
      </c>
      <c r="B714" s="89">
        <v>9.1199999999999992</v>
      </c>
      <c r="C714" s="6">
        <f t="shared" si="12"/>
        <v>3.3003300330032301E-3</v>
      </c>
      <c r="D714" s="6">
        <v>6.9069002802480206E-3</v>
      </c>
    </row>
    <row r="715" spans="1:4">
      <c r="A715" s="32">
        <v>43439</v>
      </c>
      <c r="B715" s="89">
        <v>9.09</v>
      </c>
      <c r="C715" s="6">
        <f t="shared" si="12"/>
        <v>8.8790233074361909E-3</v>
      </c>
      <c r="D715" s="6">
        <v>-4.1358089366559501E-4</v>
      </c>
    </row>
    <row r="716" spans="1:4">
      <c r="A716" s="32">
        <v>43438</v>
      </c>
      <c r="B716" s="89">
        <v>9.01</v>
      </c>
      <c r="C716" s="6">
        <f t="shared" si="12"/>
        <v>2.2246941045605756E-3</v>
      </c>
      <c r="D716" s="6">
        <v>-1.3093948810605742E-2</v>
      </c>
    </row>
    <row r="717" spans="1:4">
      <c r="A717" s="32">
        <v>43437</v>
      </c>
      <c r="B717" s="89">
        <v>8.99</v>
      </c>
      <c r="C717" s="6">
        <f t="shared" si="12"/>
        <v>2.2296544035673993E-3</v>
      </c>
      <c r="D717" s="6">
        <v>2.2059927801850055E-2</v>
      </c>
    </row>
    <row r="718" spans="1:4">
      <c r="A718" s="32">
        <v>43434</v>
      </c>
      <c r="B718" s="89">
        <v>8.9700000000000006</v>
      </c>
      <c r="C718" s="6">
        <f t="shared" si="12"/>
        <v>-2.2246941045605756E-3</v>
      </c>
      <c r="D718" s="6">
        <v>-2.8674431503050873E-3</v>
      </c>
    </row>
    <row r="719" spans="1:4">
      <c r="A719" s="32">
        <v>43433</v>
      </c>
      <c r="B719" s="89">
        <v>8.99</v>
      </c>
      <c r="C719" s="6">
        <f t="shared" si="12"/>
        <v>0</v>
      </c>
      <c r="D719" s="6">
        <v>1.6165858373748435E-3</v>
      </c>
    </row>
    <row r="720" spans="1:4">
      <c r="A720" s="32">
        <v>43432</v>
      </c>
      <c r="B720" s="89">
        <v>8.99</v>
      </c>
      <c r="C720" s="6">
        <f t="shared" si="12"/>
        <v>4.4692737430168635E-3</v>
      </c>
      <c r="D720" s="6">
        <v>-6.4954531827724632E-4</v>
      </c>
    </row>
    <row r="721" spans="1:4">
      <c r="A721" s="32">
        <v>43431</v>
      </c>
      <c r="B721" s="89">
        <v>8.9499999999999993</v>
      </c>
      <c r="C721" s="6">
        <f t="shared" si="12"/>
        <v>-5.5555555555556347E-3</v>
      </c>
      <c r="D721" s="6">
        <v>-4.5702475228374118E-3</v>
      </c>
    </row>
    <row r="722" spans="1:4">
      <c r="A722" s="32">
        <v>43430</v>
      </c>
      <c r="B722" s="89">
        <v>9</v>
      </c>
      <c r="C722" s="6">
        <f t="shared" si="12"/>
        <v>7.838745800671924E-3</v>
      </c>
      <c r="D722" s="6">
        <v>-2.2895033829572441E-2</v>
      </c>
    </row>
    <row r="723" spans="1:4">
      <c r="A723" s="32">
        <v>43427</v>
      </c>
      <c r="B723" s="89">
        <v>8.93</v>
      </c>
      <c r="C723" s="6">
        <f t="shared" si="12"/>
        <v>2.2446689113355301E-3</v>
      </c>
      <c r="D723" s="6">
        <v>-1.8366568075565238E-2</v>
      </c>
    </row>
    <row r="724" spans="1:4">
      <c r="A724" s="32">
        <v>43426</v>
      </c>
      <c r="B724" s="89">
        <v>8.91</v>
      </c>
      <c r="C724" s="6">
        <f t="shared" si="12"/>
        <v>0</v>
      </c>
      <c r="D724" s="6">
        <v>-3.9228937545208653E-3</v>
      </c>
    </row>
    <row r="725" spans="1:4">
      <c r="A725" s="32">
        <v>43425</v>
      </c>
      <c r="B725" s="89">
        <v>8.91</v>
      </c>
      <c r="C725" s="6">
        <f t="shared" si="12"/>
        <v>0</v>
      </c>
      <c r="D725" s="6">
        <v>3.1101650624972714E-2</v>
      </c>
    </row>
    <row r="726" spans="1:4">
      <c r="A726" s="32">
        <v>43424</v>
      </c>
      <c r="B726" s="89">
        <v>8.91</v>
      </c>
      <c r="C726" s="6">
        <f t="shared" si="12"/>
        <v>1.1235955056179536E-3</v>
      </c>
      <c r="D726" s="6">
        <v>2.5652501391784897E-3</v>
      </c>
    </row>
    <row r="727" spans="1:4">
      <c r="A727" s="32">
        <v>43423</v>
      </c>
      <c r="B727" s="89">
        <v>8.9</v>
      </c>
      <c r="C727" s="6">
        <f t="shared" si="12"/>
        <v>5.6497175141243744E-3</v>
      </c>
      <c r="D727" s="6">
        <v>-3.3345844824865674E-3</v>
      </c>
    </row>
    <row r="728" spans="1:4">
      <c r="A728" s="32">
        <v>43420</v>
      </c>
      <c r="B728" s="89">
        <v>8.85</v>
      </c>
      <c r="C728" s="6">
        <f t="shared" si="12"/>
        <v>-1.1286681715575381E-3</v>
      </c>
      <c r="D728" s="6">
        <v>4.5354943415609498E-3</v>
      </c>
    </row>
    <row r="729" spans="1:4">
      <c r="A729" s="32">
        <v>43419</v>
      </c>
      <c r="B729" s="89">
        <v>8.86</v>
      </c>
      <c r="C729" s="6">
        <f t="shared" si="12"/>
        <v>3.397508493771162E-3</v>
      </c>
      <c r="D729" s="6">
        <v>1.188823948996688E-2</v>
      </c>
    </row>
    <row r="730" spans="1:4">
      <c r="A730" s="32">
        <v>43418</v>
      </c>
      <c r="B730" s="89">
        <v>8.83</v>
      </c>
      <c r="C730" s="6">
        <f t="shared" si="12"/>
        <v>1.1337868480725381E-3</v>
      </c>
      <c r="D730" s="6">
        <v>4.07193209610128E-2</v>
      </c>
    </row>
    <row r="731" spans="1:4">
      <c r="A731" s="32">
        <v>43417</v>
      </c>
      <c r="B731" s="89">
        <v>8.82</v>
      </c>
      <c r="C731" s="6">
        <f t="shared" si="12"/>
        <v>0</v>
      </c>
      <c r="D731" s="6">
        <v>5.4096274010645151E-3</v>
      </c>
    </row>
    <row r="732" spans="1:4">
      <c r="A732" s="32">
        <v>43416</v>
      </c>
      <c r="B732" s="89">
        <v>8.82</v>
      </c>
      <c r="C732" s="6">
        <f t="shared" si="12"/>
        <v>9.1533180778032124E-3</v>
      </c>
      <c r="D732" s="6">
        <v>-3.1518785195976798E-2</v>
      </c>
    </row>
    <row r="733" spans="1:4">
      <c r="A733" s="32">
        <v>43413</v>
      </c>
      <c r="B733" s="89">
        <v>8.74</v>
      </c>
      <c r="C733" s="6">
        <f t="shared" si="12"/>
        <v>3.4443168771526242E-3</v>
      </c>
      <c r="D733" s="6">
        <v>4.8761535819458902E-3</v>
      </c>
    </row>
    <row r="734" spans="1:4">
      <c r="A734" s="32">
        <v>43412</v>
      </c>
      <c r="B734" s="89">
        <v>8.7100000000000009</v>
      </c>
      <c r="C734" s="6">
        <f t="shared" si="12"/>
        <v>0</v>
      </c>
      <c r="D734" s="6">
        <v>-2.257554994193757E-2</v>
      </c>
    </row>
    <row r="735" spans="1:4">
      <c r="A735" s="32">
        <v>43411</v>
      </c>
      <c r="B735" s="89">
        <v>8.7100000000000009</v>
      </c>
      <c r="C735" s="6">
        <f t="shared" si="12"/>
        <v>1.1494252873565016E-3</v>
      </c>
      <c r="D735" s="6">
        <v>-5.3046477254065005E-3</v>
      </c>
    </row>
    <row r="736" spans="1:4">
      <c r="A736" s="32">
        <v>43410</v>
      </c>
      <c r="B736" s="89">
        <v>8.6999999999999993</v>
      </c>
      <c r="C736" s="6">
        <f t="shared" si="12"/>
        <v>2.304147465437739E-3</v>
      </c>
      <c r="D736" s="6">
        <v>-6.2453078588604041E-3</v>
      </c>
    </row>
    <row r="737" spans="1:4">
      <c r="A737" s="32">
        <v>43409</v>
      </c>
      <c r="B737" s="89">
        <v>8.68</v>
      </c>
      <c r="C737" s="6">
        <f t="shared" si="12"/>
        <v>-6.8649885583524596E-3</v>
      </c>
      <c r="D737" s="6">
        <v>2.59532952312913E-2</v>
      </c>
    </row>
    <row r="738" spans="1:4">
      <c r="A738" s="32">
        <v>43406</v>
      </c>
      <c r="B738" s="89">
        <v>8.74</v>
      </c>
      <c r="C738" s="6">
        <f t="shared" si="12"/>
        <v>1.7462165308498295E-2</v>
      </c>
      <c r="D738" s="6">
        <v>1.9593114241001602E-2</v>
      </c>
    </row>
    <row r="739" spans="1:4">
      <c r="A739" s="32">
        <v>43405</v>
      </c>
      <c r="B739" s="89">
        <v>8.59</v>
      </c>
      <c r="C739" s="6">
        <f t="shared" si="12"/>
        <v>1.1655011655011406E-3</v>
      </c>
      <c r="D739" s="6">
        <v>1.4039886434457406E-2</v>
      </c>
    </row>
    <row r="740" spans="1:4">
      <c r="A740" s="32">
        <v>43404</v>
      </c>
      <c r="B740" s="89">
        <v>8.58</v>
      </c>
      <c r="C740" s="6">
        <f t="shared" si="12"/>
        <v>-6.9444444444445013E-3</v>
      </c>
      <c r="D740" s="6">
        <v>-1.9142601627856921E-2</v>
      </c>
    </row>
    <row r="741" spans="1:4">
      <c r="A741" s="32">
        <v>43403</v>
      </c>
      <c r="B741" s="89">
        <v>8.64</v>
      </c>
      <c r="C741" s="6">
        <f t="shared" si="12"/>
        <v>-5.7537399309549988E-3</v>
      </c>
      <c r="D741" s="6">
        <v>4.5772705820809551E-3</v>
      </c>
    </row>
    <row r="742" spans="1:4">
      <c r="A742" s="32">
        <v>43402</v>
      </c>
      <c r="B742" s="89">
        <v>8.69</v>
      </c>
      <c r="C742" s="6">
        <f t="shared" si="12"/>
        <v>5.7870370370369136E-3</v>
      </c>
      <c r="D742" s="6">
        <v>1.2353972627696084E-3</v>
      </c>
    </row>
    <row r="743" spans="1:4">
      <c r="A743" s="32">
        <v>43399</v>
      </c>
      <c r="B743" s="89">
        <v>8.64</v>
      </c>
      <c r="C743" s="6">
        <f t="shared" si="12"/>
        <v>-1.1560693641618251E-3</v>
      </c>
      <c r="D743" s="6">
        <v>-1.2030980195847989E-2</v>
      </c>
    </row>
    <row r="744" spans="1:4">
      <c r="A744" s="32">
        <v>43398</v>
      </c>
      <c r="B744" s="89">
        <v>8.65</v>
      </c>
      <c r="C744" s="6">
        <f t="shared" si="12"/>
        <v>-8.0275229357798482E-3</v>
      </c>
      <c r="D744" s="6">
        <v>1.5281386517431396E-2</v>
      </c>
    </row>
    <row r="745" spans="1:4">
      <c r="A745" s="32">
        <v>43397</v>
      </c>
      <c r="B745" s="89">
        <v>8.7200000000000006</v>
      </c>
      <c r="C745" s="6">
        <f t="shared" si="12"/>
        <v>-3.4285714285713555E-3</v>
      </c>
      <c r="D745" s="6">
        <v>-1.1806846830403122E-3</v>
      </c>
    </row>
    <row r="746" spans="1:4">
      <c r="A746" s="32">
        <v>43396</v>
      </c>
      <c r="B746" s="89">
        <v>8.75</v>
      </c>
      <c r="C746" s="6">
        <f t="shared" si="12"/>
        <v>-1.4639639639639726E-2</v>
      </c>
      <c r="D746" s="6">
        <v>1.4512713090374579E-2</v>
      </c>
    </row>
    <row r="747" spans="1:4">
      <c r="A747" s="32">
        <v>43395</v>
      </c>
      <c r="B747" s="89">
        <v>8.8800000000000008</v>
      </c>
      <c r="C747" s="6">
        <f t="shared" si="12"/>
        <v>1.1389521640091278E-2</v>
      </c>
      <c r="D747" s="6">
        <v>1.9480745370424792E-3</v>
      </c>
    </row>
    <row r="748" spans="1:4">
      <c r="A748" s="32">
        <v>43392</v>
      </c>
      <c r="B748" s="89">
        <v>8.7799999999999994</v>
      </c>
      <c r="C748" s="6">
        <f t="shared" si="12"/>
        <v>-9.0293453724605045E-3</v>
      </c>
      <c r="D748" s="6">
        <v>1.5753549701713162E-2</v>
      </c>
    </row>
    <row r="749" spans="1:4">
      <c r="A749" s="32">
        <v>43391</v>
      </c>
      <c r="B749" s="89">
        <v>8.86</v>
      </c>
      <c r="C749" s="6">
        <f t="shared" si="12"/>
        <v>1.4891179839633333E-2</v>
      </c>
      <c r="D749" s="6">
        <v>-1.5240878960279749E-2</v>
      </c>
    </row>
    <row r="750" spans="1:4">
      <c r="A750" s="32">
        <v>43389</v>
      </c>
      <c r="B750" s="89">
        <v>8.73</v>
      </c>
      <c r="C750" s="6">
        <f t="shared" si="12"/>
        <v>1.1467889908256636E-3</v>
      </c>
      <c r="D750" s="6">
        <v>-5.8863547263796534E-3</v>
      </c>
    </row>
    <row r="751" spans="1:4">
      <c r="A751" s="32">
        <v>43388</v>
      </c>
      <c r="B751" s="89">
        <v>8.7200000000000006</v>
      </c>
      <c r="C751" s="6">
        <f t="shared" si="12"/>
        <v>6.9284064665127596E-3</v>
      </c>
      <c r="D751" s="6">
        <v>-1.6020331752479071E-2</v>
      </c>
    </row>
    <row r="752" spans="1:4">
      <c r="A752" s="32">
        <v>43385</v>
      </c>
      <c r="B752" s="89">
        <v>8.66</v>
      </c>
      <c r="C752" s="6">
        <f t="shared" si="12"/>
        <v>-1.028571428571427E-2</v>
      </c>
      <c r="D752" s="6">
        <v>-3.1160399712713504E-3</v>
      </c>
    </row>
    <row r="753" spans="1:4">
      <c r="A753" s="32">
        <v>43384</v>
      </c>
      <c r="B753" s="89">
        <v>8.75</v>
      </c>
      <c r="C753" s="6">
        <f t="shared" si="12"/>
        <v>-1.7957351290684639E-2</v>
      </c>
      <c r="D753" s="6">
        <v>8.4059012392146189E-3</v>
      </c>
    </row>
    <row r="754" spans="1:4">
      <c r="A754" s="32">
        <v>43383</v>
      </c>
      <c r="B754" s="89">
        <v>8.91</v>
      </c>
      <c r="C754" s="6">
        <f t="shared" si="12"/>
        <v>2.2497187851518081E-3</v>
      </c>
      <c r="D754" s="6">
        <v>3.9677086911714555E-3</v>
      </c>
    </row>
    <row r="755" spans="1:4">
      <c r="A755" s="32">
        <v>43382</v>
      </c>
      <c r="B755" s="89">
        <v>8.89</v>
      </c>
      <c r="C755" s="6">
        <f t="shared" si="12"/>
        <v>-1.1123470522803075E-2</v>
      </c>
      <c r="D755" s="6">
        <v>1.5506445029739493E-2</v>
      </c>
    </row>
    <row r="756" spans="1:4">
      <c r="A756" s="32">
        <v>43381</v>
      </c>
      <c r="B756" s="89">
        <v>8.99</v>
      </c>
      <c r="C756" s="6">
        <f t="shared" si="12"/>
        <v>-2.069716775599123E-2</v>
      </c>
      <c r="D756" s="6">
        <v>1.187503274365625E-3</v>
      </c>
    </row>
    <row r="757" spans="1:4">
      <c r="A757" s="32">
        <v>43378</v>
      </c>
      <c r="B757" s="89">
        <v>9.18</v>
      </c>
      <c r="C757" s="6">
        <f t="shared" si="12"/>
        <v>-5.4171180931745083E-3</v>
      </c>
      <c r="D757" s="6">
        <v>2.267531849029655E-2</v>
      </c>
    </row>
    <row r="758" spans="1:4">
      <c r="A758" s="32">
        <v>43377</v>
      </c>
      <c r="B758" s="89">
        <v>9.23</v>
      </c>
      <c r="C758" s="6">
        <f t="shared" si="12"/>
        <v>-2.1621621621621162E-3</v>
      </c>
      <c r="D758" s="6">
        <v>8.3256799505380726E-3</v>
      </c>
    </row>
    <row r="759" spans="1:4">
      <c r="A759" s="32">
        <v>43376</v>
      </c>
      <c r="B759" s="89">
        <v>9.25</v>
      </c>
      <c r="C759" s="6">
        <f t="shared" si="12"/>
        <v>3.253796095444616E-3</v>
      </c>
      <c r="D759" s="6">
        <v>5.7655851918037857E-3</v>
      </c>
    </row>
    <row r="760" spans="1:4">
      <c r="A760" s="32">
        <v>43375</v>
      </c>
      <c r="B760" s="89">
        <v>9.2200000000000006</v>
      </c>
      <c r="C760" s="6">
        <f t="shared" si="12"/>
        <v>-7.5349838536058677E-3</v>
      </c>
      <c r="D760" s="6">
        <v>3.7656536801418387E-2</v>
      </c>
    </row>
    <row r="761" spans="1:4">
      <c r="A761" s="32">
        <v>43371</v>
      </c>
      <c r="B761" s="89">
        <v>9.2899999999999991</v>
      </c>
      <c r="C761" s="6">
        <f t="shared" si="12"/>
        <v>1.0775862068965287E-3</v>
      </c>
      <c r="D761" s="6">
        <v>-9.0080582078247758E-3</v>
      </c>
    </row>
    <row r="762" spans="1:4">
      <c r="A762" s="32">
        <v>43370</v>
      </c>
      <c r="B762" s="89">
        <v>9.2799999999999994</v>
      </c>
      <c r="C762" s="6">
        <f t="shared" si="12"/>
        <v>-1.0764262648008383E-3</v>
      </c>
      <c r="D762" s="6">
        <v>-1.791887426303377E-2</v>
      </c>
    </row>
    <row r="763" spans="1:4">
      <c r="A763" s="32">
        <v>43369</v>
      </c>
      <c r="B763" s="89">
        <v>9.2899999999999991</v>
      </c>
      <c r="C763" s="6">
        <f t="shared" si="12"/>
        <v>1.0775862068965287E-3</v>
      </c>
      <c r="D763" s="6">
        <v>3.6855114516363661E-2</v>
      </c>
    </row>
    <row r="764" spans="1:4">
      <c r="A764" s="32">
        <v>43367</v>
      </c>
      <c r="B764" s="89">
        <v>9.2799999999999994</v>
      </c>
      <c r="C764" s="6">
        <f t="shared" si="12"/>
        <v>2.1598272138228483E-3</v>
      </c>
      <c r="D764" s="6">
        <v>4.1387628146126142E-3</v>
      </c>
    </row>
    <row r="765" spans="1:4">
      <c r="A765" s="32">
        <v>43364</v>
      </c>
      <c r="B765" s="89">
        <v>9.26</v>
      </c>
      <c r="C765" s="6">
        <f t="shared" si="12"/>
        <v>-2.1551724137930574E-3</v>
      </c>
      <c r="D765" s="6">
        <v>-5.6742870848429062E-3</v>
      </c>
    </row>
    <row r="766" spans="1:4">
      <c r="A766" s="32">
        <v>43363</v>
      </c>
      <c r="B766" s="89">
        <v>9.2799999999999994</v>
      </c>
      <c r="C766" s="6">
        <f t="shared" si="12"/>
        <v>-2.150537634408747E-3</v>
      </c>
      <c r="D766" s="6">
        <v>-4.4676238650288276E-3</v>
      </c>
    </row>
    <row r="767" spans="1:4">
      <c r="A767" s="32">
        <v>43362</v>
      </c>
      <c r="B767" s="89">
        <v>9.3000000000000007</v>
      </c>
      <c r="C767" s="6">
        <f t="shared" si="12"/>
        <v>0</v>
      </c>
      <c r="D767" s="6">
        <v>-3.1740913349800955E-2</v>
      </c>
    </row>
    <row r="768" spans="1:4">
      <c r="A768" s="32">
        <v>43361</v>
      </c>
      <c r="B768" s="89">
        <v>9.3000000000000007</v>
      </c>
      <c r="C768" s="6">
        <f t="shared" si="12"/>
        <v>5.405405405405482E-3</v>
      </c>
      <c r="D768" s="6">
        <v>1.3641689793401104E-2</v>
      </c>
    </row>
    <row r="769" spans="1:4">
      <c r="A769" s="32">
        <v>43360</v>
      </c>
      <c r="B769" s="89">
        <v>9.25</v>
      </c>
      <c r="C769" s="6">
        <f t="shared" si="12"/>
        <v>-7.5107296137339359E-3</v>
      </c>
      <c r="D769" s="6">
        <v>7.5295627916164328E-4</v>
      </c>
    </row>
    <row r="770" spans="1:4">
      <c r="A770" s="32">
        <v>43357</v>
      </c>
      <c r="B770" s="89">
        <v>9.32</v>
      </c>
      <c r="C770" s="6">
        <f t="shared" si="12"/>
        <v>6.4794816414687362E-3</v>
      </c>
      <c r="D770" s="6">
        <v>3.5263147806196486E-2</v>
      </c>
    </row>
    <row r="771" spans="1:4">
      <c r="A771" s="32">
        <v>43356</v>
      </c>
      <c r="B771" s="89">
        <v>9.26</v>
      </c>
      <c r="C771" s="6">
        <f t="shared" si="12"/>
        <v>1.0810810810810581E-3</v>
      </c>
      <c r="D771" s="6">
        <v>-3.1575625572358476E-2</v>
      </c>
    </row>
    <row r="772" spans="1:4">
      <c r="A772" s="32">
        <v>43355</v>
      </c>
      <c r="B772" s="89">
        <v>9.25</v>
      </c>
      <c r="C772" s="6">
        <f t="shared" si="12"/>
        <v>-5.3763440860215813E-3</v>
      </c>
      <c r="D772" s="6">
        <v>4.4409978027659169E-2</v>
      </c>
    </row>
    <row r="773" spans="1:4">
      <c r="A773" s="32">
        <v>43354</v>
      </c>
      <c r="B773" s="89">
        <v>9.3000000000000007</v>
      </c>
      <c r="C773" s="6">
        <f t="shared" ref="C773:C836" si="13">(B773-B774)/B774</f>
        <v>6.4935064935065468E-3</v>
      </c>
      <c r="D773" s="6">
        <v>-1.0626462577204825E-2</v>
      </c>
    </row>
    <row r="774" spans="1:4">
      <c r="A774" s="32">
        <v>43353</v>
      </c>
      <c r="B774" s="89">
        <v>9.24</v>
      </c>
      <c r="C774" s="6">
        <f t="shared" si="13"/>
        <v>-1.3874066168623161E-2</v>
      </c>
      <c r="D774" s="6">
        <v>-3.1272646189865659E-2</v>
      </c>
    </row>
    <row r="775" spans="1:4">
      <c r="A775" s="32">
        <v>43350</v>
      </c>
      <c r="B775" s="89">
        <v>9.3699999999999992</v>
      </c>
      <c r="C775" s="6">
        <f t="shared" si="13"/>
        <v>5.3648068669526752E-3</v>
      </c>
      <c r="D775" s="6">
        <v>-2.7040219841145557E-2</v>
      </c>
    </row>
    <row r="776" spans="1:4">
      <c r="A776" s="32">
        <v>43349</v>
      </c>
      <c r="B776" s="89">
        <v>9.32</v>
      </c>
      <c r="C776" s="6">
        <f t="shared" si="13"/>
        <v>-1.2711864406779579E-2</v>
      </c>
      <c r="D776" s="6">
        <v>-1.1143688024408739E-2</v>
      </c>
    </row>
    <row r="777" spans="1:4">
      <c r="A777" s="32">
        <v>43348</v>
      </c>
      <c r="B777" s="89">
        <v>9.44</v>
      </c>
      <c r="C777" s="6">
        <f t="shared" si="13"/>
        <v>-9.4438614900314646E-3</v>
      </c>
      <c r="D777" s="6">
        <v>-1.9661465315396989E-4</v>
      </c>
    </row>
    <row r="778" spans="1:4">
      <c r="A778" s="32">
        <v>43347</v>
      </c>
      <c r="B778" s="89">
        <v>9.5299999999999994</v>
      </c>
      <c r="C778" s="6">
        <f t="shared" si="13"/>
        <v>1.2752391073326165E-2</v>
      </c>
      <c r="D778" s="6">
        <v>-1.4404500452159191E-2</v>
      </c>
    </row>
    <row r="779" spans="1:4">
      <c r="A779" s="32">
        <v>43346</v>
      </c>
      <c r="B779" s="89">
        <v>9.41</v>
      </c>
      <c r="C779" s="6">
        <f t="shared" si="13"/>
        <v>1.0638297872340198E-3</v>
      </c>
      <c r="D779" s="6">
        <v>-4.8466765008269637E-2</v>
      </c>
    </row>
    <row r="780" spans="1:4">
      <c r="A780" s="32">
        <v>43343</v>
      </c>
      <c r="B780" s="89">
        <v>9.4</v>
      </c>
      <c r="C780" s="6">
        <f t="shared" si="13"/>
        <v>-6.3424947145877897E-3</v>
      </c>
      <c r="D780" s="6">
        <v>-2.7907835703344749E-2</v>
      </c>
    </row>
    <row r="781" spans="1:4">
      <c r="A781" s="32">
        <v>43342</v>
      </c>
      <c r="B781" s="89">
        <v>9.4600000000000009</v>
      </c>
      <c r="C781" s="6">
        <f t="shared" si="13"/>
        <v>-1.0559662090812868E-3</v>
      </c>
      <c r="D781" s="6">
        <v>1.6862465686843065E-2</v>
      </c>
    </row>
    <row r="782" spans="1:4">
      <c r="A782" s="32">
        <v>43341</v>
      </c>
      <c r="B782" s="89">
        <v>9.4700000000000006</v>
      </c>
      <c r="C782" s="6">
        <f t="shared" si="13"/>
        <v>-4.2060988433227286E-3</v>
      </c>
      <c r="D782" s="6">
        <v>-1.6694998560775991E-2</v>
      </c>
    </row>
    <row r="783" spans="1:4">
      <c r="A783" s="32">
        <v>43340</v>
      </c>
      <c r="B783" s="89">
        <v>9.51</v>
      </c>
      <c r="C783" s="6">
        <f t="shared" si="13"/>
        <v>-1.0504201680672045E-3</v>
      </c>
      <c r="D783" s="6">
        <v>-5.1004262381264098E-2</v>
      </c>
    </row>
    <row r="784" spans="1:4">
      <c r="A784" s="32">
        <v>43339</v>
      </c>
      <c r="B784" s="89">
        <v>9.52</v>
      </c>
      <c r="C784" s="6">
        <f t="shared" si="13"/>
        <v>9.5440084835630816E-3</v>
      </c>
      <c r="D784" s="6">
        <v>-3.4812283293785232E-2</v>
      </c>
    </row>
    <row r="785" spans="1:4">
      <c r="A785" s="32">
        <v>43336</v>
      </c>
      <c r="B785" s="89">
        <v>9.43</v>
      </c>
      <c r="C785" s="6">
        <f t="shared" si="13"/>
        <v>5.3304904051171571E-3</v>
      </c>
      <c r="D785" s="6">
        <v>-9.573126268697928E-3</v>
      </c>
    </row>
    <row r="786" spans="1:4">
      <c r="A786" s="32">
        <v>43335</v>
      </c>
      <c r="B786" s="89">
        <v>9.3800000000000008</v>
      </c>
      <c r="C786" s="6">
        <f t="shared" si="13"/>
        <v>-2.1276595744680396E-3</v>
      </c>
      <c r="D786" s="6">
        <v>-3.1332178361945059E-2</v>
      </c>
    </row>
    <row r="787" spans="1:4">
      <c r="A787" s="32">
        <v>43334</v>
      </c>
      <c r="B787" s="89">
        <v>9.4</v>
      </c>
      <c r="C787" s="6">
        <f t="shared" si="13"/>
        <v>-2.1231422505307404E-3</v>
      </c>
      <c r="D787" s="6">
        <v>1.355901047763694E-2</v>
      </c>
    </row>
    <row r="788" spans="1:4">
      <c r="A788" s="32">
        <v>43333</v>
      </c>
      <c r="B788" s="89">
        <v>9.42</v>
      </c>
      <c r="C788" s="6">
        <f t="shared" si="13"/>
        <v>1.8378378378378371E-2</v>
      </c>
      <c r="D788" s="6">
        <v>3.2937931585837639E-2</v>
      </c>
    </row>
    <row r="789" spans="1:4">
      <c r="A789" s="32">
        <v>43332</v>
      </c>
      <c r="B789" s="89">
        <v>9.25</v>
      </c>
      <c r="C789" s="6">
        <f t="shared" si="13"/>
        <v>2.1668472372697264E-3</v>
      </c>
      <c r="D789" s="6">
        <v>-3.4556934292031263E-3</v>
      </c>
    </row>
    <row r="790" spans="1:4">
      <c r="A790" s="32">
        <v>43329</v>
      </c>
      <c r="B790" s="89">
        <v>9.23</v>
      </c>
      <c r="C790" s="6">
        <f t="shared" si="13"/>
        <v>0</v>
      </c>
      <c r="D790" s="6">
        <v>-1.7826314476728E-2</v>
      </c>
    </row>
    <row r="791" spans="1:4">
      <c r="A791" s="32">
        <v>43328</v>
      </c>
      <c r="B791" s="89">
        <v>9.23</v>
      </c>
      <c r="C791" s="6">
        <f t="shared" si="13"/>
        <v>-2.1621621621621162E-3</v>
      </c>
      <c r="D791" s="6">
        <v>-1.5105318170214261E-2</v>
      </c>
    </row>
    <row r="792" spans="1:4">
      <c r="A792" s="32">
        <v>43327</v>
      </c>
      <c r="B792" s="89">
        <v>9.25</v>
      </c>
      <c r="C792" s="6">
        <f t="shared" si="13"/>
        <v>-7.5107296137339359E-3</v>
      </c>
      <c r="D792" s="6">
        <v>6.1207874153121986E-3</v>
      </c>
    </row>
    <row r="793" spans="1:4">
      <c r="A793" s="32">
        <v>43326</v>
      </c>
      <c r="B793" s="89">
        <v>9.32</v>
      </c>
      <c r="C793" s="6">
        <f t="shared" si="13"/>
        <v>2.1505376344085562E-3</v>
      </c>
      <c r="D793" s="6">
        <v>5.256568274491254E-3</v>
      </c>
    </row>
    <row r="794" spans="1:4">
      <c r="A794" s="32">
        <v>43325</v>
      </c>
      <c r="B794" s="89">
        <v>9.3000000000000007</v>
      </c>
      <c r="C794" s="6">
        <f t="shared" si="13"/>
        <v>-1.0638297872340387E-2</v>
      </c>
      <c r="D794" s="6">
        <v>-8.6353867329937006E-3</v>
      </c>
    </row>
    <row r="795" spans="1:4">
      <c r="A795" s="32">
        <v>43322</v>
      </c>
      <c r="B795" s="89">
        <v>9.4</v>
      </c>
      <c r="C795" s="6">
        <f t="shared" si="13"/>
        <v>-3.0927835051546285E-2</v>
      </c>
      <c r="D795" s="6">
        <v>-2.1053577169657764E-2</v>
      </c>
    </row>
    <row r="796" spans="1:4">
      <c r="A796" s="32">
        <v>43321</v>
      </c>
      <c r="B796" s="89">
        <v>9.6999999999999993</v>
      </c>
      <c r="C796" s="6">
        <f t="shared" si="13"/>
        <v>4.1407867494823135E-3</v>
      </c>
      <c r="D796" s="6">
        <v>-1.2304861704561864E-2</v>
      </c>
    </row>
    <row r="797" spans="1:4">
      <c r="A797" s="32">
        <v>43320</v>
      </c>
      <c r="B797" s="89">
        <v>9.66</v>
      </c>
      <c r="C797" s="6">
        <f t="shared" si="13"/>
        <v>0</v>
      </c>
      <c r="D797" s="6">
        <v>-1.5407888839103447E-4</v>
      </c>
    </row>
    <row r="798" spans="1:4">
      <c r="A798" s="32">
        <v>43319</v>
      </c>
      <c r="B798" s="89">
        <v>9.66</v>
      </c>
      <c r="C798" s="6">
        <f t="shared" si="13"/>
        <v>3.1152647975077213E-3</v>
      </c>
      <c r="D798" s="6">
        <v>4.4223924064287854E-3</v>
      </c>
    </row>
    <row r="799" spans="1:4">
      <c r="A799" s="32">
        <v>43318</v>
      </c>
      <c r="B799" s="89">
        <v>9.6300000000000008</v>
      </c>
      <c r="C799" s="6">
        <f t="shared" si="13"/>
        <v>0</v>
      </c>
      <c r="D799" s="6">
        <v>1.0908728879449188E-2</v>
      </c>
    </row>
    <row r="800" spans="1:4">
      <c r="A800" s="32">
        <v>43315</v>
      </c>
      <c r="B800" s="89">
        <v>9.6300000000000008</v>
      </c>
      <c r="C800" s="6">
        <f t="shared" si="13"/>
        <v>-1.0277492291880744E-2</v>
      </c>
      <c r="D800" s="6">
        <v>-7.2153060504082682E-3</v>
      </c>
    </row>
    <row r="801" spans="1:4">
      <c r="A801" s="32">
        <v>43314</v>
      </c>
      <c r="B801" s="89">
        <v>9.73</v>
      </c>
      <c r="C801" s="6">
        <f t="shared" si="13"/>
        <v>-3.0737704918032131E-3</v>
      </c>
      <c r="D801" s="6">
        <v>-1.6164729875146513E-3</v>
      </c>
    </row>
    <row r="802" spans="1:4">
      <c r="A802" s="32">
        <v>43313</v>
      </c>
      <c r="B802" s="89">
        <v>9.76</v>
      </c>
      <c r="C802" s="6">
        <f t="shared" si="13"/>
        <v>-4.0816326530613185E-3</v>
      </c>
      <c r="D802" s="6">
        <v>1.2373792026197194E-3</v>
      </c>
    </row>
    <row r="803" spans="1:4">
      <c r="A803" s="32">
        <v>43312</v>
      </c>
      <c r="B803" s="89">
        <v>9.8000000000000007</v>
      </c>
      <c r="C803" s="6">
        <f t="shared" si="13"/>
        <v>-3.0518819938961709E-3</v>
      </c>
      <c r="D803" s="6">
        <v>3.6501348141642314E-3</v>
      </c>
    </row>
    <row r="804" spans="1:4">
      <c r="A804" s="32">
        <v>43311</v>
      </c>
      <c r="B804" s="89">
        <v>9.83</v>
      </c>
      <c r="C804" s="6">
        <f t="shared" si="13"/>
        <v>2.2892819979188413E-2</v>
      </c>
      <c r="D804" s="6">
        <v>-1.4528025314688477E-2</v>
      </c>
    </row>
    <row r="805" spans="1:4">
      <c r="A805" s="32">
        <v>43308</v>
      </c>
      <c r="B805" s="89">
        <v>9.61</v>
      </c>
      <c r="C805" s="6">
        <f t="shared" si="13"/>
        <v>3.131524008350664E-3</v>
      </c>
      <c r="D805" s="6">
        <v>7.562757288472376E-3</v>
      </c>
    </row>
    <row r="806" spans="1:4">
      <c r="A806" s="32">
        <v>43307</v>
      </c>
      <c r="B806" s="89">
        <v>9.58</v>
      </c>
      <c r="C806" s="6">
        <f t="shared" si="13"/>
        <v>2.0920502092049761E-3</v>
      </c>
      <c r="D806" s="6">
        <v>7.0732444377290147E-3</v>
      </c>
    </row>
    <row r="807" spans="1:4">
      <c r="A807" s="32">
        <v>43306</v>
      </c>
      <c r="B807" s="89">
        <v>9.56</v>
      </c>
      <c r="C807" s="6">
        <f t="shared" si="13"/>
        <v>-7.2689511941848679E-3</v>
      </c>
      <c r="D807" s="6">
        <v>-4.7884663280123186E-3</v>
      </c>
    </row>
    <row r="808" spans="1:4">
      <c r="A808" s="32">
        <v>43305</v>
      </c>
      <c r="B808" s="89">
        <v>9.6300000000000008</v>
      </c>
      <c r="C808" s="6">
        <f t="shared" si="13"/>
        <v>1.3684210526315872E-2</v>
      </c>
      <c r="D808" s="6">
        <v>1.8366712128825454E-2</v>
      </c>
    </row>
    <row r="809" spans="1:4">
      <c r="A809" s="32">
        <v>43304</v>
      </c>
      <c r="B809" s="89">
        <v>9.5</v>
      </c>
      <c r="C809" s="6">
        <f t="shared" si="13"/>
        <v>5.2910052910053662E-3</v>
      </c>
      <c r="D809" s="6">
        <v>-7.2308503613048788E-3</v>
      </c>
    </row>
    <row r="810" spans="1:4">
      <c r="A810" s="32">
        <v>43301</v>
      </c>
      <c r="B810" s="89">
        <v>9.4499999999999993</v>
      </c>
      <c r="C810" s="6">
        <f t="shared" si="13"/>
        <v>-1.0570824524314547E-3</v>
      </c>
      <c r="D810" s="6">
        <v>-1.5369216976344859E-3</v>
      </c>
    </row>
    <row r="811" spans="1:4">
      <c r="A811" s="32">
        <v>43300</v>
      </c>
      <c r="B811" s="89">
        <v>9.4600000000000009</v>
      </c>
      <c r="C811" s="6">
        <f t="shared" si="13"/>
        <v>2.1186440677967533E-3</v>
      </c>
      <c r="D811" s="6">
        <v>2.3930951409531571E-2</v>
      </c>
    </row>
    <row r="812" spans="1:4">
      <c r="A812" s="32">
        <v>43299</v>
      </c>
      <c r="B812" s="89">
        <v>9.44</v>
      </c>
      <c r="C812" s="6">
        <f t="shared" si="13"/>
        <v>2.1231422505307404E-3</v>
      </c>
      <c r="D812" s="6">
        <v>-2.8163269269985101E-4</v>
      </c>
    </row>
    <row r="813" spans="1:4">
      <c r="A813" s="32">
        <v>43298</v>
      </c>
      <c r="B813" s="89">
        <v>9.42</v>
      </c>
      <c r="C813" s="6">
        <f t="shared" si="13"/>
        <v>2.1276595744680396E-3</v>
      </c>
      <c r="D813" s="6">
        <v>-5.0678531916845578E-3</v>
      </c>
    </row>
    <row r="814" spans="1:4">
      <c r="A814" s="32">
        <v>43297</v>
      </c>
      <c r="B814" s="89">
        <v>9.4</v>
      </c>
      <c r="C814" s="6">
        <f t="shared" si="13"/>
        <v>3.2017075773747212E-3</v>
      </c>
      <c r="D814" s="6">
        <v>-5.9406035691647353E-3</v>
      </c>
    </row>
    <row r="815" spans="1:4">
      <c r="A815" s="32">
        <v>43294</v>
      </c>
      <c r="B815" s="89">
        <v>9.3699999999999992</v>
      </c>
      <c r="C815" s="6">
        <f t="shared" si="13"/>
        <v>1.2972972972972889E-2</v>
      </c>
      <c r="D815" s="6">
        <v>6.5109894093707274E-3</v>
      </c>
    </row>
    <row r="816" spans="1:4">
      <c r="A816" s="32">
        <v>43293</v>
      </c>
      <c r="B816" s="89">
        <v>9.25</v>
      </c>
      <c r="C816" s="6">
        <f t="shared" si="13"/>
        <v>1.082251082251059E-3</v>
      </c>
      <c r="D816" s="6">
        <v>-1.4509805789631651E-2</v>
      </c>
    </row>
    <row r="817" spans="1:4">
      <c r="A817" s="32">
        <v>43292</v>
      </c>
      <c r="B817" s="89">
        <v>9.24</v>
      </c>
      <c r="C817" s="6">
        <f t="shared" si="13"/>
        <v>-4.3103448275861149E-3</v>
      </c>
      <c r="D817" s="6">
        <v>2.1051526116303019E-3</v>
      </c>
    </row>
    <row r="818" spans="1:4">
      <c r="A818" s="32">
        <v>43291</v>
      </c>
      <c r="B818" s="89">
        <v>9.2799999999999994</v>
      </c>
      <c r="C818" s="6">
        <f t="shared" si="13"/>
        <v>-4.2918454935623306E-3</v>
      </c>
      <c r="D818" s="6">
        <v>1.1008421611447572E-2</v>
      </c>
    </row>
    <row r="819" spans="1:4">
      <c r="A819" s="32">
        <v>43290</v>
      </c>
      <c r="B819" s="89">
        <v>9.32</v>
      </c>
      <c r="C819" s="6">
        <f t="shared" si="13"/>
        <v>1.1943539630835985E-2</v>
      </c>
      <c r="D819" s="6">
        <v>1.8033959928831216E-3</v>
      </c>
    </row>
    <row r="820" spans="1:4">
      <c r="A820" s="32">
        <v>43287</v>
      </c>
      <c r="B820" s="89">
        <v>9.2100000000000009</v>
      </c>
      <c r="C820" s="6">
        <f t="shared" si="13"/>
        <v>-2.1668472372697264E-3</v>
      </c>
      <c r="D820" s="6">
        <v>5.527601545978437E-3</v>
      </c>
    </row>
    <row r="821" spans="1:4">
      <c r="A821" s="32">
        <v>43286</v>
      </c>
      <c r="B821" s="89">
        <v>9.23</v>
      </c>
      <c r="C821" s="6">
        <f t="shared" si="13"/>
        <v>3.2608695652175152E-3</v>
      </c>
      <c r="D821" s="6">
        <v>7.326186710022972E-3</v>
      </c>
    </row>
    <row r="822" spans="1:4">
      <c r="A822" s="32">
        <v>43285</v>
      </c>
      <c r="B822" s="89">
        <v>9.1999999999999993</v>
      </c>
      <c r="C822" s="6">
        <f t="shared" si="13"/>
        <v>1.0881392818280508E-3</v>
      </c>
      <c r="D822" s="6">
        <v>-1.3216774430494812E-2</v>
      </c>
    </row>
    <row r="823" spans="1:4">
      <c r="A823" s="32">
        <v>43284</v>
      </c>
      <c r="B823" s="89">
        <v>9.19</v>
      </c>
      <c r="C823" s="6">
        <f t="shared" si="13"/>
        <v>-3.2537960954448085E-3</v>
      </c>
      <c r="D823" s="6">
        <v>2.7993184268178251E-2</v>
      </c>
    </row>
    <row r="824" spans="1:4">
      <c r="A824" s="32">
        <v>43280</v>
      </c>
      <c r="B824" s="89">
        <v>9.2200000000000006</v>
      </c>
      <c r="C824" s="6">
        <f t="shared" si="13"/>
        <v>2.1739130434784079E-3</v>
      </c>
      <c r="D824" s="6">
        <v>1.8956842179859709E-2</v>
      </c>
    </row>
    <row r="825" spans="1:4">
      <c r="A825" s="32">
        <v>43279</v>
      </c>
      <c r="B825" s="89">
        <v>9.1999999999999993</v>
      </c>
      <c r="C825" s="6">
        <f t="shared" si="13"/>
        <v>-5.405405405405482E-3</v>
      </c>
      <c r="D825" s="6">
        <v>8.1857616738963829E-3</v>
      </c>
    </row>
    <row r="826" spans="1:4">
      <c r="A826" s="32">
        <v>43278</v>
      </c>
      <c r="B826" s="89">
        <v>9.25</v>
      </c>
      <c r="C826" s="6">
        <f t="shared" si="13"/>
        <v>-1.0799136069114242E-3</v>
      </c>
      <c r="D826" s="6">
        <v>-1.6812716527409592E-3</v>
      </c>
    </row>
    <row r="827" spans="1:4">
      <c r="A827" s="32">
        <v>43277</v>
      </c>
      <c r="B827" s="89">
        <v>9.26</v>
      </c>
      <c r="C827" s="6">
        <f t="shared" si="13"/>
        <v>0</v>
      </c>
      <c r="D827" s="6">
        <v>-2.4157423473319516E-2</v>
      </c>
    </row>
    <row r="828" spans="1:4">
      <c r="A828" s="32">
        <v>43276</v>
      </c>
      <c r="B828" s="89">
        <v>9.26</v>
      </c>
      <c r="C828" s="6">
        <f t="shared" si="13"/>
        <v>-4.3010752688173032E-3</v>
      </c>
      <c r="D828" s="6">
        <v>8.8071701198197301E-3</v>
      </c>
    </row>
    <row r="829" spans="1:4">
      <c r="A829" s="32">
        <v>43273</v>
      </c>
      <c r="B829" s="89">
        <v>9.3000000000000007</v>
      </c>
      <c r="C829" s="6">
        <f t="shared" si="13"/>
        <v>0</v>
      </c>
      <c r="D829" s="6">
        <v>-3.260975041726509E-2</v>
      </c>
    </row>
    <row r="830" spans="1:4">
      <c r="A830" s="32">
        <v>43272</v>
      </c>
      <c r="B830" s="89">
        <v>9.3000000000000007</v>
      </c>
      <c r="C830" s="6">
        <f t="shared" si="13"/>
        <v>0</v>
      </c>
      <c r="D830" s="6">
        <v>-1.3648806447290331E-2</v>
      </c>
    </row>
    <row r="831" spans="1:4">
      <c r="A831" s="32">
        <v>43271</v>
      </c>
      <c r="B831" s="89">
        <v>9.3000000000000007</v>
      </c>
      <c r="C831" s="6">
        <f t="shared" si="13"/>
        <v>3.2362459546926795E-3</v>
      </c>
      <c r="D831" s="6">
        <v>-1.1392668571752961E-2</v>
      </c>
    </row>
    <row r="832" spans="1:4">
      <c r="A832" s="32">
        <v>43270</v>
      </c>
      <c r="B832" s="89">
        <v>9.27</v>
      </c>
      <c r="C832" s="6">
        <f t="shared" si="13"/>
        <v>-9.6153846153846003E-3</v>
      </c>
      <c r="D832" s="6">
        <v>5.4610495870913815E-3</v>
      </c>
    </row>
    <row r="833" spans="1:4">
      <c r="A833" s="32">
        <v>43266</v>
      </c>
      <c r="B833" s="89">
        <v>9.36</v>
      </c>
      <c r="C833" s="6">
        <f t="shared" si="13"/>
        <v>-5.3134962805526792E-3</v>
      </c>
      <c r="D833" s="6">
        <v>1.7906429463775565E-2</v>
      </c>
    </row>
    <row r="834" spans="1:4">
      <c r="A834" s="32">
        <v>43265</v>
      </c>
      <c r="B834" s="89">
        <v>9.41</v>
      </c>
      <c r="C834" s="6">
        <f t="shared" si="13"/>
        <v>0</v>
      </c>
      <c r="D834" s="6">
        <v>6.3935752365914698E-3</v>
      </c>
    </row>
    <row r="835" spans="1:4">
      <c r="A835" s="32">
        <v>43264</v>
      </c>
      <c r="B835" s="89">
        <v>9.41</v>
      </c>
      <c r="C835" s="6">
        <f t="shared" si="13"/>
        <v>2.1299254526091133E-3</v>
      </c>
      <c r="D835" s="6">
        <v>1.2727820083207057E-2</v>
      </c>
    </row>
    <row r="836" spans="1:4">
      <c r="A836" s="32">
        <v>43263</v>
      </c>
      <c r="B836" s="89">
        <v>9.39</v>
      </c>
      <c r="C836" s="6">
        <f t="shared" si="13"/>
        <v>-3.1847133757961104E-3</v>
      </c>
      <c r="D836" s="6">
        <v>-1.7046584619265392E-2</v>
      </c>
    </row>
    <row r="837" spans="1:4">
      <c r="A837" s="32">
        <v>43262</v>
      </c>
      <c r="B837" s="89">
        <v>9.42</v>
      </c>
      <c r="C837" s="6">
        <f t="shared" ref="C837:C900" si="14">(B837-B838)/B838</f>
        <v>4.2643923240937255E-3</v>
      </c>
      <c r="D837" s="6">
        <v>4.2187309706490581E-3</v>
      </c>
    </row>
    <row r="838" spans="1:4">
      <c r="A838" s="32">
        <v>43259</v>
      </c>
      <c r="B838" s="89">
        <v>9.3800000000000008</v>
      </c>
      <c r="C838" s="6">
        <f t="shared" si="14"/>
        <v>-4.2462845010614808E-3</v>
      </c>
      <c r="D838" s="6">
        <v>3.0294886516332585E-3</v>
      </c>
    </row>
    <row r="839" spans="1:4">
      <c r="A839" s="32">
        <v>43258</v>
      </c>
      <c r="B839" s="89">
        <v>9.42</v>
      </c>
      <c r="C839" s="6">
        <f t="shared" si="14"/>
        <v>0</v>
      </c>
      <c r="D839" s="6">
        <v>-1.2935462556128399E-2</v>
      </c>
    </row>
    <row r="840" spans="1:4">
      <c r="A840" s="32">
        <v>43257</v>
      </c>
      <c r="B840" s="89">
        <v>9.42</v>
      </c>
      <c r="C840" s="6">
        <f t="shared" si="14"/>
        <v>0</v>
      </c>
      <c r="D840" s="6">
        <v>2.2074445797327195E-2</v>
      </c>
    </row>
    <row r="841" spans="1:4">
      <c r="A841" s="32">
        <v>43256</v>
      </c>
      <c r="B841" s="89">
        <v>9.42</v>
      </c>
      <c r="C841" s="6">
        <f t="shared" si="14"/>
        <v>3.1948881789136698E-3</v>
      </c>
      <c r="D841" s="6">
        <v>-2.0662453714655356E-2</v>
      </c>
    </row>
    <row r="842" spans="1:4">
      <c r="A842" s="32">
        <v>43255</v>
      </c>
      <c r="B842" s="89">
        <v>9.39</v>
      </c>
      <c r="C842" s="6">
        <f t="shared" si="14"/>
        <v>-2.1253985122209962E-3</v>
      </c>
      <c r="D842" s="6">
        <v>-2.0225622590639366E-2</v>
      </c>
    </row>
    <row r="843" spans="1:4">
      <c r="A843" s="32">
        <v>43252</v>
      </c>
      <c r="B843" s="89">
        <v>9.41</v>
      </c>
      <c r="C843" s="6">
        <f t="shared" si="14"/>
        <v>-7.3839662447257679E-3</v>
      </c>
      <c r="D843" s="6">
        <v>-6.8771461722386303E-3</v>
      </c>
    </row>
    <row r="844" spans="1:4">
      <c r="A844" s="32">
        <v>43251</v>
      </c>
      <c r="B844" s="89">
        <v>9.48</v>
      </c>
      <c r="C844" s="6">
        <f t="shared" si="14"/>
        <v>1.1739594450373663E-2</v>
      </c>
      <c r="D844" s="6">
        <v>-1.2419046558666881E-2</v>
      </c>
    </row>
    <row r="845" spans="1:4">
      <c r="A845" s="32">
        <v>43250</v>
      </c>
      <c r="B845" s="89">
        <v>9.3699999999999992</v>
      </c>
      <c r="C845" s="6">
        <f t="shared" si="14"/>
        <v>7.5268817204299466E-3</v>
      </c>
      <c r="D845" s="6">
        <v>-9.2234247178523614E-4</v>
      </c>
    </row>
    <row r="846" spans="1:4">
      <c r="A846" s="32">
        <v>43249</v>
      </c>
      <c r="B846" s="89">
        <v>9.3000000000000007</v>
      </c>
      <c r="C846" s="6">
        <f t="shared" si="14"/>
        <v>-7.4706510138739073E-3</v>
      </c>
      <c r="D846" s="6">
        <v>-5.0587497463707044E-3</v>
      </c>
    </row>
    <row r="847" spans="1:4">
      <c r="A847" s="32">
        <v>43248</v>
      </c>
      <c r="B847" s="89">
        <v>9.3699999999999992</v>
      </c>
      <c r="C847" s="6">
        <f t="shared" si="14"/>
        <v>-4.2507970244421807E-3</v>
      </c>
      <c r="D847" s="6">
        <v>8.2950508676326307E-3</v>
      </c>
    </row>
    <row r="848" spans="1:4">
      <c r="A848" s="32">
        <v>43245</v>
      </c>
      <c r="B848" s="89">
        <v>9.41</v>
      </c>
      <c r="C848" s="6">
        <f t="shared" si="14"/>
        <v>1.0638297872340198E-3</v>
      </c>
      <c r="D848" s="6">
        <v>-1.3300178467382785E-2</v>
      </c>
    </row>
    <row r="849" spans="1:4">
      <c r="A849" s="32">
        <v>43244</v>
      </c>
      <c r="B849" s="89">
        <v>9.4</v>
      </c>
      <c r="C849" s="6">
        <f t="shared" si="14"/>
        <v>6.4239828693790687E-3</v>
      </c>
      <c r="D849" s="6">
        <v>-1.3104058134367578E-3</v>
      </c>
    </row>
    <row r="850" spans="1:4">
      <c r="A850" s="32">
        <v>43243</v>
      </c>
      <c r="B850" s="89">
        <v>9.34</v>
      </c>
      <c r="C850" s="6">
        <f t="shared" si="14"/>
        <v>5.3821313240043824E-3</v>
      </c>
      <c r="D850" s="6">
        <v>-1.1736738436459788E-2</v>
      </c>
    </row>
    <row r="851" spans="1:4">
      <c r="A851" s="32">
        <v>43241</v>
      </c>
      <c r="B851" s="89">
        <v>9.2899999999999991</v>
      </c>
      <c r="C851" s="6">
        <f t="shared" si="14"/>
        <v>1.0775862068965287E-3</v>
      </c>
      <c r="D851" s="6">
        <v>-1.5100891133426526E-3</v>
      </c>
    </row>
    <row r="852" spans="1:4">
      <c r="A852" s="32">
        <v>43238</v>
      </c>
      <c r="B852" s="89">
        <v>9.2799999999999994</v>
      </c>
      <c r="C852" s="6">
        <f t="shared" si="14"/>
        <v>2.1598272138228483E-3</v>
      </c>
      <c r="D852" s="6">
        <v>2.1567445843508077E-3</v>
      </c>
    </row>
    <row r="853" spans="1:4">
      <c r="A853" s="32">
        <v>43237</v>
      </c>
      <c r="B853" s="89">
        <v>9.26</v>
      </c>
      <c r="C853" s="6">
        <f t="shared" si="14"/>
        <v>-2.1551724137930574E-3</v>
      </c>
      <c r="D853" s="6">
        <v>3.0951450309516324E-3</v>
      </c>
    </row>
    <row r="854" spans="1:4">
      <c r="A854" s="32">
        <v>43236</v>
      </c>
      <c r="B854" s="89">
        <v>9.2799999999999994</v>
      </c>
      <c r="C854" s="6">
        <f t="shared" si="14"/>
        <v>0</v>
      </c>
      <c r="D854" s="6">
        <v>-7.0582076484977958E-3</v>
      </c>
    </row>
    <row r="855" spans="1:4">
      <c r="A855" s="32">
        <v>43235</v>
      </c>
      <c r="B855" s="89">
        <v>9.2799999999999994</v>
      </c>
      <c r="C855" s="6">
        <f t="shared" si="14"/>
        <v>-1.486199575371556E-2</v>
      </c>
      <c r="D855" s="6">
        <v>3.8007311537644126E-3</v>
      </c>
    </row>
    <row r="856" spans="1:4">
      <c r="A856" s="32">
        <v>43234</v>
      </c>
      <c r="B856" s="89">
        <v>9.42</v>
      </c>
      <c r="C856" s="6">
        <f t="shared" si="14"/>
        <v>1.6181229773462823E-2</v>
      </c>
      <c r="D856" s="6">
        <v>2.7724496256843704E-2</v>
      </c>
    </row>
    <row r="857" spans="1:4">
      <c r="A857" s="32">
        <v>43231</v>
      </c>
      <c r="B857" s="89">
        <v>9.27</v>
      </c>
      <c r="C857" s="6">
        <f t="shared" si="14"/>
        <v>6.5146579804558867E-3</v>
      </c>
      <c r="D857" s="6">
        <v>1.4701436130007507E-2</v>
      </c>
    </row>
    <row r="858" spans="1:4">
      <c r="A858" s="32">
        <v>43230</v>
      </c>
      <c r="B858" s="89">
        <v>9.2100000000000009</v>
      </c>
      <c r="C858" s="6">
        <f t="shared" si="14"/>
        <v>1.0869565217393005E-3</v>
      </c>
      <c r="D858" s="6">
        <v>-1.0286141761735552E-2</v>
      </c>
    </row>
    <row r="859" spans="1:4">
      <c r="A859" s="32">
        <v>43229</v>
      </c>
      <c r="B859" s="89">
        <v>9.1999999999999993</v>
      </c>
      <c r="C859" s="6">
        <f t="shared" si="14"/>
        <v>0</v>
      </c>
      <c r="D859" s="6">
        <v>-3.251050586473779E-2</v>
      </c>
    </row>
    <row r="860" spans="1:4">
      <c r="A860" s="32">
        <v>43228</v>
      </c>
      <c r="B860" s="89">
        <v>9.1999999999999993</v>
      </c>
      <c r="C860" s="6">
        <f t="shared" si="14"/>
        <v>-1.085776330076174E-3</v>
      </c>
      <c r="D860" s="6">
        <v>-1.0748694449789448E-2</v>
      </c>
    </row>
    <row r="861" spans="1:4">
      <c r="A861" s="32">
        <v>43227</v>
      </c>
      <c r="B861" s="89">
        <v>9.2100000000000009</v>
      </c>
      <c r="C861" s="6">
        <f t="shared" si="14"/>
        <v>-3.2467532467531776E-3</v>
      </c>
      <c r="D861" s="6">
        <v>-8.4790132221138192E-3</v>
      </c>
    </row>
    <row r="862" spans="1:4">
      <c r="A862" s="32">
        <v>43224</v>
      </c>
      <c r="B862" s="89">
        <v>9.24</v>
      </c>
      <c r="C862" s="6">
        <f t="shared" si="14"/>
        <v>1.0834236186348632E-3</v>
      </c>
      <c r="D862" s="6">
        <v>-1.5682174594876994E-3</v>
      </c>
    </row>
    <row r="863" spans="1:4">
      <c r="A863" s="32">
        <v>43223</v>
      </c>
      <c r="B863" s="89">
        <v>9.23</v>
      </c>
      <c r="C863" s="6">
        <f t="shared" si="14"/>
        <v>-2.1621621621621162E-3</v>
      </c>
      <c r="D863" s="6">
        <v>-7.6143247782084842E-3</v>
      </c>
    </row>
    <row r="864" spans="1:4">
      <c r="A864" s="32">
        <v>43222</v>
      </c>
      <c r="B864" s="89">
        <v>9.25</v>
      </c>
      <c r="C864" s="6">
        <f t="shared" si="14"/>
        <v>-6.4446831364125129E-3</v>
      </c>
      <c r="D864" s="6">
        <v>1.5763432409259665E-2</v>
      </c>
    </row>
    <row r="865" spans="1:4">
      <c r="A865" s="32">
        <v>43220</v>
      </c>
      <c r="B865" s="89">
        <v>9.31</v>
      </c>
      <c r="C865" s="6">
        <f t="shared" si="14"/>
        <v>4.3149946062568424E-3</v>
      </c>
      <c r="D865" s="6">
        <v>1.2675629598477026E-2</v>
      </c>
    </row>
    <row r="866" spans="1:4">
      <c r="A866" s="32">
        <v>43217</v>
      </c>
      <c r="B866" s="89">
        <v>9.27</v>
      </c>
      <c r="C866" s="6">
        <f t="shared" si="14"/>
        <v>0</v>
      </c>
      <c r="D866" s="6">
        <v>-4.8960269281481542E-3</v>
      </c>
    </row>
    <row r="867" spans="1:4">
      <c r="A867" s="32">
        <v>43216</v>
      </c>
      <c r="B867" s="89">
        <v>9.27</v>
      </c>
      <c r="C867" s="6">
        <f t="shared" si="14"/>
        <v>-5.364806866952866E-3</v>
      </c>
      <c r="D867" s="6">
        <v>-1.2579315002754894E-2</v>
      </c>
    </row>
    <row r="868" spans="1:4">
      <c r="A868" s="32">
        <v>43215</v>
      </c>
      <c r="B868" s="89">
        <v>9.32</v>
      </c>
      <c r="C868" s="6">
        <f t="shared" si="14"/>
        <v>1.0741138560687203E-3</v>
      </c>
      <c r="D868" s="6">
        <v>1.2584643765044565E-2</v>
      </c>
    </row>
    <row r="869" spans="1:4">
      <c r="A869" s="32">
        <v>43214</v>
      </c>
      <c r="B869" s="89">
        <v>9.31</v>
      </c>
      <c r="C869" s="6">
        <f t="shared" si="14"/>
        <v>1.0752688172042781E-3</v>
      </c>
      <c r="D869" s="6">
        <v>-3.1129575057978278E-2</v>
      </c>
    </row>
    <row r="870" spans="1:4">
      <c r="A870" s="32">
        <v>43213</v>
      </c>
      <c r="B870" s="89">
        <v>9.3000000000000007</v>
      </c>
      <c r="C870" s="6">
        <f t="shared" si="14"/>
        <v>0</v>
      </c>
      <c r="D870" s="6">
        <v>-1.7437153859003643E-2</v>
      </c>
    </row>
    <row r="871" spans="1:4">
      <c r="A871" s="32">
        <v>43210</v>
      </c>
      <c r="B871" s="89">
        <v>9.3000000000000007</v>
      </c>
      <c r="C871" s="6">
        <f t="shared" si="14"/>
        <v>-8.52878464818764E-3</v>
      </c>
      <c r="D871" s="6">
        <v>4.1073148912745073E-3</v>
      </c>
    </row>
    <row r="872" spans="1:4">
      <c r="A872" s="32">
        <v>43209</v>
      </c>
      <c r="B872" s="89">
        <v>9.3800000000000008</v>
      </c>
      <c r="C872" s="6">
        <f t="shared" si="14"/>
        <v>-2.1276595744680396E-3</v>
      </c>
      <c r="D872" s="6">
        <v>1.9923674167653671E-2</v>
      </c>
    </row>
    <row r="873" spans="1:4">
      <c r="A873" s="32">
        <v>43208</v>
      </c>
      <c r="B873" s="89">
        <v>9.4</v>
      </c>
      <c r="C873" s="6">
        <f t="shared" si="14"/>
        <v>0</v>
      </c>
      <c r="D873" s="6">
        <v>-1.9007087315555549E-2</v>
      </c>
    </row>
    <row r="874" spans="1:4">
      <c r="A874" s="32">
        <v>43207</v>
      </c>
      <c r="B874" s="89">
        <v>9.4</v>
      </c>
      <c r="C874" s="6">
        <f t="shared" si="14"/>
        <v>-3.1813361611876313E-3</v>
      </c>
      <c r="D874" s="6">
        <v>-5.273543675814109E-3</v>
      </c>
    </row>
    <row r="875" spans="1:4">
      <c r="A875" s="32">
        <v>43206</v>
      </c>
      <c r="B875" s="89">
        <v>9.43</v>
      </c>
      <c r="C875" s="6">
        <f t="shared" si="14"/>
        <v>3.1914893617020594E-3</v>
      </c>
      <c r="D875" s="6">
        <v>-5.9569651815385141E-3</v>
      </c>
    </row>
    <row r="876" spans="1:4">
      <c r="A876" s="32">
        <v>43203</v>
      </c>
      <c r="B876" s="89">
        <v>9.4</v>
      </c>
      <c r="C876" s="6">
        <f t="shared" si="14"/>
        <v>-3.1813361611876313E-3</v>
      </c>
      <c r="D876" s="6">
        <v>-2.0190776363075369E-2</v>
      </c>
    </row>
    <row r="877" spans="1:4">
      <c r="A877" s="32">
        <v>43202</v>
      </c>
      <c r="B877" s="89">
        <v>9.43</v>
      </c>
      <c r="C877" s="6">
        <f t="shared" si="14"/>
        <v>-7.3684210526316091E-3</v>
      </c>
      <c r="D877" s="6">
        <v>-4.0423572360288824E-4</v>
      </c>
    </row>
    <row r="878" spans="1:4">
      <c r="A878" s="32">
        <v>43201</v>
      </c>
      <c r="B878" s="89">
        <v>9.5</v>
      </c>
      <c r="C878" s="6">
        <f t="shared" si="14"/>
        <v>9.5642933049946716E-3</v>
      </c>
      <c r="D878" s="6">
        <v>1.0621764931329261E-2</v>
      </c>
    </row>
    <row r="879" spans="1:4">
      <c r="A879" s="32">
        <v>43200</v>
      </c>
      <c r="B879" s="89">
        <v>9.41</v>
      </c>
      <c r="C879" s="6">
        <f t="shared" si="14"/>
        <v>5.3418803418804183E-3</v>
      </c>
      <c r="D879" s="6">
        <v>1.5091467976588868E-2</v>
      </c>
    </row>
    <row r="880" spans="1:4">
      <c r="A880" s="32">
        <v>43199</v>
      </c>
      <c r="B880" s="89">
        <v>9.36</v>
      </c>
      <c r="C880" s="6">
        <f t="shared" si="14"/>
        <v>-4.2553191489362683E-3</v>
      </c>
      <c r="D880" s="6">
        <v>-2.5245310214540868E-3</v>
      </c>
    </row>
    <row r="881" spans="1:4">
      <c r="A881" s="32">
        <v>43196</v>
      </c>
      <c r="B881" s="89">
        <v>9.4</v>
      </c>
      <c r="C881" s="6">
        <f t="shared" si="14"/>
        <v>-6.3424947145877897E-3</v>
      </c>
      <c r="D881" s="6">
        <v>-1.7887506805712626E-2</v>
      </c>
    </row>
    <row r="882" spans="1:4">
      <c r="A882" s="32">
        <v>43194</v>
      </c>
      <c r="B882" s="89">
        <v>9.4600000000000009</v>
      </c>
      <c r="C882" s="6">
        <f t="shared" si="14"/>
        <v>-1.2526096033402842E-2</v>
      </c>
      <c r="D882" s="6">
        <v>-1.7500401196594642E-2</v>
      </c>
    </row>
    <row r="883" spans="1:4">
      <c r="A883" s="32">
        <v>43193</v>
      </c>
      <c r="B883" s="89">
        <v>9.58</v>
      </c>
      <c r="C883" s="6">
        <f t="shared" si="14"/>
        <v>7.3606729758149613E-3</v>
      </c>
      <c r="D883" s="6">
        <v>1.5031909917134555E-2</v>
      </c>
    </row>
    <row r="884" spans="1:4">
      <c r="A884" s="32">
        <v>43188</v>
      </c>
      <c r="B884" s="89">
        <v>9.51</v>
      </c>
      <c r="C884" s="6">
        <f t="shared" si="14"/>
        <v>0</v>
      </c>
      <c r="D884" s="6">
        <v>3.7395401874799261E-3</v>
      </c>
    </row>
    <row r="885" spans="1:4">
      <c r="A885" s="32">
        <v>43187</v>
      </c>
      <c r="B885" s="89">
        <v>9.51</v>
      </c>
      <c r="C885" s="6">
        <f t="shared" si="14"/>
        <v>2.1074815595363092E-3</v>
      </c>
      <c r="D885" s="6">
        <v>-7.6878276062900481E-3</v>
      </c>
    </row>
    <row r="886" spans="1:4">
      <c r="A886" s="32">
        <v>43186</v>
      </c>
      <c r="B886" s="89">
        <v>9.49</v>
      </c>
      <c r="C886" s="6">
        <f t="shared" si="14"/>
        <v>7.4309978768577799E-3</v>
      </c>
      <c r="D886" s="6">
        <v>3.0126263258477724E-3</v>
      </c>
    </row>
    <row r="887" spans="1:4">
      <c r="A887" s="32">
        <v>43185</v>
      </c>
      <c r="B887" s="89">
        <v>9.42</v>
      </c>
      <c r="C887" s="6">
        <f t="shared" si="14"/>
        <v>-4.2283298097252559E-3</v>
      </c>
      <c r="D887" s="6">
        <v>4.926108374383553E-4</v>
      </c>
    </row>
    <row r="888" spans="1:4">
      <c r="A888" s="32">
        <v>43182</v>
      </c>
      <c r="B888" s="89">
        <v>9.4600000000000009</v>
      </c>
      <c r="C888" s="6">
        <f t="shared" si="14"/>
        <v>-3.1612223393044634E-3</v>
      </c>
      <c r="D888" s="6">
        <v>1.7811921070074982E-2</v>
      </c>
    </row>
    <row r="889" spans="1:4">
      <c r="A889" s="32">
        <v>43181</v>
      </c>
      <c r="B889" s="89">
        <v>9.49</v>
      </c>
      <c r="C889" s="6">
        <f t="shared" si="14"/>
        <v>4.2328042328043311E-3</v>
      </c>
      <c r="D889" s="6">
        <v>-1.0706404085836105E-2</v>
      </c>
    </row>
    <row r="890" spans="1:4">
      <c r="A890" s="32">
        <v>43180</v>
      </c>
      <c r="B890" s="89">
        <v>9.4499999999999993</v>
      </c>
      <c r="C890" s="6">
        <f t="shared" si="14"/>
        <v>5.319148936170099E-3</v>
      </c>
      <c r="D890" s="6">
        <v>7.0141128861570569E-3</v>
      </c>
    </row>
    <row r="891" spans="1:4">
      <c r="A891" s="32">
        <v>43179</v>
      </c>
      <c r="B891" s="89">
        <v>9.4</v>
      </c>
      <c r="C891" s="6">
        <f t="shared" si="14"/>
        <v>2.1321961620468627E-3</v>
      </c>
      <c r="D891" s="6">
        <v>4.9003343457287895E-3</v>
      </c>
    </row>
    <row r="892" spans="1:4">
      <c r="A892" s="32">
        <v>43178</v>
      </c>
      <c r="B892" s="89">
        <v>9.3800000000000008</v>
      </c>
      <c r="C892" s="6">
        <f t="shared" si="14"/>
        <v>2.1367521367522809E-3</v>
      </c>
      <c r="D892" s="6">
        <v>1.2115106426947858E-2</v>
      </c>
    </row>
    <row r="893" spans="1:4">
      <c r="A893" s="32">
        <v>43175</v>
      </c>
      <c r="B893" s="89">
        <v>9.36</v>
      </c>
      <c r="C893" s="6">
        <f t="shared" si="14"/>
        <v>-3.1948881789138589E-3</v>
      </c>
      <c r="D893" s="6">
        <v>1.8200946870068378E-2</v>
      </c>
    </row>
    <row r="894" spans="1:4">
      <c r="A894" s="32">
        <v>43174</v>
      </c>
      <c r="B894" s="89">
        <v>9.39</v>
      </c>
      <c r="C894" s="6">
        <f t="shared" si="14"/>
        <v>4.2780748663102594E-3</v>
      </c>
      <c r="D894" s="6">
        <v>4.3896919290427657E-3</v>
      </c>
    </row>
    <row r="895" spans="1:4">
      <c r="A895" s="32">
        <v>43173</v>
      </c>
      <c r="B895" s="89">
        <v>9.35</v>
      </c>
      <c r="C895" s="6">
        <f t="shared" si="14"/>
        <v>0</v>
      </c>
      <c r="D895" s="6">
        <v>-1.8190385205614435E-2</v>
      </c>
    </row>
    <row r="896" spans="1:4">
      <c r="A896" s="32">
        <v>43172</v>
      </c>
      <c r="B896" s="89">
        <v>9.35</v>
      </c>
      <c r="C896" s="6">
        <f t="shared" si="14"/>
        <v>7.5431034482758936E-3</v>
      </c>
      <c r="D896" s="6">
        <v>-3.0469147294840343E-3</v>
      </c>
    </row>
    <row r="897" spans="1:4">
      <c r="A897" s="32">
        <v>43171</v>
      </c>
      <c r="B897" s="89">
        <v>9.2799999999999994</v>
      </c>
      <c r="C897" s="6">
        <f t="shared" si="14"/>
        <v>5.4171180931743158E-3</v>
      </c>
      <c r="D897" s="6">
        <v>1.254565527593896E-2</v>
      </c>
    </row>
    <row r="898" spans="1:4">
      <c r="A898" s="32">
        <v>43168</v>
      </c>
      <c r="B898" s="89">
        <v>9.23</v>
      </c>
      <c r="C898" s="6">
        <f t="shared" si="14"/>
        <v>-4.3149946062566507E-3</v>
      </c>
      <c r="D898" s="6">
        <v>-1.2682280544247886E-3</v>
      </c>
    </row>
    <row r="899" spans="1:4">
      <c r="A899" s="32">
        <v>43167</v>
      </c>
      <c r="B899" s="89">
        <v>9.27</v>
      </c>
      <c r="C899" s="6">
        <f t="shared" si="14"/>
        <v>-2.1528525296016766E-3</v>
      </c>
      <c r="D899" s="6">
        <v>5.8389808961872005E-3</v>
      </c>
    </row>
    <row r="900" spans="1:4">
      <c r="A900" s="32">
        <v>43166</v>
      </c>
      <c r="B900" s="89">
        <v>9.2899999999999991</v>
      </c>
      <c r="C900" s="6">
        <f t="shared" si="14"/>
        <v>6.5005417118091787E-3</v>
      </c>
      <c r="D900" s="6">
        <v>2.5507084801841232E-2</v>
      </c>
    </row>
    <row r="901" spans="1:4">
      <c r="A901" s="32">
        <v>43165</v>
      </c>
      <c r="B901" s="89">
        <v>9.23</v>
      </c>
      <c r="C901" s="6">
        <f t="shared" ref="C901:C964" si="15">(B901-B902)/B902</f>
        <v>2.1715526601519624E-3</v>
      </c>
      <c r="D901" s="6">
        <v>-1.2272880663552508E-2</v>
      </c>
    </row>
    <row r="902" spans="1:4">
      <c r="A902" s="32">
        <v>43164</v>
      </c>
      <c r="B902" s="89">
        <v>9.2100000000000009</v>
      </c>
      <c r="C902" s="6">
        <f t="shared" si="15"/>
        <v>-5.3995680345571206E-3</v>
      </c>
      <c r="D902" s="6">
        <v>4.7961737687218084E-3</v>
      </c>
    </row>
    <row r="903" spans="1:4">
      <c r="A903" s="32">
        <v>43161</v>
      </c>
      <c r="B903" s="89">
        <v>9.26</v>
      </c>
      <c r="C903" s="6">
        <f t="shared" si="15"/>
        <v>-6.4377682403434005E-3</v>
      </c>
      <c r="D903" s="6">
        <v>5.1347133529453153E-3</v>
      </c>
    </row>
    <row r="904" spans="1:4">
      <c r="A904" s="32">
        <v>43160</v>
      </c>
      <c r="B904" s="89">
        <v>9.32</v>
      </c>
      <c r="C904" s="6">
        <f t="shared" si="15"/>
        <v>0</v>
      </c>
      <c r="D904" s="6">
        <v>-1.0705175129211911E-2</v>
      </c>
    </row>
    <row r="905" spans="1:4">
      <c r="A905" s="32">
        <v>43159</v>
      </c>
      <c r="B905" s="89">
        <v>9.32</v>
      </c>
      <c r="C905" s="6">
        <f t="shared" si="15"/>
        <v>-5.3361792956242195E-3</v>
      </c>
      <c r="D905" s="6">
        <v>2.7671131713698344E-3</v>
      </c>
    </row>
    <row r="906" spans="1:4">
      <c r="A906" s="32">
        <v>43158</v>
      </c>
      <c r="B906" s="89">
        <v>9.3699999999999992</v>
      </c>
      <c r="C906" s="6">
        <f t="shared" si="15"/>
        <v>-7.4152542372881661E-3</v>
      </c>
      <c r="D906" s="6">
        <v>1.2303479831209815E-2</v>
      </c>
    </row>
    <row r="907" spans="1:4">
      <c r="A907" s="32">
        <v>43157</v>
      </c>
      <c r="B907" s="89">
        <v>9.44</v>
      </c>
      <c r="C907" s="6">
        <f t="shared" si="15"/>
        <v>2.0540540540540487E-2</v>
      </c>
      <c r="D907" s="6">
        <v>-3.3144215655112004E-2</v>
      </c>
    </row>
    <row r="908" spans="1:4">
      <c r="A908" s="32">
        <v>43154</v>
      </c>
      <c r="B908" s="89">
        <v>9.25</v>
      </c>
      <c r="C908" s="6">
        <f t="shared" si="15"/>
        <v>7.6252723311547154E-3</v>
      </c>
      <c r="D908" s="6">
        <v>-1.2822055827308412E-2</v>
      </c>
    </row>
    <row r="909" spans="1:4">
      <c r="A909" s="32">
        <v>43153</v>
      </c>
      <c r="B909" s="89">
        <v>9.18</v>
      </c>
      <c r="C909" s="6">
        <f t="shared" si="15"/>
        <v>-2.1739130434782145E-3</v>
      </c>
      <c r="D909" s="6">
        <v>7.5137174062733731E-3</v>
      </c>
    </row>
    <row r="910" spans="1:4">
      <c r="A910" s="32">
        <v>43152</v>
      </c>
      <c r="B910" s="89">
        <v>9.1999999999999993</v>
      </c>
      <c r="C910" s="6">
        <f t="shared" si="15"/>
        <v>-2.1691973969632699E-3</v>
      </c>
      <c r="D910" s="6">
        <v>-1.336389585675846E-3</v>
      </c>
    </row>
    <row r="911" spans="1:4">
      <c r="A911" s="32">
        <v>43151</v>
      </c>
      <c r="B911" s="89">
        <v>9.2200000000000006</v>
      </c>
      <c r="C911" s="6">
        <f t="shared" si="15"/>
        <v>-2.1645021645021181E-3</v>
      </c>
      <c r="D911" s="6">
        <v>-3.0093039254343749E-2</v>
      </c>
    </row>
    <row r="912" spans="1:4">
      <c r="A912" s="32">
        <v>43146</v>
      </c>
      <c r="B912" s="89">
        <v>9.24</v>
      </c>
      <c r="C912" s="6">
        <f t="shared" si="15"/>
        <v>-1.0810810810810581E-3</v>
      </c>
      <c r="D912" s="6">
        <v>-1.5746796142158754E-2</v>
      </c>
    </row>
    <row r="913" spans="1:4">
      <c r="A913" s="32">
        <v>43145</v>
      </c>
      <c r="B913" s="89">
        <v>9.25</v>
      </c>
      <c r="C913" s="6">
        <f t="shared" si="15"/>
        <v>7.6252723311547154E-3</v>
      </c>
      <c r="D913" s="6">
        <v>-1.7750184725771659E-4</v>
      </c>
    </row>
    <row r="914" spans="1:4">
      <c r="A914" s="32">
        <v>43144</v>
      </c>
      <c r="B914" s="89">
        <v>9.18</v>
      </c>
      <c r="C914" s="6">
        <f t="shared" si="15"/>
        <v>4.3763676148795561E-3</v>
      </c>
      <c r="D914" s="6">
        <v>-5.202900812260128E-3</v>
      </c>
    </row>
    <row r="915" spans="1:4">
      <c r="A915" s="32">
        <v>43143</v>
      </c>
      <c r="B915" s="89">
        <v>9.14</v>
      </c>
      <c r="C915" s="6">
        <f t="shared" si="15"/>
        <v>8.8300220750551946E-3</v>
      </c>
      <c r="D915" s="6">
        <v>1.5644354727714724E-2</v>
      </c>
    </row>
    <row r="916" spans="1:4">
      <c r="A916" s="32">
        <v>43140</v>
      </c>
      <c r="B916" s="89">
        <v>9.06</v>
      </c>
      <c r="C916" s="6">
        <f t="shared" si="15"/>
        <v>-9.8360655737704753E-3</v>
      </c>
      <c r="D916" s="6">
        <v>5.0932291492002124E-3</v>
      </c>
    </row>
    <row r="917" spans="1:4">
      <c r="A917" s="32">
        <v>43139</v>
      </c>
      <c r="B917" s="89">
        <v>9.15</v>
      </c>
      <c r="C917" s="6">
        <f t="shared" si="15"/>
        <v>-1.0917030567685357E-3</v>
      </c>
      <c r="D917" s="6">
        <v>-1.8577716781871055E-3</v>
      </c>
    </row>
    <row r="918" spans="1:4">
      <c r="A918" s="32">
        <v>43138</v>
      </c>
      <c r="B918" s="89">
        <v>9.16</v>
      </c>
      <c r="C918" s="6">
        <f t="shared" si="15"/>
        <v>-7.5839653304442343E-3</v>
      </c>
      <c r="D918" s="6">
        <v>1.6251796542134871E-2</v>
      </c>
    </row>
    <row r="919" spans="1:4">
      <c r="A919" s="32">
        <v>43137</v>
      </c>
      <c r="B919" s="89">
        <v>9.23</v>
      </c>
      <c r="C919" s="6">
        <f t="shared" si="15"/>
        <v>-7.5268817204301374E-3</v>
      </c>
      <c r="D919" s="6">
        <v>-1.1121903632594651E-2</v>
      </c>
    </row>
    <row r="920" spans="1:4">
      <c r="A920" s="32">
        <v>43136</v>
      </c>
      <c r="B920" s="89">
        <v>9.3000000000000007</v>
      </c>
      <c r="C920" s="6">
        <f t="shared" si="15"/>
        <v>-4.7131147540983513E-2</v>
      </c>
      <c r="D920" s="6">
        <v>-2.212180148767048E-2</v>
      </c>
    </row>
    <row r="921" spans="1:4">
      <c r="A921" s="32">
        <v>43133</v>
      </c>
      <c r="B921" s="89">
        <v>9.76</v>
      </c>
      <c r="C921" s="6">
        <f t="shared" si="15"/>
        <v>-7.1210579857579129E-3</v>
      </c>
      <c r="D921" s="6">
        <v>-7.1240773401268342E-3</v>
      </c>
    </row>
    <row r="922" spans="1:4">
      <c r="A922" s="32">
        <v>43132</v>
      </c>
      <c r="B922" s="89">
        <v>9.83</v>
      </c>
      <c r="C922" s="6">
        <f t="shared" si="15"/>
        <v>0</v>
      </c>
      <c r="D922" s="6">
        <v>-7.6569678407351054E-3</v>
      </c>
    </row>
    <row r="923" spans="1:4">
      <c r="A923" s="32">
        <v>43131</v>
      </c>
      <c r="B923" s="89">
        <v>9.83</v>
      </c>
      <c r="C923" s="6">
        <f t="shared" si="15"/>
        <v>7.1721311475410133E-3</v>
      </c>
      <c r="D923" s="6">
        <v>1.1884433015199466E-3</v>
      </c>
    </row>
    <row r="924" spans="1:4">
      <c r="A924" s="32">
        <v>43130</v>
      </c>
      <c r="B924" s="89">
        <v>9.76</v>
      </c>
      <c r="C924" s="6">
        <f t="shared" si="15"/>
        <v>3.0832476875641683E-3</v>
      </c>
      <c r="D924" s="6">
        <v>-2.0340936183739989E-2</v>
      </c>
    </row>
    <row r="925" spans="1:4">
      <c r="A925" s="32">
        <v>43129</v>
      </c>
      <c r="B925" s="89">
        <v>9.73</v>
      </c>
      <c r="C925" s="6">
        <f t="shared" si="15"/>
        <v>-8.1549439347604561E-3</v>
      </c>
      <c r="D925" s="6">
        <v>3.2972535884774647E-2</v>
      </c>
    </row>
    <row r="926" spans="1:4">
      <c r="A926" s="32">
        <v>43126</v>
      </c>
      <c r="B926" s="89">
        <v>9.81</v>
      </c>
      <c r="C926" s="6">
        <f t="shared" si="15"/>
        <v>0</v>
      </c>
      <c r="D926" s="6">
        <v>6.8271515652443358E-3</v>
      </c>
    </row>
    <row r="927" spans="1:4">
      <c r="A927" s="32">
        <v>43125</v>
      </c>
      <c r="B927" s="89">
        <v>9.81</v>
      </c>
      <c r="C927" s="6">
        <f t="shared" si="15"/>
        <v>1.0204081632652843E-3</v>
      </c>
      <c r="D927" s="6">
        <v>7.0039784928336889E-3</v>
      </c>
    </row>
    <row r="928" spans="1:4">
      <c r="A928" s="32">
        <v>43124</v>
      </c>
      <c r="B928" s="89">
        <v>9.8000000000000007</v>
      </c>
      <c r="C928" s="6">
        <f t="shared" si="15"/>
        <v>1.0214504596528667E-3</v>
      </c>
      <c r="D928" s="6">
        <v>-7.9228441317694305E-3</v>
      </c>
    </row>
    <row r="929" spans="1:4">
      <c r="A929" s="32">
        <v>43123</v>
      </c>
      <c r="B929" s="89">
        <v>9.7899999999999991</v>
      </c>
      <c r="C929" s="6">
        <f t="shared" si="15"/>
        <v>-1.0204081632654656E-3</v>
      </c>
      <c r="D929" s="6">
        <v>-6.3586874028248976E-3</v>
      </c>
    </row>
    <row r="930" spans="1:4">
      <c r="A930" s="32">
        <v>43122</v>
      </c>
      <c r="B930" s="89">
        <v>9.8000000000000007</v>
      </c>
      <c r="C930" s="6">
        <f t="shared" si="15"/>
        <v>-2.0366598778003638E-3</v>
      </c>
      <c r="D930" s="6">
        <v>-1.124794146040709E-2</v>
      </c>
    </row>
    <row r="931" spans="1:4">
      <c r="A931" s="32">
        <v>43119</v>
      </c>
      <c r="B931" s="89">
        <v>9.82</v>
      </c>
      <c r="C931" s="6">
        <f t="shared" si="15"/>
        <v>-3.0456852791877526E-3</v>
      </c>
      <c r="D931" s="6">
        <v>-1.4415927080834711E-2</v>
      </c>
    </row>
    <row r="932" spans="1:4">
      <c r="A932" s="32">
        <v>43118</v>
      </c>
      <c r="B932" s="89">
        <v>9.85</v>
      </c>
      <c r="C932" s="6">
        <f t="shared" si="15"/>
        <v>3.0549898167005459E-3</v>
      </c>
      <c r="D932" s="6">
        <v>-8.5101491555251759E-3</v>
      </c>
    </row>
    <row r="933" spans="1:4">
      <c r="A933" s="32">
        <v>43117</v>
      </c>
      <c r="B933" s="89">
        <v>9.82</v>
      </c>
      <c r="C933" s="6">
        <f t="shared" si="15"/>
        <v>7.179487179487209E-3</v>
      </c>
      <c r="D933" s="6">
        <v>1.9380537651063387E-3</v>
      </c>
    </row>
    <row r="934" spans="1:4">
      <c r="A934" s="32">
        <v>43116</v>
      </c>
      <c r="B934" s="89">
        <v>9.75</v>
      </c>
      <c r="C934" s="6">
        <f t="shared" si="15"/>
        <v>9.3167701863353884E-3</v>
      </c>
      <c r="D934" s="6">
        <v>1.7332703053222161E-2</v>
      </c>
    </row>
    <row r="935" spans="1:4">
      <c r="A935" s="32">
        <v>43115</v>
      </c>
      <c r="B935" s="89">
        <v>9.66</v>
      </c>
      <c r="C935" s="6">
        <f t="shared" si="15"/>
        <v>-1.0341261633919118E-3</v>
      </c>
      <c r="D935" s="6">
        <v>5.6272448034325644E-3</v>
      </c>
    </row>
    <row r="936" spans="1:4">
      <c r="A936" s="32">
        <v>43112</v>
      </c>
      <c r="B936" s="89">
        <v>9.67</v>
      </c>
      <c r="C936" s="6">
        <f t="shared" si="15"/>
        <v>-1.0330578512396473E-3</v>
      </c>
      <c r="D936" s="6">
        <v>2.5093815467786208E-2</v>
      </c>
    </row>
    <row r="937" spans="1:4">
      <c r="A937" s="32">
        <v>43111</v>
      </c>
      <c r="B937" s="89">
        <v>9.68</v>
      </c>
      <c r="C937" s="6">
        <f t="shared" si="15"/>
        <v>-5.1387461459404633E-3</v>
      </c>
      <c r="D937" s="6">
        <v>1.538090686875688E-2</v>
      </c>
    </row>
    <row r="938" spans="1:4">
      <c r="A938" s="32">
        <v>43110</v>
      </c>
      <c r="B938" s="89">
        <v>9.73</v>
      </c>
      <c r="C938" s="6">
        <f t="shared" si="15"/>
        <v>-2.0512820512820075E-3</v>
      </c>
      <c r="D938" s="6">
        <v>-2.0808573546402084E-2</v>
      </c>
    </row>
    <row r="939" spans="1:4">
      <c r="A939" s="32">
        <v>43109</v>
      </c>
      <c r="B939" s="89">
        <v>9.75</v>
      </c>
      <c r="C939" s="6">
        <f t="shared" si="15"/>
        <v>2.0554984583761125E-3</v>
      </c>
      <c r="D939" s="6">
        <v>-3.593857021431121E-3</v>
      </c>
    </row>
    <row r="940" spans="1:4">
      <c r="A940" s="32">
        <v>43108</v>
      </c>
      <c r="B940" s="89">
        <v>9.73</v>
      </c>
      <c r="C940" s="6">
        <f t="shared" si="15"/>
        <v>-2.0512820512820075E-3</v>
      </c>
      <c r="D940" s="6">
        <v>-6.2774806547791662E-2</v>
      </c>
    </row>
    <row r="941" spans="1:4">
      <c r="A941" s="32">
        <v>43105</v>
      </c>
      <c r="B941" s="89">
        <v>9.75</v>
      </c>
      <c r="C941" s="6">
        <f t="shared" si="15"/>
        <v>0</v>
      </c>
      <c r="D941" s="6">
        <v>-8.884323653074554E-3</v>
      </c>
    </row>
    <row r="942" spans="1:4">
      <c r="A942" s="32">
        <v>43104</v>
      </c>
      <c r="B942" s="89">
        <v>9.75</v>
      </c>
      <c r="C942" s="6">
        <f t="shared" si="15"/>
        <v>5.1546391752578056E-3</v>
      </c>
      <c r="D942" s="6">
        <v>-6.0520862460591623E-4</v>
      </c>
    </row>
    <row r="943" spans="1:4">
      <c r="A943" s="32">
        <v>43103</v>
      </c>
      <c r="B943" s="89">
        <v>9.6999999999999993</v>
      </c>
      <c r="C943" s="6">
        <f t="shared" si="15"/>
        <v>1.0319917440660255E-3</v>
      </c>
      <c r="D943" s="6">
        <v>-8.0211871812993964E-3</v>
      </c>
    </row>
    <row r="944" spans="1:4">
      <c r="A944" s="32">
        <v>43102</v>
      </c>
      <c r="B944" s="89">
        <v>9.69</v>
      </c>
      <c r="C944" s="6">
        <f t="shared" si="15"/>
        <v>3.1055900621117351E-3</v>
      </c>
      <c r="D944" s="6">
        <v>-6.7180458789693944E-3</v>
      </c>
    </row>
    <row r="945" spans="1:4">
      <c r="A945" s="32">
        <v>43098</v>
      </c>
      <c r="B945" s="89">
        <v>9.66</v>
      </c>
      <c r="C945" s="6">
        <f t="shared" si="15"/>
        <v>-1.0341261633919118E-3</v>
      </c>
      <c r="D945" s="6">
        <v>-1.5198088066397275E-2</v>
      </c>
    </row>
    <row r="946" spans="1:4">
      <c r="A946" s="32">
        <v>43097</v>
      </c>
      <c r="B946" s="89">
        <v>9.67</v>
      </c>
      <c r="C946" s="6">
        <f t="shared" si="15"/>
        <v>4.1536863966769623E-3</v>
      </c>
      <c r="D946" s="6">
        <v>1.1982510000929575E-3</v>
      </c>
    </row>
    <row r="947" spans="1:4">
      <c r="A947" s="32">
        <v>43096</v>
      </c>
      <c r="B947" s="89">
        <v>9.6300000000000008</v>
      </c>
      <c r="C947" s="6">
        <f t="shared" si="15"/>
        <v>4.1710114702816397E-3</v>
      </c>
      <c r="D947" s="6">
        <v>5.0866792586912683E-3</v>
      </c>
    </row>
    <row r="948" spans="1:4">
      <c r="A948" s="32">
        <v>43091</v>
      </c>
      <c r="B948" s="89">
        <v>9.59</v>
      </c>
      <c r="C948" s="6">
        <f t="shared" si="15"/>
        <v>-1.0416666666666445E-3</v>
      </c>
      <c r="D948" s="6">
        <v>1.9477077828237158E-2</v>
      </c>
    </row>
    <row r="949" spans="1:4">
      <c r="A949" s="32">
        <v>43090</v>
      </c>
      <c r="B949" s="89">
        <v>9.6</v>
      </c>
      <c r="C949" s="6">
        <f t="shared" si="15"/>
        <v>0</v>
      </c>
      <c r="D949" s="6">
        <v>1.2594837738180409E-2</v>
      </c>
    </row>
    <row r="950" spans="1:4">
      <c r="A950" s="32">
        <v>43089</v>
      </c>
      <c r="B950" s="89">
        <v>9.6</v>
      </c>
      <c r="C950" s="6">
        <f t="shared" si="15"/>
        <v>3.1347962382444472E-3</v>
      </c>
      <c r="D950" s="6">
        <v>-4.0659772124516616E-2</v>
      </c>
    </row>
    <row r="951" spans="1:4">
      <c r="A951" s="32">
        <v>43088</v>
      </c>
      <c r="B951" s="89">
        <v>9.57</v>
      </c>
      <c r="C951" s="6">
        <f t="shared" si="15"/>
        <v>1.046025104602488E-3</v>
      </c>
      <c r="D951" s="6">
        <v>1.1335625931836313E-2</v>
      </c>
    </row>
    <row r="952" spans="1:4">
      <c r="A952" s="32">
        <v>43087</v>
      </c>
      <c r="B952" s="89">
        <v>9.56</v>
      </c>
      <c r="C952" s="6">
        <f t="shared" si="15"/>
        <v>5.2576235541535975E-3</v>
      </c>
      <c r="D952" s="6">
        <v>-3.5080299727815976E-2</v>
      </c>
    </row>
    <row r="953" spans="1:4">
      <c r="A953" s="32">
        <v>43084</v>
      </c>
      <c r="B953" s="89">
        <v>9.51</v>
      </c>
      <c r="C953" s="6">
        <f t="shared" si="15"/>
        <v>-1.0504201680672045E-3</v>
      </c>
      <c r="D953" s="6">
        <v>1.0095089227564365E-3</v>
      </c>
    </row>
    <row r="954" spans="1:4">
      <c r="A954" s="32">
        <v>43083</v>
      </c>
      <c r="B954" s="89">
        <v>9.52</v>
      </c>
      <c r="C954" s="6">
        <f t="shared" si="15"/>
        <v>-2.0964360587001651E-3</v>
      </c>
      <c r="D954" s="6">
        <v>-1.4572540014761638E-2</v>
      </c>
    </row>
    <row r="955" spans="1:4">
      <c r="A955" s="32">
        <v>43082</v>
      </c>
      <c r="B955" s="89">
        <v>9.5399999999999991</v>
      </c>
      <c r="C955" s="6">
        <f t="shared" si="15"/>
        <v>5.2687038988407731E-3</v>
      </c>
      <c r="D955" s="6">
        <v>1.9980724819522504E-2</v>
      </c>
    </row>
    <row r="956" spans="1:4">
      <c r="A956" s="32">
        <v>43081</v>
      </c>
      <c r="B956" s="89">
        <v>9.49</v>
      </c>
      <c r="C956" s="6">
        <f t="shared" si="15"/>
        <v>2.1119324181625735E-3</v>
      </c>
      <c r="D956" s="6">
        <v>1.1607372797174564E-2</v>
      </c>
    </row>
    <row r="957" spans="1:4">
      <c r="A957" s="32">
        <v>43080</v>
      </c>
      <c r="B957" s="89">
        <v>9.4700000000000006</v>
      </c>
      <c r="C957" s="6">
        <f t="shared" si="15"/>
        <v>0</v>
      </c>
      <c r="D957" s="6">
        <v>2.8768891294391849E-2</v>
      </c>
    </row>
    <row r="958" spans="1:4">
      <c r="A958" s="32">
        <v>43077</v>
      </c>
      <c r="B958" s="89">
        <v>9.4700000000000006</v>
      </c>
      <c r="C958" s="6">
        <f t="shared" si="15"/>
        <v>4.2417815482503635E-3</v>
      </c>
      <c r="D958" s="6">
        <v>8.6853940305573162E-3</v>
      </c>
    </row>
    <row r="959" spans="1:4">
      <c r="A959" s="32">
        <v>43076</v>
      </c>
      <c r="B959" s="89">
        <v>9.43</v>
      </c>
      <c r="C959" s="6">
        <f t="shared" si="15"/>
        <v>-2.1164021164020714E-3</v>
      </c>
      <c r="D959" s="6">
        <v>7.4965863415197946E-3</v>
      </c>
    </row>
    <row r="960" spans="1:4">
      <c r="A960" s="32">
        <v>43075</v>
      </c>
      <c r="B960" s="89">
        <v>9.4499999999999993</v>
      </c>
      <c r="C960" s="6">
        <f t="shared" si="15"/>
        <v>-5.2631578947369166E-3</v>
      </c>
      <c r="D960" s="6">
        <v>-2.1799787375314391E-3</v>
      </c>
    </row>
    <row r="961" spans="1:4">
      <c r="A961" s="32">
        <v>43074</v>
      </c>
      <c r="B961" s="89">
        <v>9.5</v>
      </c>
      <c r="C961" s="6">
        <f t="shared" si="15"/>
        <v>-3.1479538300104265E-3</v>
      </c>
      <c r="D961" s="6">
        <v>4.917501677735866E-3</v>
      </c>
    </row>
    <row r="962" spans="1:4">
      <c r="A962" s="32">
        <v>43073</v>
      </c>
      <c r="B962" s="89">
        <v>9.5299999999999994</v>
      </c>
      <c r="C962" s="6">
        <f t="shared" si="15"/>
        <v>-4.1797283176594488E-3</v>
      </c>
      <c r="D962" s="6">
        <v>-9.5349423548555558E-3</v>
      </c>
    </row>
    <row r="963" spans="1:4">
      <c r="A963" s="32">
        <v>43070</v>
      </c>
      <c r="B963" s="89">
        <v>9.57</v>
      </c>
      <c r="C963" s="6">
        <f t="shared" si="15"/>
        <v>-7.2614107883817716E-3</v>
      </c>
      <c r="D963" s="6">
        <v>3.6384549027124631E-3</v>
      </c>
    </row>
    <row r="964" spans="1:4">
      <c r="A964" s="32">
        <v>43069</v>
      </c>
      <c r="B964" s="89">
        <v>9.64</v>
      </c>
      <c r="C964" s="6">
        <f t="shared" si="15"/>
        <v>-6.1855670103091471E-3</v>
      </c>
      <c r="D964" s="6">
        <v>4.5524046479204772E-3</v>
      </c>
    </row>
    <row r="965" spans="1:4">
      <c r="A965" s="32">
        <v>43068</v>
      </c>
      <c r="B965" s="89">
        <v>9.6999999999999993</v>
      </c>
      <c r="C965" s="6">
        <f t="shared" ref="C965:C1028" si="16">(B965-B966)/B966</f>
        <v>5.1813471502589565E-3</v>
      </c>
      <c r="D965" s="6">
        <v>2.9704187536931794E-2</v>
      </c>
    </row>
    <row r="966" spans="1:4">
      <c r="A966" s="32">
        <v>43067</v>
      </c>
      <c r="B966" s="89">
        <v>9.65</v>
      </c>
      <c r="C966" s="6">
        <f t="shared" si="16"/>
        <v>7.3068893528184008E-3</v>
      </c>
      <c r="D966" s="6">
        <v>-6.2505172638024397E-3</v>
      </c>
    </row>
    <row r="967" spans="1:4">
      <c r="A967" s="32">
        <v>43066</v>
      </c>
      <c r="B967" s="89">
        <v>9.58</v>
      </c>
      <c r="C967" s="6">
        <f t="shared" si="16"/>
        <v>1.0548523206751016E-2</v>
      </c>
      <c r="D967" s="6">
        <v>1.5122480086734114E-2</v>
      </c>
    </row>
    <row r="968" spans="1:4">
      <c r="A968" s="32">
        <v>43063</v>
      </c>
      <c r="B968" s="89">
        <v>9.48</v>
      </c>
      <c r="C968" s="6">
        <f t="shared" si="16"/>
        <v>8.5106382978723475E-3</v>
      </c>
      <c r="D968" s="6">
        <v>-4.0006401023217839E-6</v>
      </c>
    </row>
    <row r="969" spans="1:4">
      <c r="A969" s="32">
        <v>43062</v>
      </c>
      <c r="B969" s="89">
        <v>9.4</v>
      </c>
      <c r="C969" s="6">
        <f t="shared" si="16"/>
        <v>-2.1231422505307404E-3</v>
      </c>
      <c r="D969" s="6">
        <v>6.3247567323834941E-3</v>
      </c>
    </row>
    <row r="970" spans="1:4">
      <c r="A970" s="32">
        <v>43061</v>
      </c>
      <c r="B970" s="89">
        <v>9.42</v>
      </c>
      <c r="C970" s="6">
        <f t="shared" si="16"/>
        <v>-4.2283298097252559E-3</v>
      </c>
      <c r="D970" s="6">
        <v>3.0129725784243833E-2</v>
      </c>
    </row>
    <row r="971" spans="1:4">
      <c r="A971" s="32">
        <v>43060</v>
      </c>
      <c r="B971" s="89">
        <v>9.4600000000000009</v>
      </c>
      <c r="C971" s="6">
        <f t="shared" si="16"/>
        <v>-1.0559662090812868E-3</v>
      </c>
      <c r="D971" s="6">
        <v>1.3935494722677714E-2</v>
      </c>
    </row>
    <row r="972" spans="1:4">
      <c r="A972" s="32">
        <v>43059</v>
      </c>
      <c r="B972" s="89">
        <v>9.4700000000000006</v>
      </c>
      <c r="C972" s="6">
        <f t="shared" si="16"/>
        <v>2.1164021164022592E-3</v>
      </c>
      <c r="D972" s="6">
        <v>-2.8512725900457802E-3</v>
      </c>
    </row>
    <row r="973" spans="1:4">
      <c r="A973" s="32">
        <v>43056</v>
      </c>
      <c r="B973" s="89">
        <v>9.4499999999999993</v>
      </c>
      <c r="C973" s="6">
        <f t="shared" si="16"/>
        <v>4.2507970244419924E-3</v>
      </c>
      <c r="D973" s="6">
        <v>1.9584539286645636E-2</v>
      </c>
    </row>
    <row r="974" spans="1:4">
      <c r="A974" s="32">
        <v>43055</v>
      </c>
      <c r="B974" s="89">
        <v>9.41</v>
      </c>
      <c r="C974" s="6">
        <f t="shared" si="16"/>
        <v>-6.3357972544879088E-3</v>
      </c>
      <c r="D974" s="6">
        <v>2.6232656227899828E-3</v>
      </c>
    </row>
    <row r="975" spans="1:4">
      <c r="A975" s="32">
        <v>43054</v>
      </c>
      <c r="B975" s="89">
        <v>9.4700000000000006</v>
      </c>
      <c r="C975" s="6">
        <f t="shared" si="16"/>
        <v>-3.157894736842038E-3</v>
      </c>
      <c r="D975" s="6">
        <v>-2.2708802855251821E-2</v>
      </c>
    </row>
    <row r="976" spans="1:4">
      <c r="A976" s="32">
        <v>43053</v>
      </c>
      <c r="B976" s="89">
        <v>9.5</v>
      </c>
      <c r="C976" s="6">
        <f t="shared" si="16"/>
        <v>-6.2761506276151147E-3</v>
      </c>
      <c r="D976" s="6">
        <v>-1.6249005814696342E-2</v>
      </c>
    </row>
    <row r="977" spans="1:4">
      <c r="A977" s="32">
        <v>43052</v>
      </c>
      <c r="B977" s="89">
        <v>9.56</v>
      </c>
      <c r="C977" s="6">
        <f t="shared" si="16"/>
        <v>-6.2370062370061046E-3</v>
      </c>
      <c r="D977" s="6">
        <v>-1.2676514287830658E-3</v>
      </c>
    </row>
    <row r="978" spans="1:4">
      <c r="A978" s="32">
        <v>43049</v>
      </c>
      <c r="B978" s="89">
        <v>9.6199999999999992</v>
      </c>
      <c r="C978" s="6">
        <f t="shared" si="16"/>
        <v>0</v>
      </c>
      <c r="D978" s="6">
        <v>7.1504369020576677E-3</v>
      </c>
    </row>
    <row r="979" spans="1:4">
      <c r="A979" s="32">
        <v>43048</v>
      </c>
      <c r="B979" s="89">
        <v>9.6199999999999992</v>
      </c>
      <c r="C979" s="6">
        <f t="shared" si="16"/>
        <v>7.3298429319370159E-3</v>
      </c>
      <c r="D979" s="6">
        <v>2.0637485932833065E-2</v>
      </c>
    </row>
    <row r="980" spans="1:4">
      <c r="A980" s="32">
        <v>43047</v>
      </c>
      <c r="B980" s="89">
        <v>9.5500000000000007</v>
      </c>
      <c r="C980" s="6">
        <f t="shared" si="16"/>
        <v>0</v>
      </c>
      <c r="D980" s="6">
        <v>-6.0344573824333636E-3</v>
      </c>
    </row>
    <row r="981" spans="1:4">
      <c r="A981" s="32">
        <v>43046</v>
      </c>
      <c r="B981" s="89">
        <v>9.5500000000000007</v>
      </c>
      <c r="C981" s="6">
        <f t="shared" si="16"/>
        <v>4.2060988433229151E-3</v>
      </c>
      <c r="D981" s="6">
        <v>-2.5251360091945074E-3</v>
      </c>
    </row>
    <row r="982" spans="1:4">
      <c r="A982" s="32">
        <v>43045</v>
      </c>
      <c r="B982" s="89">
        <v>9.51</v>
      </c>
      <c r="C982" s="6">
        <f t="shared" si="16"/>
        <v>-1.0504201680672045E-3</v>
      </c>
      <c r="D982" s="6">
        <v>-5.42337809706178E-3</v>
      </c>
    </row>
    <row r="983" spans="1:4">
      <c r="A983" s="32">
        <v>43042</v>
      </c>
      <c r="B983" s="89">
        <v>9.52</v>
      </c>
      <c r="C983" s="6">
        <f t="shared" si="16"/>
        <v>1.0515247108306822E-3</v>
      </c>
      <c r="D983" s="6">
        <v>-1.9888210592598293E-2</v>
      </c>
    </row>
    <row r="984" spans="1:4">
      <c r="A984" s="32">
        <v>43041</v>
      </c>
      <c r="B984" s="89">
        <v>9.51</v>
      </c>
      <c r="C984" s="6">
        <f t="shared" si="16"/>
        <v>2.1074815595363092E-3</v>
      </c>
      <c r="D984" s="6">
        <v>1.0924918569468218E-2</v>
      </c>
    </row>
    <row r="985" spans="1:4">
      <c r="A985" s="32">
        <v>43040</v>
      </c>
      <c r="B985" s="89">
        <v>9.49</v>
      </c>
      <c r="C985" s="6">
        <f t="shared" si="16"/>
        <v>4.2328042328043311E-3</v>
      </c>
      <c r="D985" s="6">
        <v>7.0389996378515257E-3</v>
      </c>
    </row>
    <row r="986" spans="1:4">
      <c r="A986" s="32">
        <v>43039</v>
      </c>
      <c r="B986" s="89">
        <v>9.4499999999999993</v>
      </c>
      <c r="C986" s="6">
        <f t="shared" si="16"/>
        <v>2.1208907741250872E-3</v>
      </c>
      <c r="D986" s="6">
        <v>-5.3040403454871956E-3</v>
      </c>
    </row>
    <row r="987" spans="1:4">
      <c r="A987" s="32">
        <v>43038</v>
      </c>
      <c r="B987" s="89">
        <v>9.43</v>
      </c>
      <c r="C987" s="6">
        <f t="shared" si="16"/>
        <v>0</v>
      </c>
      <c r="D987" s="6">
        <v>1.2352923916551661E-2</v>
      </c>
    </row>
    <row r="988" spans="1:4">
      <c r="A988" s="32">
        <v>43035</v>
      </c>
      <c r="B988" s="89">
        <v>9.43</v>
      </c>
      <c r="C988" s="6">
        <f t="shared" si="16"/>
        <v>1.0615711252653702E-3</v>
      </c>
      <c r="D988" s="6">
        <v>6.585294241014067E-4</v>
      </c>
    </row>
    <row r="989" spans="1:4">
      <c r="A989" s="32">
        <v>43034</v>
      </c>
      <c r="B989" s="89">
        <v>9.42</v>
      </c>
      <c r="C989" s="6">
        <f t="shared" si="16"/>
        <v>-1.0604453870625436E-3</v>
      </c>
      <c r="D989" s="6">
        <v>1.3524411142097879E-3</v>
      </c>
    </row>
    <row r="990" spans="1:4">
      <c r="A990" s="32">
        <v>43033</v>
      </c>
      <c r="B990" s="89">
        <v>9.43</v>
      </c>
      <c r="C990" s="6">
        <f t="shared" si="16"/>
        <v>1.0615711252653702E-3</v>
      </c>
      <c r="D990" s="6">
        <v>-5.4152306510449029E-4</v>
      </c>
    </row>
    <row r="991" spans="1:4">
      <c r="A991" s="32">
        <v>43032</v>
      </c>
      <c r="B991" s="89">
        <v>9.42</v>
      </c>
      <c r="C991" s="6">
        <f t="shared" si="16"/>
        <v>3.1948881789136698E-3</v>
      </c>
      <c r="D991" s="6">
        <v>-1.3349072233267071E-2</v>
      </c>
    </row>
    <row r="992" spans="1:4">
      <c r="A992" s="32">
        <v>43031</v>
      </c>
      <c r="B992" s="89">
        <v>9.39</v>
      </c>
      <c r="C992" s="6">
        <f t="shared" si="16"/>
        <v>3.2051282051283269E-3</v>
      </c>
      <c r="D992" s="6">
        <v>2.2171606626503425E-2</v>
      </c>
    </row>
    <row r="993" spans="1:4">
      <c r="A993" s="32">
        <v>43028</v>
      </c>
      <c r="B993" s="89">
        <v>9.36</v>
      </c>
      <c r="C993" s="6">
        <f t="shared" si="16"/>
        <v>9.7087378640776552E-3</v>
      </c>
      <c r="D993" s="6">
        <v>3.7015085260699472E-2</v>
      </c>
    </row>
    <row r="994" spans="1:4">
      <c r="A994" s="32">
        <v>43027</v>
      </c>
      <c r="B994" s="89">
        <v>9.27</v>
      </c>
      <c r="C994" s="6">
        <f t="shared" si="16"/>
        <v>-1.0775862068965287E-3</v>
      </c>
      <c r="D994" s="6">
        <v>1.2432492499166486E-2</v>
      </c>
    </row>
    <row r="995" spans="1:4">
      <c r="A995" s="32">
        <v>43026</v>
      </c>
      <c r="B995" s="89">
        <v>9.2799999999999994</v>
      </c>
      <c r="C995" s="6">
        <f t="shared" si="16"/>
        <v>1.4207650273223935E-2</v>
      </c>
      <c r="D995" s="6">
        <v>-1.7636476372623455E-2</v>
      </c>
    </row>
    <row r="996" spans="1:4">
      <c r="A996" s="32">
        <v>43025</v>
      </c>
      <c r="B996" s="89">
        <v>9.15</v>
      </c>
      <c r="C996" s="6">
        <f t="shared" si="16"/>
        <v>-2.1810250817883943E-3</v>
      </c>
      <c r="D996" s="6">
        <v>7.4121647480083529E-3</v>
      </c>
    </row>
    <row r="997" spans="1:4">
      <c r="A997" s="32">
        <v>43024</v>
      </c>
      <c r="B997" s="89">
        <v>9.17</v>
      </c>
      <c r="C997" s="6">
        <f t="shared" si="16"/>
        <v>4.381161007666938E-3</v>
      </c>
      <c r="D997" s="6">
        <v>-1.4992049014467723E-2</v>
      </c>
    </row>
    <row r="998" spans="1:4">
      <c r="A998" s="32">
        <v>43021</v>
      </c>
      <c r="B998" s="89">
        <v>9.1300000000000008</v>
      </c>
      <c r="C998" s="6">
        <f t="shared" si="16"/>
        <v>-6.5288356909683053E-3</v>
      </c>
      <c r="D998" s="6">
        <v>-5.6325335135791345E-5</v>
      </c>
    </row>
    <row r="999" spans="1:4">
      <c r="A999" s="32">
        <v>43020</v>
      </c>
      <c r="B999" s="89">
        <v>9.19</v>
      </c>
      <c r="C999" s="6">
        <f t="shared" si="16"/>
        <v>6.571741511500407E-3</v>
      </c>
      <c r="D999" s="6">
        <v>3.0329946489379629E-5</v>
      </c>
    </row>
    <row r="1000" spans="1:4">
      <c r="A1000" s="32">
        <v>43019</v>
      </c>
      <c r="B1000" s="89">
        <v>9.1300000000000008</v>
      </c>
      <c r="C1000" s="6">
        <f t="shared" si="16"/>
        <v>-4.3620501635767885E-3</v>
      </c>
      <c r="D1000" s="6">
        <v>-9.8672215191231046E-3</v>
      </c>
    </row>
    <row r="1001" spans="1:4">
      <c r="A1001" s="32">
        <v>43018</v>
      </c>
      <c r="B1001" s="89">
        <v>9.17</v>
      </c>
      <c r="C1001" s="6">
        <f t="shared" si="16"/>
        <v>0</v>
      </c>
      <c r="D1001" s="6">
        <v>-2.2449339059249899E-2</v>
      </c>
    </row>
    <row r="1002" spans="1:4">
      <c r="A1002" s="32">
        <v>43017</v>
      </c>
      <c r="B1002" s="89">
        <v>9.17</v>
      </c>
      <c r="C1002" s="6">
        <f t="shared" si="16"/>
        <v>-3.2608695652173222E-3</v>
      </c>
      <c r="D1002" s="6">
        <v>3.6408328878750128E-3</v>
      </c>
    </row>
    <row r="1003" spans="1:4">
      <c r="A1003" s="32">
        <v>43014</v>
      </c>
      <c r="B1003" s="89">
        <v>9.1999999999999993</v>
      </c>
      <c r="C1003" s="6">
        <f t="shared" si="16"/>
        <v>-7.5512405609493303E-3</v>
      </c>
      <c r="D1003" s="6">
        <v>3.7262199990704343E-3</v>
      </c>
    </row>
    <row r="1004" spans="1:4">
      <c r="A1004" s="32">
        <v>43012</v>
      </c>
      <c r="B1004" s="89">
        <v>9.27</v>
      </c>
      <c r="C1004" s="6">
        <f t="shared" si="16"/>
        <v>9.8039215686274352E-3</v>
      </c>
      <c r="D1004" s="6">
        <v>-7.5143849813607178E-4</v>
      </c>
    </row>
    <row r="1005" spans="1:4">
      <c r="A1005" s="32">
        <v>43011</v>
      </c>
      <c r="B1005" s="89">
        <v>9.18</v>
      </c>
      <c r="C1005" s="6">
        <f t="shared" si="16"/>
        <v>1.0905125408941971E-3</v>
      </c>
      <c r="D1005" s="6">
        <v>2.9335847875964577E-2</v>
      </c>
    </row>
    <row r="1006" spans="1:4">
      <c r="A1006" s="32">
        <v>43007</v>
      </c>
      <c r="B1006" s="89">
        <v>9.17</v>
      </c>
      <c r="C1006" s="6">
        <f t="shared" si="16"/>
        <v>6.5861690450055438E-3</v>
      </c>
      <c r="D1006" s="6">
        <v>3.0323923798437472E-2</v>
      </c>
    </row>
    <row r="1007" spans="1:4">
      <c r="A1007" s="32">
        <v>43006</v>
      </c>
      <c r="B1007" s="89">
        <v>9.11</v>
      </c>
      <c r="C1007" s="6">
        <f t="shared" si="16"/>
        <v>-2.1905805038336637E-3</v>
      </c>
      <c r="D1007" s="6">
        <v>2.0636175453187189E-2</v>
      </c>
    </row>
    <row r="1008" spans="1:4">
      <c r="A1008" s="32">
        <v>43005</v>
      </c>
      <c r="B1008" s="89">
        <v>9.1300000000000008</v>
      </c>
      <c r="C1008" s="6">
        <f t="shared" si="16"/>
        <v>1.0964912280703469E-3</v>
      </c>
      <c r="D1008" s="6">
        <v>-5.0104346165562507E-3</v>
      </c>
    </row>
    <row r="1009" spans="1:4">
      <c r="A1009" s="32">
        <v>43004</v>
      </c>
      <c r="B1009" s="89">
        <v>9.1199999999999992</v>
      </c>
      <c r="C1009" s="6">
        <f t="shared" si="16"/>
        <v>-4.3668122270743362E-3</v>
      </c>
      <c r="D1009" s="6">
        <v>3.7239018824870985E-3</v>
      </c>
    </row>
    <row r="1010" spans="1:4">
      <c r="A1010" s="32">
        <v>43003</v>
      </c>
      <c r="B1010" s="89">
        <v>9.16</v>
      </c>
      <c r="C1010" s="6">
        <f t="shared" si="16"/>
        <v>1.0928961748633646E-3</v>
      </c>
      <c r="D1010" s="6">
        <v>-3.4835441195864565E-3</v>
      </c>
    </row>
    <row r="1011" spans="1:4">
      <c r="A1011" s="32">
        <v>43000</v>
      </c>
      <c r="B1011" s="89">
        <v>9.15</v>
      </c>
      <c r="C1011" s="6">
        <f t="shared" si="16"/>
        <v>-4.3525571273122033E-3</v>
      </c>
      <c r="D1011" s="6">
        <v>4.8990261357559446E-3</v>
      </c>
    </row>
    <row r="1012" spans="1:4">
      <c r="A1012" s="32">
        <v>42999</v>
      </c>
      <c r="B1012" s="89">
        <v>9.19</v>
      </c>
      <c r="C1012" s="6">
        <f t="shared" si="16"/>
        <v>-1.0869565217391072E-3</v>
      </c>
      <c r="D1012" s="6">
        <v>1.0375302439835369E-2</v>
      </c>
    </row>
    <row r="1013" spans="1:4">
      <c r="A1013" s="32">
        <v>42998</v>
      </c>
      <c r="B1013" s="89">
        <v>9.1999999999999993</v>
      </c>
      <c r="C1013" s="6">
        <f t="shared" si="16"/>
        <v>3.271537622682591E-3</v>
      </c>
      <c r="D1013" s="6">
        <v>-1.8665572848735959E-3</v>
      </c>
    </row>
    <row r="1014" spans="1:4">
      <c r="A1014" s="32">
        <v>42997</v>
      </c>
      <c r="B1014" s="89">
        <v>9.17</v>
      </c>
      <c r="C1014" s="6">
        <f t="shared" si="16"/>
        <v>-1.1853448275862009E-2</v>
      </c>
      <c r="D1014" s="6">
        <v>-8.5649949577051669E-4</v>
      </c>
    </row>
    <row r="1015" spans="1:4">
      <c r="A1015" s="32">
        <v>42996</v>
      </c>
      <c r="B1015" s="89">
        <v>9.2799999999999994</v>
      </c>
      <c r="C1015" s="6">
        <f t="shared" si="16"/>
        <v>6.5075921908892319E-3</v>
      </c>
      <c r="D1015" s="6">
        <v>7.8712749516167378E-3</v>
      </c>
    </row>
    <row r="1016" spans="1:4">
      <c r="A1016" s="32">
        <v>42993</v>
      </c>
      <c r="B1016" s="89">
        <v>9.2200000000000006</v>
      </c>
      <c r="C1016" s="6">
        <f t="shared" si="16"/>
        <v>-5.3937432578208128E-3</v>
      </c>
      <c r="D1016" s="6">
        <v>1.0675872808889784E-2</v>
      </c>
    </row>
    <row r="1017" spans="1:4">
      <c r="A1017" s="32">
        <v>42992</v>
      </c>
      <c r="B1017" s="89">
        <v>9.27</v>
      </c>
      <c r="C1017" s="6">
        <f t="shared" si="16"/>
        <v>-2.1528525296016766E-3</v>
      </c>
      <c r="D1017" s="6">
        <v>5.4282210903601972E-3</v>
      </c>
    </row>
    <row r="1018" spans="1:4">
      <c r="A1018" s="32">
        <v>42991</v>
      </c>
      <c r="B1018" s="89">
        <v>9.2899999999999991</v>
      </c>
      <c r="C1018" s="6">
        <f t="shared" si="16"/>
        <v>2.1574973031283254E-3</v>
      </c>
      <c r="D1018" s="6">
        <v>1.4851366679908395E-2</v>
      </c>
    </row>
    <row r="1019" spans="1:4">
      <c r="A1019" s="32">
        <v>42990</v>
      </c>
      <c r="B1019" s="89">
        <v>9.27</v>
      </c>
      <c r="C1019" s="6">
        <f t="shared" si="16"/>
        <v>-1.0775862068965287E-3</v>
      </c>
      <c r="D1019" s="6">
        <v>-2.0119403265064974E-2</v>
      </c>
    </row>
    <row r="1020" spans="1:4">
      <c r="A1020" s="32">
        <v>42989</v>
      </c>
      <c r="B1020" s="89">
        <v>9.2799999999999994</v>
      </c>
      <c r="C1020" s="6">
        <f t="shared" si="16"/>
        <v>-3.2223415682063519E-3</v>
      </c>
      <c r="D1020" s="6">
        <v>-9.7296142521432188E-3</v>
      </c>
    </row>
    <row r="1021" spans="1:4">
      <c r="A1021" s="32">
        <v>42986</v>
      </c>
      <c r="B1021" s="89">
        <v>9.31</v>
      </c>
      <c r="C1021" s="6">
        <f t="shared" si="16"/>
        <v>8.6673889490790964E-3</v>
      </c>
      <c r="D1021" s="6">
        <v>2.2004309731068827E-2</v>
      </c>
    </row>
    <row r="1022" spans="1:4">
      <c r="A1022" s="32">
        <v>42985</v>
      </c>
      <c r="B1022" s="89">
        <v>9.23</v>
      </c>
      <c r="C1022" s="6">
        <f t="shared" si="16"/>
        <v>6.5430752453653762E-3</v>
      </c>
      <c r="D1022" s="6">
        <v>1.5211583620928634E-3</v>
      </c>
    </row>
    <row r="1023" spans="1:4">
      <c r="A1023" s="32">
        <v>42984</v>
      </c>
      <c r="B1023" s="89">
        <v>9.17</v>
      </c>
      <c r="C1023" s="6">
        <f t="shared" si="16"/>
        <v>-8.6486486486486557E-3</v>
      </c>
      <c r="D1023" s="6">
        <v>8.6351976602017412E-3</v>
      </c>
    </row>
    <row r="1024" spans="1:4">
      <c r="A1024" s="32">
        <v>42983</v>
      </c>
      <c r="B1024" s="89">
        <v>9.25</v>
      </c>
      <c r="C1024" s="6">
        <f t="shared" si="16"/>
        <v>-2.1574973031283254E-3</v>
      </c>
      <c r="D1024" s="6">
        <v>5.6123162376265643E-3</v>
      </c>
    </row>
    <row r="1025" spans="1:4">
      <c r="A1025" s="32">
        <v>42982</v>
      </c>
      <c r="B1025" s="89">
        <v>9.27</v>
      </c>
      <c r="C1025" s="6">
        <f t="shared" si="16"/>
        <v>-1.067235859124863E-2</v>
      </c>
      <c r="D1025" s="6">
        <v>4.1638221951091382E-3</v>
      </c>
    </row>
    <row r="1026" spans="1:4">
      <c r="A1026" s="32">
        <v>42979</v>
      </c>
      <c r="B1026" s="89">
        <v>9.3699999999999992</v>
      </c>
      <c r="C1026" s="6">
        <f t="shared" si="16"/>
        <v>2.1390374331550347E-3</v>
      </c>
      <c r="D1026" s="6">
        <v>2.4178712220762035E-2</v>
      </c>
    </row>
    <row r="1027" spans="1:4">
      <c r="A1027" s="32">
        <v>42978</v>
      </c>
      <c r="B1027" s="89">
        <v>9.35</v>
      </c>
      <c r="C1027" s="6">
        <f t="shared" si="16"/>
        <v>5.3763440860213904E-3</v>
      </c>
      <c r="D1027" s="6">
        <v>9.0818113585189354E-3</v>
      </c>
    </row>
    <row r="1028" spans="1:4">
      <c r="A1028" s="32">
        <v>42977</v>
      </c>
      <c r="B1028" s="89">
        <v>9.3000000000000007</v>
      </c>
      <c r="C1028" s="6">
        <f t="shared" si="16"/>
        <v>8.6767895878525018E-3</v>
      </c>
      <c r="D1028" s="6">
        <v>-2.6622377213660824E-2</v>
      </c>
    </row>
    <row r="1029" spans="1:4">
      <c r="A1029" s="32">
        <v>42976</v>
      </c>
      <c r="B1029" s="89">
        <v>9.2200000000000006</v>
      </c>
      <c r="C1029" s="6">
        <f t="shared" ref="C1029:C1092" si="17">(B1029-B1030)/B1030</f>
        <v>3.2644178454843457E-3</v>
      </c>
      <c r="D1029" s="6">
        <v>2.635420207554328E-2</v>
      </c>
    </row>
    <row r="1030" spans="1:4">
      <c r="A1030" s="32">
        <v>42975</v>
      </c>
      <c r="B1030" s="89">
        <v>9.19</v>
      </c>
      <c r="C1030" s="6">
        <f t="shared" si="17"/>
        <v>4.3715846994534582E-3</v>
      </c>
      <c r="D1030" s="6">
        <v>-3.4559976834535905E-2</v>
      </c>
    </row>
    <row r="1031" spans="1:4">
      <c r="A1031" s="32">
        <v>42972</v>
      </c>
      <c r="B1031" s="89">
        <v>9.15</v>
      </c>
      <c r="C1031" s="6">
        <f t="shared" si="17"/>
        <v>6.6006600660066554E-3</v>
      </c>
      <c r="D1031" s="6">
        <v>-4.2857868747199435E-2</v>
      </c>
    </row>
    <row r="1032" spans="1:4">
      <c r="A1032" s="32">
        <v>42971</v>
      </c>
      <c r="B1032" s="89">
        <v>9.09</v>
      </c>
      <c r="C1032" s="6">
        <f t="shared" si="17"/>
        <v>-4.3811610076671323E-3</v>
      </c>
      <c r="D1032" s="6">
        <v>-2.2795700866236633E-2</v>
      </c>
    </row>
    <row r="1033" spans="1:4">
      <c r="A1033" s="32">
        <v>42970</v>
      </c>
      <c r="B1033" s="89">
        <v>9.1300000000000008</v>
      </c>
      <c r="C1033" s="6">
        <f t="shared" si="17"/>
        <v>0</v>
      </c>
      <c r="D1033" s="6">
        <v>-2.3597544774540936E-3</v>
      </c>
    </row>
    <row r="1034" spans="1:4">
      <c r="A1034" s="32">
        <v>42969</v>
      </c>
      <c r="B1034" s="89">
        <v>9.1300000000000008</v>
      </c>
      <c r="C1034" s="6">
        <f t="shared" si="17"/>
        <v>1.1074197120708907E-2</v>
      </c>
      <c r="D1034" s="6">
        <v>7.9434607161824183E-3</v>
      </c>
    </row>
    <row r="1035" spans="1:4">
      <c r="A1035" s="32">
        <v>42968</v>
      </c>
      <c r="B1035" s="89">
        <v>9.0299999999999994</v>
      </c>
      <c r="C1035" s="6">
        <f t="shared" si="17"/>
        <v>-8.7815587266739936E-3</v>
      </c>
      <c r="D1035" s="6">
        <v>5.8761756917178097E-3</v>
      </c>
    </row>
    <row r="1036" spans="1:4">
      <c r="A1036" s="32">
        <v>42965</v>
      </c>
      <c r="B1036" s="89">
        <v>9.11</v>
      </c>
      <c r="C1036" s="6">
        <f t="shared" si="17"/>
        <v>-8.7051142546246008E-3</v>
      </c>
      <c r="D1036" s="6">
        <v>-4.8526044127804747E-3</v>
      </c>
    </row>
    <row r="1037" spans="1:4">
      <c r="A1037" s="32">
        <v>42964</v>
      </c>
      <c r="B1037" s="89">
        <v>9.19</v>
      </c>
      <c r="C1037" s="6">
        <f t="shared" si="17"/>
        <v>-5.4112554112554882E-3</v>
      </c>
      <c r="D1037" s="6">
        <v>-4.6536449029246797E-3</v>
      </c>
    </row>
    <row r="1038" spans="1:4">
      <c r="A1038" s="32">
        <v>42963</v>
      </c>
      <c r="B1038" s="89">
        <v>9.24</v>
      </c>
      <c r="C1038" s="6">
        <f t="shared" si="17"/>
        <v>0</v>
      </c>
      <c r="D1038" s="6">
        <v>-1.062235168306544E-2</v>
      </c>
    </row>
    <row r="1039" spans="1:4">
      <c r="A1039" s="32">
        <v>42962</v>
      </c>
      <c r="B1039" s="89">
        <v>9.24</v>
      </c>
      <c r="C1039" s="6">
        <f t="shared" si="17"/>
        <v>-4.3103448275861149E-3</v>
      </c>
      <c r="D1039" s="6">
        <v>2.1145648190877282E-2</v>
      </c>
    </row>
    <row r="1040" spans="1:4">
      <c r="A1040" s="32">
        <v>42961</v>
      </c>
      <c r="B1040" s="89">
        <v>9.2799999999999994</v>
      </c>
      <c r="C1040" s="6">
        <f t="shared" si="17"/>
        <v>8.6956521739130523E-3</v>
      </c>
      <c r="D1040" s="6">
        <v>3.5628146694423215E-3</v>
      </c>
    </row>
    <row r="1041" spans="1:4">
      <c r="A1041" s="32">
        <v>42958</v>
      </c>
      <c r="B1041" s="89">
        <v>9.1999999999999993</v>
      </c>
      <c r="C1041" s="6">
        <f t="shared" si="17"/>
        <v>-1.9189765458422332E-2</v>
      </c>
      <c r="D1041" s="6">
        <v>-1.5444207180811458E-2</v>
      </c>
    </row>
    <row r="1042" spans="1:4">
      <c r="A1042" s="32">
        <v>42957</v>
      </c>
      <c r="B1042" s="89">
        <v>9.3800000000000008</v>
      </c>
      <c r="C1042" s="6">
        <f t="shared" si="17"/>
        <v>-3.1991744066047344E-2</v>
      </c>
      <c r="D1042" s="6">
        <v>6.9415401400127197E-3</v>
      </c>
    </row>
    <row r="1043" spans="1:4">
      <c r="A1043" s="32">
        <v>42956</v>
      </c>
      <c r="B1043" s="89">
        <v>9.69</v>
      </c>
      <c r="C1043" s="6">
        <f t="shared" si="17"/>
        <v>-1.0309278350515245E-3</v>
      </c>
      <c r="D1043" s="6">
        <v>1.5844685656006493E-3</v>
      </c>
    </row>
    <row r="1044" spans="1:4">
      <c r="A1044" s="32">
        <v>42955</v>
      </c>
      <c r="B1044" s="89">
        <v>9.6999999999999993</v>
      </c>
      <c r="C1044" s="6">
        <f t="shared" si="17"/>
        <v>-2.0576131687244188E-3</v>
      </c>
      <c r="D1044" s="6">
        <v>1.5648699641152817E-2</v>
      </c>
    </row>
    <row r="1045" spans="1:4">
      <c r="A1045" s="32">
        <v>42954</v>
      </c>
      <c r="B1045" s="89">
        <v>9.7200000000000006</v>
      </c>
      <c r="C1045" s="6">
        <f t="shared" si="17"/>
        <v>3.0959752321982597E-3</v>
      </c>
      <c r="D1045" s="6">
        <v>-1.3943986940621747E-2</v>
      </c>
    </row>
    <row r="1046" spans="1:4">
      <c r="A1046" s="32">
        <v>42951</v>
      </c>
      <c r="B1046" s="89">
        <v>9.69</v>
      </c>
      <c r="C1046" s="6">
        <f t="shared" si="17"/>
        <v>0</v>
      </c>
      <c r="D1046" s="6">
        <v>2.5911389503524805E-2</v>
      </c>
    </row>
    <row r="1047" spans="1:4">
      <c r="A1047" s="32">
        <v>42950</v>
      </c>
      <c r="B1047" s="89">
        <v>9.69</v>
      </c>
      <c r="C1047" s="6">
        <f t="shared" si="17"/>
        <v>5.1867219917011336E-3</v>
      </c>
      <c r="D1047" s="6">
        <v>1.1129821109292762E-2</v>
      </c>
    </row>
    <row r="1048" spans="1:4">
      <c r="A1048" s="32">
        <v>42949</v>
      </c>
      <c r="B1048" s="89">
        <v>9.64</v>
      </c>
      <c r="C1048" s="6">
        <f t="shared" si="17"/>
        <v>1.0384215991692406E-3</v>
      </c>
      <c r="D1048" s="6">
        <v>1.6569856901061719E-2</v>
      </c>
    </row>
    <row r="1049" spans="1:4">
      <c r="A1049" s="32">
        <v>42948</v>
      </c>
      <c r="B1049" s="89">
        <v>9.6300000000000008</v>
      </c>
      <c r="C1049" s="6">
        <f t="shared" si="17"/>
        <v>-1.331967213114744E-2</v>
      </c>
      <c r="D1049" s="6">
        <v>-8.2168524161742845E-3</v>
      </c>
    </row>
    <row r="1050" spans="1:4">
      <c r="A1050" s="32">
        <v>42947</v>
      </c>
      <c r="B1050" s="89">
        <v>9.76</v>
      </c>
      <c r="C1050" s="6">
        <f t="shared" si="17"/>
        <v>-2.0449897750510811E-3</v>
      </c>
      <c r="D1050" s="6">
        <v>1.332301873818102E-3</v>
      </c>
    </row>
    <row r="1051" spans="1:4">
      <c r="A1051" s="32">
        <v>42944</v>
      </c>
      <c r="B1051" s="89">
        <v>9.7799999999999994</v>
      </c>
      <c r="C1051" s="6">
        <f t="shared" si="17"/>
        <v>1.023541453428842E-3</v>
      </c>
      <c r="D1051" s="6">
        <v>-8.2874759663196986E-3</v>
      </c>
    </row>
    <row r="1052" spans="1:4">
      <c r="A1052" s="32">
        <v>42943</v>
      </c>
      <c r="B1052" s="89">
        <v>9.77</v>
      </c>
      <c r="C1052" s="6">
        <f t="shared" si="17"/>
        <v>0</v>
      </c>
      <c r="D1052" s="6">
        <v>3.4788276169614177E-2</v>
      </c>
    </row>
    <row r="1053" spans="1:4">
      <c r="A1053" s="32">
        <v>42942</v>
      </c>
      <c r="B1053" s="89">
        <v>9.77</v>
      </c>
      <c r="C1053" s="6">
        <f t="shared" si="17"/>
        <v>3.0800821355235482E-3</v>
      </c>
      <c r="D1053" s="6">
        <v>-1.1351414203075413E-2</v>
      </c>
    </row>
    <row r="1054" spans="1:4">
      <c r="A1054" s="32">
        <v>42941</v>
      </c>
      <c r="B1054" s="89">
        <v>9.74</v>
      </c>
      <c r="C1054" s="6">
        <f t="shared" si="17"/>
        <v>-3.0706243602865264E-3</v>
      </c>
      <c r="D1054" s="6">
        <v>-1.247290838368913E-2</v>
      </c>
    </row>
    <row r="1055" spans="1:4">
      <c r="A1055" s="32">
        <v>42940</v>
      </c>
      <c r="B1055" s="89">
        <v>9.77</v>
      </c>
      <c r="C1055" s="6">
        <f t="shared" si="17"/>
        <v>5.1440329218105894E-3</v>
      </c>
      <c r="D1055" s="6">
        <v>-9.2104514685526061E-3</v>
      </c>
    </row>
    <row r="1056" spans="1:4">
      <c r="A1056" s="32">
        <v>42937</v>
      </c>
      <c r="B1056" s="89">
        <v>9.7200000000000006</v>
      </c>
      <c r="C1056" s="6">
        <f t="shared" si="17"/>
        <v>7.2538860103627239E-3</v>
      </c>
      <c r="D1056" s="6">
        <v>7.0412113747786199E-3</v>
      </c>
    </row>
    <row r="1057" spans="1:4">
      <c r="A1057" s="32">
        <v>42936</v>
      </c>
      <c r="B1057" s="89">
        <v>9.65</v>
      </c>
      <c r="C1057" s="6">
        <f t="shared" si="17"/>
        <v>-4.127966976264102E-3</v>
      </c>
      <c r="D1057" s="6">
        <v>8.3272764030015382E-3</v>
      </c>
    </row>
    <row r="1058" spans="1:4">
      <c r="A1058" s="32">
        <v>42935</v>
      </c>
      <c r="B1058" s="89">
        <v>9.69</v>
      </c>
      <c r="C1058" s="6">
        <f t="shared" si="17"/>
        <v>-4.1109969167524071E-3</v>
      </c>
      <c r="D1058" s="6">
        <v>5.9537834626192894E-2</v>
      </c>
    </row>
    <row r="1059" spans="1:4">
      <c r="A1059" s="32">
        <v>42934</v>
      </c>
      <c r="B1059" s="89">
        <v>9.73</v>
      </c>
      <c r="C1059" s="6">
        <f t="shared" si="17"/>
        <v>1.1434511434511562E-2</v>
      </c>
      <c r="D1059" s="6">
        <v>-1.3195838932254327E-2</v>
      </c>
    </row>
    <row r="1060" spans="1:4">
      <c r="A1060" s="32">
        <v>42933</v>
      </c>
      <c r="B1060" s="89">
        <v>9.6199999999999992</v>
      </c>
      <c r="C1060" s="6">
        <f t="shared" si="17"/>
        <v>1.7989417989417982E-2</v>
      </c>
      <c r="D1060" s="6">
        <v>-5.115299578341162E-2</v>
      </c>
    </row>
    <row r="1061" spans="1:4">
      <c r="A1061" s="32">
        <v>42930</v>
      </c>
      <c r="B1061" s="89">
        <v>9.4499999999999993</v>
      </c>
      <c r="C1061" s="6">
        <f t="shared" si="17"/>
        <v>0</v>
      </c>
      <c r="D1061" s="6">
        <v>-4.8566527113141954E-3</v>
      </c>
    </row>
    <row r="1062" spans="1:4">
      <c r="A1062" s="32">
        <v>42929</v>
      </c>
      <c r="B1062" s="89">
        <v>9.4499999999999993</v>
      </c>
      <c r="C1062" s="6">
        <f t="shared" si="17"/>
        <v>-5.2631578947369166E-3</v>
      </c>
      <c r="D1062" s="6">
        <v>-4.5334942338925661E-2</v>
      </c>
    </row>
    <row r="1063" spans="1:4">
      <c r="A1063" s="32">
        <v>42928</v>
      </c>
      <c r="B1063" s="89">
        <v>9.5</v>
      </c>
      <c r="C1063" s="6">
        <f t="shared" si="17"/>
        <v>-3.1479538300104265E-3</v>
      </c>
      <c r="D1063" s="6">
        <v>1.3979676797600744E-2</v>
      </c>
    </row>
    <row r="1064" spans="1:4">
      <c r="A1064" s="32">
        <v>42927</v>
      </c>
      <c r="B1064" s="89">
        <v>9.5299999999999994</v>
      </c>
      <c r="C1064" s="6">
        <f t="shared" si="17"/>
        <v>9.5338983050847308E-3</v>
      </c>
      <c r="D1064" s="6">
        <v>3.2026876733443422E-3</v>
      </c>
    </row>
    <row r="1065" spans="1:4">
      <c r="A1065" s="32">
        <v>42926</v>
      </c>
      <c r="B1065" s="89">
        <v>9.44</v>
      </c>
      <c r="C1065" s="6">
        <f t="shared" si="17"/>
        <v>-2.1141649048627216E-3</v>
      </c>
      <c r="D1065" s="6">
        <v>-7.2704782847720101E-3</v>
      </c>
    </row>
    <row r="1066" spans="1:4">
      <c r="A1066" s="32">
        <v>42923</v>
      </c>
      <c r="B1066" s="89">
        <v>9.4600000000000009</v>
      </c>
      <c r="C1066" s="6">
        <f t="shared" si="17"/>
        <v>3.1813361611878195E-3</v>
      </c>
      <c r="D1066" s="6">
        <v>-1.9569471624264981E-3</v>
      </c>
    </row>
    <row r="1067" spans="1:4">
      <c r="A1067" s="32">
        <v>42922</v>
      </c>
      <c r="B1067" s="89">
        <v>9.43</v>
      </c>
      <c r="C1067" s="6">
        <f t="shared" si="17"/>
        <v>-1.4629049111807792E-2</v>
      </c>
      <c r="D1067" s="6">
        <v>3.6591836361295308E-4</v>
      </c>
    </row>
    <row r="1068" spans="1:4">
      <c r="A1068" s="32">
        <v>42921</v>
      </c>
      <c r="B1068" s="89">
        <v>9.57</v>
      </c>
      <c r="C1068" s="6">
        <f t="shared" si="17"/>
        <v>-6.2305295950156273E-3</v>
      </c>
      <c r="D1068" s="6">
        <v>7.8738705513555149E-3</v>
      </c>
    </row>
    <row r="1069" spans="1:4">
      <c r="A1069" s="32">
        <v>42920</v>
      </c>
      <c r="B1069" s="89">
        <v>9.6300000000000008</v>
      </c>
      <c r="C1069" s="6">
        <f t="shared" si="17"/>
        <v>-5.1652892561982371E-3</v>
      </c>
      <c r="D1069" s="6">
        <v>-6.6537529822826994E-3</v>
      </c>
    </row>
    <row r="1070" spans="1:4">
      <c r="A1070" s="32">
        <v>42919</v>
      </c>
      <c r="B1070" s="89">
        <v>9.68</v>
      </c>
      <c r="C1070" s="6">
        <f t="shared" si="17"/>
        <v>-1.0319917440660255E-3</v>
      </c>
      <c r="D1070" s="6">
        <v>7.7854512813970193E-5</v>
      </c>
    </row>
    <row r="1071" spans="1:4">
      <c r="A1071" s="32">
        <v>42916</v>
      </c>
      <c r="B1071" s="89">
        <v>9.69</v>
      </c>
      <c r="C1071" s="6">
        <f t="shared" si="17"/>
        <v>1.0427528675703821E-2</v>
      </c>
      <c r="D1071" s="6">
        <v>6.0170467634185418E-3</v>
      </c>
    </row>
    <row r="1072" spans="1:4">
      <c r="A1072" s="32">
        <v>42915</v>
      </c>
      <c r="B1072" s="89">
        <v>9.59</v>
      </c>
      <c r="C1072" s="6">
        <f t="shared" si="17"/>
        <v>9.4736842105263008E-3</v>
      </c>
      <c r="D1072" s="6">
        <v>6.5153377078068968E-3</v>
      </c>
    </row>
    <row r="1073" spans="1:4">
      <c r="A1073" s="32">
        <v>42914</v>
      </c>
      <c r="B1073" s="89">
        <v>9.5</v>
      </c>
      <c r="C1073" s="6">
        <f t="shared" si="17"/>
        <v>-2.100840336134409E-3</v>
      </c>
      <c r="D1073" s="6">
        <v>-1.856086203864093E-3</v>
      </c>
    </row>
    <row r="1074" spans="1:4">
      <c r="A1074" s="32">
        <v>42913</v>
      </c>
      <c r="B1074" s="89">
        <v>9.52</v>
      </c>
      <c r="C1074" s="6">
        <f t="shared" si="17"/>
        <v>2.1052631578946921E-3</v>
      </c>
      <c r="D1074" s="6">
        <v>-1.0955003456342429E-2</v>
      </c>
    </row>
    <row r="1075" spans="1:4">
      <c r="A1075" s="32">
        <v>42912</v>
      </c>
      <c r="B1075" s="89">
        <v>9.5</v>
      </c>
      <c r="C1075" s="6">
        <f t="shared" si="17"/>
        <v>1.0537407797681546E-3</v>
      </c>
      <c r="D1075" s="6">
        <v>4.691402315344941E-3</v>
      </c>
    </row>
    <row r="1076" spans="1:4">
      <c r="A1076" s="32">
        <v>42909</v>
      </c>
      <c r="B1076" s="89">
        <v>9.49</v>
      </c>
      <c r="C1076" s="6">
        <f t="shared" si="17"/>
        <v>2.1119324181625735E-3</v>
      </c>
      <c r="D1076" s="6">
        <v>1.5023272533741595E-2</v>
      </c>
    </row>
    <row r="1077" spans="1:4">
      <c r="A1077" s="32">
        <v>42908</v>
      </c>
      <c r="B1077" s="89">
        <v>9.4700000000000006</v>
      </c>
      <c r="C1077" s="6">
        <f t="shared" si="17"/>
        <v>-2.1074815595363092E-3</v>
      </c>
      <c r="D1077" s="6">
        <v>-1.0970694025681288E-2</v>
      </c>
    </row>
    <row r="1078" spans="1:4">
      <c r="A1078" s="32">
        <v>42907</v>
      </c>
      <c r="B1078" s="89">
        <v>9.49</v>
      </c>
      <c r="C1078" s="6">
        <f t="shared" si="17"/>
        <v>3.1712473572938012E-3</v>
      </c>
      <c r="D1078" s="6">
        <v>1.2785080643275742E-2</v>
      </c>
    </row>
    <row r="1079" spans="1:4">
      <c r="A1079" s="32">
        <v>42906</v>
      </c>
      <c r="B1079" s="89">
        <v>9.4600000000000009</v>
      </c>
      <c r="C1079" s="6">
        <f t="shared" si="17"/>
        <v>1.0582010582012237E-3</v>
      </c>
      <c r="D1079" s="6">
        <v>-5.9454635044300279E-3</v>
      </c>
    </row>
    <row r="1080" spans="1:4">
      <c r="A1080" s="32">
        <v>42905</v>
      </c>
      <c r="B1080" s="89">
        <v>9.4499999999999993</v>
      </c>
      <c r="C1080" s="6">
        <f t="shared" si="17"/>
        <v>2.1208907741250872E-3</v>
      </c>
      <c r="D1080" s="6">
        <v>2.8483387798293198E-3</v>
      </c>
    </row>
    <row r="1081" spans="1:4">
      <c r="A1081" s="32">
        <v>42902</v>
      </c>
      <c r="B1081" s="89">
        <v>9.43</v>
      </c>
      <c r="C1081" s="6">
        <f t="shared" si="17"/>
        <v>-8.4121976866456446E-3</v>
      </c>
      <c r="D1081" s="6">
        <v>9.192119973498021E-4</v>
      </c>
    </row>
    <row r="1082" spans="1:4">
      <c r="A1082" s="32">
        <v>42901</v>
      </c>
      <c r="B1082" s="89">
        <v>9.51</v>
      </c>
      <c r="C1082" s="6">
        <f t="shared" si="17"/>
        <v>-2.0986358866736175E-3</v>
      </c>
      <c r="D1082" s="6">
        <v>-1.5576123653568042E-2</v>
      </c>
    </row>
    <row r="1083" spans="1:4">
      <c r="A1083" s="32">
        <v>42900</v>
      </c>
      <c r="B1083" s="89">
        <v>9.5299999999999994</v>
      </c>
      <c r="C1083" s="6">
        <f t="shared" si="17"/>
        <v>0</v>
      </c>
      <c r="D1083" s="6">
        <v>9.5246486220791748E-3</v>
      </c>
    </row>
    <row r="1084" spans="1:4">
      <c r="A1084" s="32">
        <v>42899</v>
      </c>
      <c r="B1084" s="89">
        <v>9.5299999999999994</v>
      </c>
      <c r="C1084" s="6">
        <f t="shared" si="17"/>
        <v>-1.0482180293500825E-3</v>
      </c>
      <c r="D1084" s="6">
        <v>1.4847338302838726E-2</v>
      </c>
    </row>
    <row r="1085" spans="1:4">
      <c r="A1085" s="32">
        <v>42898</v>
      </c>
      <c r="B1085" s="89">
        <v>9.5399999999999991</v>
      </c>
      <c r="C1085" s="6">
        <f t="shared" si="17"/>
        <v>-1.0471204188483311E-3</v>
      </c>
      <c r="D1085" s="6">
        <v>1.5745547365703987E-2</v>
      </c>
    </row>
    <row r="1086" spans="1:4">
      <c r="A1086" s="32">
        <v>42895</v>
      </c>
      <c r="B1086" s="89">
        <v>9.5500000000000007</v>
      </c>
      <c r="C1086" s="6">
        <f t="shared" si="17"/>
        <v>1.0582010582010732E-2</v>
      </c>
      <c r="D1086" s="6">
        <v>1.542538733351464E-2</v>
      </c>
    </row>
    <row r="1087" spans="1:4">
      <c r="A1087" s="32">
        <v>42894</v>
      </c>
      <c r="B1087" s="89">
        <v>9.4499999999999993</v>
      </c>
      <c r="C1087" s="6">
        <f t="shared" si="17"/>
        <v>-4.214963119072805E-3</v>
      </c>
      <c r="D1087" s="6">
        <v>-6.3997762248556482E-3</v>
      </c>
    </row>
    <row r="1088" spans="1:4">
      <c r="A1088" s="32">
        <v>42893</v>
      </c>
      <c r="B1088" s="89">
        <v>9.49</v>
      </c>
      <c r="C1088" s="6">
        <f t="shared" si="17"/>
        <v>-6.2827225130890566E-3</v>
      </c>
      <c r="D1088" s="6">
        <v>1.4819672773011458E-2</v>
      </c>
    </row>
    <row r="1089" spans="1:4">
      <c r="A1089" s="32">
        <v>42892</v>
      </c>
      <c r="B1089" s="89">
        <v>9.5500000000000007</v>
      </c>
      <c r="C1089" s="6">
        <f t="shared" si="17"/>
        <v>-2.0898641588296316E-3</v>
      </c>
      <c r="D1089" s="6">
        <v>-5.0545137586981504E-3</v>
      </c>
    </row>
    <row r="1090" spans="1:4">
      <c r="A1090" s="32">
        <v>42891</v>
      </c>
      <c r="B1090" s="89">
        <v>9.57</v>
      </c>
      <c r="C1090" s="6">
        <f t="shared" si="17"/>
        <v>-2.085505735140727E-3</v>
      </c>
      <c r="D1090" s="6">
        <v>1.0132758815746178E-2</v>
      </c>
    </row>
    <row r="1091" spans="1:4">
      <c r="A1091" s="32">
        <v>42888</v>
      </c>
      <c r="B1091" s="89">
        <v>9.59</v>
      </c>
      <c r="C1091" s="6">
        <f t="shared" si="17"/>
        <v>-1.0416666666666445E-3</v>
      </c>
      <c r="D1091" s="6">
        <v>5.6340954284188425E-3</v>
      </c>
    </row>
    <row r="1092" spans="1:4">
      <c r="A1092" s="32">
        <v>42887</v>
      </c>
      <c r="B1092" s="89">
        <v>9.6</v>
      </c>
      <c r="C1092" s="6">
        <f t="shared" si="17"/>
        <v>1.0427528675703635E-3</v>
      </c>
      <c r="D1092" s="6">
        <v>-1.3964150713327695E-2</v>
      </c>
    </row>
    <row r="1093" spans="1:4">
      <c r="A1093" s="32">
        <v>42886</v>
      </c>
      <c r="B1093" s="89">
        <v>9.59</v>
      </c>
      <c r="C1093" s="6">
        <f t="shared" ref="C1093:C1156" si="18">(B1093-B1094)/B1094</f>
        <v>-4.1536863966771462E-3</v>
      </c>
      <c r="D1093" s="6">
        <v>-8.8659425018974974E-3</v>
      </c>
    </row>
    <row r="1094" spans="1:4">
      <c r="A1094" s="32">
        <v>42884</v>
      </c>
      <c r="B1094" s="89">
        <v>9.6300000000000008</v>
      </c>
      <c r="C1094" s="6">
        <f t="shared" si="18"/>
        <v>1.3684210526315872E-2</v>
      </c>
      <c r="D1094" s="6">
        <v>-1.7250225663927001E-2</v>
      </c>
    </row>
    <row r="1095" spans="1:4">
      <c r="A1095" s="32">
        <v>42881</v>
      </c>
      <c r="B1095" s="89">
        <v>9.5</v>
      </c>
      <c r="C1095" s="6">
        <f t="shared" si="18"/>
        <v>0</v>
      </c>
      <c r="D1095" s="6">
        <v>5.1429471904800468E-3</v>
      </c>
    </row>
    <row r="1096" spans="1:4">
      <c r="A1096" s="32">
        <v>42880</v>
      </c>
      <c r="B1096" s="89">
        <v>9.5</v>
      </c>
      <c r="C1096" s="6">
        <f t="shared" si="18"/>
        <v>1.3874066168623351E-2</v>
      </c>
      <c r="D1096" s="6">
        <v>5.0923437260022115E-3</v>
      </c>
    </row>
    <row r="1097" spans="1:4">
      <c r="A1097" s="32">
        <v>42879</v>
      </c>
      <c r="B1097" s="89">
        <v>9.3699999999999992</v>
      </c>
      <c r="C1097" s="6">
        <f t="shared" si="18"/>
        <v>4.2872454448016238E-3</v>
      </c>
      <c r="D1097" s="6">
        <v>-3.2101730431579475E-3</v>
      </c>
    </row>
    <row r="1098" spans="1:4">
      <c r="A1098" s="32">
        <v>42878</v>
      </c>
      <c r="B1098" s="89">
        <v>9.33</v>
      </c>
      <c r="C1098" s="6">
        <f t="shared" si="18"/>
        <v>-3.2051282051281369E-3</v>
      </c>
      <c r="D1098" s="6">
        <v>3.48540785513004E-3</v>
      </c>
    </row>
    <row r="1099" spans="1:4">
      <c r="A1099" s="32">
        <v>42877</v>
      </c>
      <c r="B1099" s="89">
        <v>9.36</v>
      </c>
      <c r="C1099" s="6">
        <f t="shared" si="18"/>
        <v>1.0695187165775174E-3</v>
      </c>
      <c r="D1099" s="6">
        <v>2.1554472246471255E-2</v>
      </c>
    </row>
    <row r="1100" spans="1:4">
      <c r="A1100" s="32">
        <v>42874</v>
      </c>
      <c r="B1100" s="89">
        <v>9.35</v>
      </c>
      <c r="C1100" s="6">
        <f t="shared" si="18"/>
        <v>5.3763440860213904E-3</v>
      </c>
      <c r="D1100" s="6">
        <v>1.5043807248108337E-2</v>
      </c>
    </row>
    <row r="1101" spans="1:4">
      <c r="A1101" s="32">
        <v>42873</v>
      </c>
      <c r="B1101" s="89">
        <v>9.3000000000000007</v>
      </c>
      <c r="C1101" s="6">
        <f t="shared" si="18"/>
        <v>-1.0741138560687203E-3</v>
      </c>
      <c r="D1101" s="6">
        <v>7.4626865671641191E-3</v>
      </c>
    </row>
    <row r="1102" spans="1:4">
      <c r="A1102" s="32">
        <v>42872</v>
      </c>
      <c r="B1102" s="89">
        <v>9.31</v>
      </c>
      <c r="C1102" s="6">
        <f t="shared" si="18"/>
        <v>2.1528525296018678E-3</v>
      </c>
      <c r="D1102" s="6">
        <v>-3.4236818824752015E-3</v>
      </c>
    </row>
    <row r="1103" spans="1:4">
      <c r="A1103" s="32">
        <v>42871</v>
      </c>
      <c r="B1103" s="89">
        <v>9.2899999999999991</v>
      </c>
      <c r="C1103" s="6">
        <f t="shared" si="18"/>
        <v>-8.5378868729989402E-3</v>
      </c>
      <c r="D1103" s="6">
        <v>2.6004328071956781E-2</v>
      </c>
    </row>
    <row r="1104" spans="1:4">
      <c r="A1104" s="32">
        <v>42870</v>
      </c>
      <c r="B1104" s="89">
        <v>9.3699999999999992</v>
      </c>
      <c r="C1104" s="6">
        <f t="shared" si="18"/>
        <v>2.069716775599123E-2</v>
      </c>
      <c r="D1104" s="6">
        <v>-2.0725547691787848E-3</v>
      </c>
    </row>
    <row r="1105" spans="1:4">
      <c r="A1105" s="32">
        <v>42867</v>
      </c>
      <c r="B1105" s="89">
        <v>9.18</v>
      </c>
      <c r="C1105" s="6">
        <f t="shared" si="18"/>
        <v>1.436464088397779E-2</v>
      </c>
      <c r="D1105" s="6">
        <v>3.2395523154327682E-3</v>
      </c>
    </row>
    <row r="1106" spans="1:4">
      <c r="A1106" s="32">
        <v>42866</v>
      </c>
      <c r="B1106" s="89">
        <v>9.0500000000000007</v>
      </c>
      <c r="C1106" s="6">
        <f t="shared" si="18"/>
        <v>0</v>
      </c>
      <c r="D1106" s="6">
        <v>-1.3567373480064197E-2</v>
      </c>
    </row>
    <row r="1107" spans="1:4">
      <c r="A1107" s="32">
        <v>42865</v>
      </c>
      <c r="B1107" s="89">
        <v>9.0500000000000007</v>
      </c>
      <c r="C1107" s="6">
        <f t="shared" si="18"/>
        <v>0</v>
      </c>
      <c r="D1107" s="6">
        <v>1.0211651309966494E-2</v>
      </c>
    </row>
    <row r="1108" spans="1:4">
      <c r="A1108" s="32">
        <v>42864</v>
      </c>
      <c r="B1108" s="89">
        <v>9.0500000000000007</v>
      </c>
      <c r="C1108" s="6">
        <f t="shared" si="18"/>
        <v>1.1061946902656597E-3</v>
      </c>
      <c r="D1108" s="6">
        <v>1.2226698843098531E-2</v>
      </c>
    </row>
    <row r="1109" spans="1:4">
      <c r="A1109" s="32">
        <v>42863</v>
      </c>
      <c r="B1109" s="89">
        <v>9.0399999999999991</v>
      </c>
      <c r="C1109" s="6">
        <f t="shared" si="18"/>
        <v>5.5617352614014386E-3</v>
      </c>
      <c r="D1109" s="6">
        <v>-4.6605320256183306E-5</v>
      </c>
    </row>
    <row r="1110" spans="1:4">
      <c r="A1110" s="32">
        <v>42860</v>
      </c>
      <c r="B1110" s="89">
        <v>8.99</v>
      </c>
      <c r="C1110" s="6">
        <f t="shared" si="18"/>
        <v>-6.6298342541437011E-3</v>
      </c>
      <c r="D1110" s="6">
        <v>9.7359986196005679E-3</v>
      </c>
    </row>
    <row r="1111" spans="1:4">
      <c r="A1111" s="32">
        <v>42859</v>
      </c>
      <c r="B1111" s="89">
        <v>9.0500000000000007</v>
      </c>
      <c r="C1111" s="6">
        <f t="shared" si="18"/>
        <v>1.1061946902656597E-3</v>
      </c>
      <c r="D1111" s="6">
        <v>1.1572984380702584E-2</v>
      </c>
    </row>
    <row r="1112" spans="1:4">
      <c r="A1112" s="32">
        <v>42857</v>
      </c>
      <c r="B1112" s="89">
        <v>9.0399999999999991</v>
      </c>
      <c r="C1112" s="6">
        <f t="shared" si="18"/>
        <v>0</v>
      </c>
      <c r="D1112" s="6">
        <v>-4.3876462169447294E-2</v>
      </c>
    </row>
    <row r="1113" spans="1:4">
      <c r="A1113" s="32">
        <v>42853</v>
      </c>
      <c r="B1113" s="89">
        <v>9.0399999999999991</v>
      </c>
      <c r="C1113" s="6">
        <f t="shared" si="18"/>
        <v>4.4444444444443499E-3</v>
      </c>
      <c r="D1113" s="6">
        <v>4.9399029298908851E-3</v>
      </c>
    </row>
    <row r="1114" spans="1:4">
      <c r="A1114" s="32">
        <v>42852</v>
      </c>
      <c r="B1114" s="89">
        <v>9</v>
      </c>
      <c r="C1114" s="6">
        <f t="shared" si="18"/>
        <v>-3.322259136212554E-3</v>
      </c>
      <c r="D1114" s="6">
        <v>2.0083881570420604E-2</v>
      </c>
    </row>
    <row r="1115" spans="1:4">
      <c r="A1115" s="32">
        <v>42851</v>
      </c>
      <c r="B1115" s="89">
        <v>9.0299999999999994</v>
      </c>
      <c r="C1115" s="6">
        <f t="shared" si="18"/>
        <v>7.8124999999998326E-3</v>
      </c>
      <c r="D1115" s="6">
        <v>-1.868602592539835E-2</v>
      </c>
    </row>
    <row r="1116" spans="1:4">
      <c r="A1116" s="32">
        <v>42850</v>
      </c>
      <c r="B1116" s="89">
        <v>8.9600000000000009</v>
      </c>
      <c r="C1116" s="6">
        <f t="shared" si="18"/>
        <v>-1.1148272017836997E-3</v>
      </c>
      <c r="D1116" s="6">
        <v>-2.5903038292094286E-2</v>
      </c>
    </row>
    <row r="1117" spans="1:4">
      <c r="A1117" s="32">
        <v>42849</v>
      </c>
      <c r="B1117" s="89">
        <v>8.9700000000000006</v>
      </c>
      <c r="C1117" s="6">
        <f t="shared" si="18"/>
        <v>-3.3333333333332624E-3</v>
      </c>
      <c r="D1117" s="6">
        <v>-1.2913892707074692E-2</v>
      </c>
    </row>
    <row r="1118" spans="1:4">
      <c r="A1118" s="32">
        <v>42846</v>
      </c>
      <c r="B1118" s="89">
        <v>9</v>
      </c>
      <c r="C1118" s="6">
        <f t="shared" si="18"/>
        <v>-3.322259136212554E-3</v>
      </c>
      <c r="D1118" s="6">
        <v>1.0233961081567695E-3</v>
      </c>
    </row>
    <row r="1119" spans="1:4">
      <c r="A1119" s="32">
        <v>42845</v>
      </c>
      <c r="B1119" s="89">
        <v>9.0299999999999994</v>
      </c>
      <c r="C1119" s="6">
        <f t="shared" si="18"/>
        <v>1.1086474501108411E-3</v>
      </c>
      <c r="D1119" s="6">
        <v>-3.1200337762512992E-2</v>
      </c>
    </row>
    <row r="1120" spans="1:4">
      <c r="A1120" s="32">
        <v>42844</v>
      </c>
      <c r="B1120" s="89">
        <v>9.02</v>
      </c>
      <c r="C1120" s="6">
        <f t="shared" si="18"/>
        <v>2.2222222222221749E-3</v>
      </c>
      <c r="D1120" s="6">
        <v>1.4231769103657253E-5</v>
      </c>
    </row>
    <row r="1121" spans="1:4">
      <c r="A1121" s="32">
        <v>42843</v>
      </c>
      <c r="B1121" s="89">
        <v>9</v>
      </c>
      <c r="C1121" s="6">
        <f t="shared" si="18"/>
        <v>-5.5248618784531165E-3</v>
      </c>
      <c r="D1121" s="6">
        <v>9.9898903268155047E-3</v>
      </c>
    </row>
    <row r="1122" spans="1:4">
      <c r="A1122" s="32">
        <v>42838</v>
      </c>
      <c r="B1122" s="89">
        <v>9.0500000000000007</v>
      </c>
      <c r="C1122" s="6">
        <f t="shared" si="18"/>
        <v>2.2148394241418993E-3</v>
      </c>
      <c r="D1122" s="6">
        <v>9.436061133681669E-3</v>
      </c>
    </row>
    <row r="1123" spans="1:4">
      <c r="A1123" s="32">
        <v>42837</v>
      </c>
      <c r="B1123" s="89">
        <v>9.0299999999999994</v>
      </c>
      <c r="C1123" s="6">
        <f t="shared" si="18"/>
        <v>6.6889632107021979E-3</v>
      </c>
      <c r="D1123" s="6">
        <v>8.1378510027256459E-3</v>
      </c>
    </row>
    <row r="1124" spans="1:4">
      <c r="A1124" s="32">
        <v>42836</v>
      </c>
      <c r="B1124" s="89">
        <v>8.9700000000000006</v>
      </c>
      <c r="C1124" s="6">
        <f t="shared" si="18"/>
        <v>-3.3333333333332624E-3</v>
      </c>
      <c r="D1124" s="6">
        <v>-5.7015321040118942E-4</v>
      </c>
    </row>
    <row r="1125" spans="1:4">
      <c r="A1125" s="32">
        <v>42835</v>
      </c>
      <c r="B1125" s="89">
        <v>9</v>
      </c>
      <c r="C1125" s="6">
        <f t="shared" si="18"/>
        <v>-1.098901098901095E-2</v>
      </c>
      <c r="D1125" s="6">
        <v>-1.5229587244126436E-3</v>
      </c>
    </row>
    <row r="1126" spans="1:4">
      <c r="A1126" s="32">
        <v>42832</v>
      </c>
      <c r="B1126" s="89">
        <v>9.1</v>
      </c>
      <c r="C1126" s="6">
        <f t="shared" si="18"/>
        <v>0</v>
      </c>
      <c r="D1126" s="6">
        <v>5.2286111165457195E-3</v>
      </c>
    </row>
    <row r="1127" spans="1:4">
      <c r="A1127" s="32">
        <v>42831</v>
      </c>
      <c r="B1127" s="89">
        <v>9.1</v>
      </c>
      <c r="C1127" s="6">
        <f t="shared" si="18"/>
        <v>2.0179372197309385E-2</v>
      </c>
      <c r="D1127" s="6">
        <v>4.5255623721881383E-2</v>
      </c>
    </row>
    <row r="1128" spans="1:4">
      <c r="A1128" s="32">
        <v>42830</v>
      </c>
      <c r="B1128" s="89">
        <v>8.92</v>
      </c>
      <c r="C1128" s="6">
        <f t="shared" si="18"/>
        <v>7.9096045197740439E-3</v>
      </c>
      <c r="D1128" s="6">
        <v>-1.0356848320490586E-2</v>
      </c>
    </row>
    <row r="1129" spans="1:4">
      <c r="A1129" s="32">
        <v>42828</v>
      </c>
      <c r="B1129" s="89">
        <v>8.85</v>
      </c>
      <c r="C1129" s="6">
        <f t="shared" si="18"/>
        <v>1.7241379310344869E-2</v>
      </c>
      <c r="D1129" s="6">
        <v>-8.0053402395077571E-3</v>
      </c>
    </row>
    <row r="1130" spans="1:4">
      <c r="A1130" s="32">
        <v>42825</v>
      </c>
      <c r="B1130" s="89">
        <v>8.6999999999999993</v>
      </c>
      <c r="C1130" s="6">
        <f t="shared" si="18"/>
        <v>5.7803468208091251E-3</v>
      </c>
      <c r="D1130" s="6">
        <v>1.5437305377319526E-2</v>
      </c>
    </row>
    <row r="1131" spans="1:4">
      <c r="A1131" s="32">
        <v>42824</v>
      </c>
      <c r="B1131" s="89">
        <v>8.65</v>
      </c>
      <c r="C1131" s="6">
        <f t="shared" si="18"/>
        <v>-3.4562211981566085E-3</v>
      </c>
      <c r="D1131" s="6">
        <v>1.9860493159798761E-2</v>
      </c>
    </row>
    <row r="1132" spans="1:4">
      <c r="A1132" s="32">
        <v>42823</v>
      </c>
      <c r="B1132" s="89">
        <v>8.68</v>
      </c>
      <c r="C1132" s="6">
        <f t="shared" si="18"/>
        <v>1.1534025374855578E-3</v>
      </c>
      <c r="D1132" s="6">
        <v>-1.7581126969132096E-2</v>
      </c>
    </row>
    <row r="1133" spans="1:4">
      <c r="A1133" s="32">
        <v>42822</v>
      </c>
      <c r="B1133" s="89">
        <v>8.67</v>
      </c>
      <c r="C1133" s="6">
        <f t="shared" si="18"/>
        <v>-2.3014959723819993E-3</v>
      </c>
      <c r="D1133" s="6">
        <v>6.931054517782689E-3</v>
      </c>
    </row>
    <row r="1134" spans="1:4">
      <c r="A1134" s="32">
        <v>42821</v>
      </c>
      <c r="B1134" s="89">
        <v>8.69</v>
      </c>
      <c r="C1134" s="6">
        <f t="shared" si="18"/>
        <v>-5.7208237986270836E-3</v>
      </c>
      <c r="D1134" s="6">
        <v>-2.9549571127045208E-2</v>
      </c>
    </row>
    <row r="1135" spans="1:4">
      <c r="A1135" s="32">
        <v>42818</v>
      </c>
      <c r="B1135" s="89">
        <v>8.74</v>
      </c>
      <c r="C1135" s="6">
        <f t="shared" si="18"/>
        <v>-2.2831050228310015E-3</v>
      </c>
      <c r="D1135" s="6">
        <v>1.2565556128171649E-2</v>
      </c>
    </row>
    <row r="1136" spans="1:4">
      <c r="A1136" s="32">
        <v>42817</v>
      </c>
      <c r="B1136" s="89">
        <v>8.76</v>
      </c>
      <c r="C1136" s="6">
        <f t="shared" si="18"/>
        <v>-4.5454545454546502E-3</v>
      </c>
      <c r="D1136" s="6">
        <v>3.0248137795337138E-2</v>
      </c>
    </row>
    <row r="1137" spans="1:4">
      <c r="A1137" s="32">
        <v>42816</v>
      </c>
      <c r="B1137" s="89">
        <v>8.8000000000000007</v>
      </c>
      <c r="C1137" s="6">
        <f t="shared" si="18"/>
        <v>2.2779043280183771E-3</v>
      </c>
      <c r="D1137" s="6">
        <v>2.3680242131008555E-2</v>
      </c>
    </row>
    <row r="1138" spans="1:4">
      <c r="A1138" s="32">
        <v>42815</v>
      </c>
      <c r="B1138" s="89">
        <v>8.7799999999999994</v>
      </c>
      <c r="C1138" s="6">
        <f t="shared" si="18"/>
        <v>3.4285714285713555E-3</v>
      </c>
      <c r="D1138" s="6">
        <v>2.1389268356400825E-2</v>
      </c>
    </row>
    <row r="1139" spans="1:4">
      <c r="A1139" s="32">
        <v>42814</v>
      </c>
      <c r="B1139" s="89">
        <v>8.75</v>
      </c>
      <c r="C1139" s="6">
        <f t="shared" si="18"/>
        <v>3.4403669724769907E-3</v>
      </c>
      <c r="D1139" s="6">
        <v>1.4841204087268651E-2</v>
      </c>
    </row>
    <row r="1140" spans="1:4">
      <c r="A1140" s="32">
        <v>42811</v>
      </c>
      <c r="B1140" s="89">
        <v>8.7200000000000006</v>
      </c>
      <c r="C1140" s="6">
        <f t="shared" si="18"/>
        <v>6.9284064665127596E-3</v>
      </c>
      <c r="D1140" s="6">
        <v>-3.4760356133710105E-2</v>
      </c>
    </row>
    <row r="1141" spans="1:4">
      <c r="A1141" s="32">
        <v>42810</v>
      </c>
      <c r="B1141" s="89">
        <v>8.66</v>
      </c>
      <c r="C1141" s="6">
        <f t="shared" si="18"/>
        <v>8.1490104772992192E-3</v>
      </c>
      <c r="D1141" s="6">
        <v>8.8182398329175612E-2</v>
      </c>
    </row>
    <row r="1142" spans="1:4">
      <c r="A1142" s="32">
        <v>42809</v>
      </c>
      <c r="B1142" s="89">
        <v>8.59</v>
      </c>
      <c r="C1142" s="6">
        <f t="shared" si="18"/>
        <v>3.5046728971961866E-3</v>
      </c>
      <c r="D1142" s="6">
        <v>9.180220372126827E-3</v>
      </c>
    </row>
    <row r="1143" spans="1:4">
      <c r="A1143" s="32">
        <v>42808</v>
      </c>
      <c r="B1143" s="89">
        <v>8.56</v>
      </c>
      <c r="C1143" s="6">
        <f t="shared" si="18"/>
        <v>3.5169988276671908E-3</v>
      </c>
      <c r="D1143" s="6">
        <v>8.1334403626404598E-3</v>
      </c>
    </row>
    <row r="1144" spans="1:4">
      <c r="A1144" s="32">
        <v>42807</v>
      </c>
      <c r="B1144" s="89">
        <v>8.5299999999999994</v>
      </c>
      <c r="C1144" s="6">
        <f t="shared" si="18"/>
        <v>-5.8275058275059103E-3</v>
      </c>
      <c r="D1144" s="6">
        <v>1.288343925054849E-2</v>
      </c>
    </row>
    <row r="1145" spans="1:4">
      <c r="A1145" s="32">
        <v>42804</v>
      </c>
      <c r="B1145" s="89">
        <v>8.58</v>
      </c>
      <c r="C1145" s="6">
        <f t="shared" si="18"/>
        <v>3.5087719298244864E-3</v>
      </c>
      <c r="D1145" s="6">
        <v>-6.969716758784876E-3</v>
      </c>
    </row>
    <row r="1146" spans="1:4">
      <c r="A1146" s="32">
        <v>42803</v>
      </c>
      <c r="B1146" s="89">
        <v>8.5500000000000007</v>
      </c>
      <c r="C1146" s="6">
        <f t="shared" si="18"/>
        <v>-8.1206496519719857E-3</v>
      </c>
      <c r="D1146" s="6">
        <v>-1.185587572742634E-2</v>
      </c>
    </row>
    <row r="1147" spans="1:4">
      <c r="A1147" s="32">
        <v>42802</v>
      </c>
      <c r="B1147" s="89">
        <v>8.6199999999999992</v>
      </c>
      <c r="C1147" s="6">
        <f t="shared" si="18"/>
        <v>-6.9124423963134217E-3</v>
      </c>
      <c r="D1147" s="6">
        <v>2.000347053930988E-2</v>
      </c>
    </row>
    <row r="1148" spans="1:4">
      <c r="A1148" s="32">
        <v>42801</v>
      </c>
      <c r="B1148" s="89">
        <v>8.68</v>
      </c>
      <c r="C1148" s="6">
        <f t="shared" si="18"/>
        <v>3.468208092485475E-3</v>
      </c>
      <c r="D1148" s="6">
        <v>4.0778960348252832E-2</v>
      </c>
    </row>
    <row r="1149" spans="1:4">
      <c r="A1149" s="32">
        <v>42800</v>
      </c>
      <c r="B1149" s="89">
        <v>8.65</v>
      </c>
      <c r="C1149" s="6">
        <f t="shared" si="18"/>
        <v>-2.3068050749711156E-3</v>
      </c>
      <c r="D1149" s="6">
        <v>3.6000675012656429E-3</v>
      </c>
    </row>
    <row r="1150" spans="1:4">
      <c r="A1150" s="32">
        <v>42797</v>
      </c>
      <c r="B1150" s="89">
        <v>8.67</v>
      </c>
      <c r="C1150" s="6">
        <f t="shared" si="18"/>
        <v>-4.59242250287037E-3</v>
      </c>
      <c r="D1150" s="6">
        <v>-5.3154452540223026E-3</v>
      </c>
    </row>
    <row r="1151" spans="1:4">
      <c r="A1151" s="32">
        <v>42796</v>
      </c>
      <c r="B1151" s="89">
        <v>8.7100000000000009</v>
      </c>
      <c r="C1151" s="6">
        <f t="shared" si="18"/>
        <v>-3.4324942791761283E-3</v>
      </c>
      <c r="D1151" s="6">
        <v>2.1658769578638423E-2</v>
      </c>
    </row>
    <row r="1152" spans="1:4">
      <c r="A1152" s="32">
        <v>42795</v>
      </c>
      <c r="B1152" s="89">
        <v>8.74</v>
      </c>
      <c r="C1152" s="6">
        <f t="shared" si="18"/>
        <v>3.4443168771526242E-3</v>
      </c>
      <c r="D1152" s="6">
        <v>-5.6650604083643488E-3</v>
      </c>
    </row>
    <row r="1153" spans="1:4">
      <c r="A1153" s="32">
        <v>42794</v>
      </c>
      <c r="B1153" s="89">
        <v>8.7100000000000009</v>
      </c>
      <c r="C1153" s="6">
        <f t="shared" si="18"/>
        <v>-1.1467889908256636E-3</v>
      </c>
      <c r="D1153" s="6">
        <v>-3.5054375188802336E-3</v>
      </c>
    </row>
    <row r="1154" spans="1:4">
      <c r="A1154" s="32">
        <v>42793</v>
      </c>
      <c r="B1154" s="89">
        <v>8.7200000000000006</v>
      </c>
      <c r="C1154" s="6">
        <f t="shared" si="18"/>
        <v>3.4522439585732037E-3</v>
      </c>
      <c r="D1154" s="6">
        <v>-3.7759121974516013E-5</v>
      </c>
    </row>
    <row r="1155" spans="1:4">
      <c r="A1155" s="32">
        <v>42790</v>
      </c>
      <c r="B1155" s="89">
        <v>8.69</v>
      </c>
      <c r="C1155" s="6">
        <f t="shared" si="18"/>
        <v>-1.1494252873562975E-3</v>
      </c>
      <c r="D1155" s="6">
        <v>3.8726632930904115E-3</v>
      </c>
    </row>
    <row r="1156" spans="1:4">
      <c r="A1156" s="32">
        <v>42789</v>
      </c>
      <c r="B1156" s="89">
        <v>8.6999999999999993</v>
      </c>
      <c r="C1156" s="6">
        <f t="shared" si="18"/>
        <v>-2.2935779816515307E-3</v>
      </c>
      <c r="D1156" s="6">
        <v>3.0607201247101852E-3</v>
      </c>
    </row>
    <row r="1157" spans="1:4">
      <c r="A1157" s="32">
        <v>42788</v>
      </c>
      <c r="B1157" s="89">
        <v>8.7200000000000006</v>
      </c>
      <c r="C1157" s="6">
        <f t="shared" ref="C1157:C1220" si="19">(B1157-B1158)/B1158</f>
        <v>-2.2883295194507519E-3</v>
      </c>
      <c r="D1157" s="6">
        <v>-1.2673628713361687E-5</v>
      </c>
    </row>
    <row r="1158" spans="1:4">
      <c r="A1158" s="32">
        <v>42787</v>
      </c>
      <c r="B1158" s="89">
        <v>8.74</v>
      </c>
      <c r="C1158" s="6">
        <f t="shared" si="19"/>
        <v>-1.1428571428571184E-3</v>
      </c>
      <c r="D1158" s="6">
        <v>1.3525837818396646E-2</v>
      </c>
    </row>
    <row r="1159" spans="1:4">
      <c r="A1159" s="32">
        <v>42786</v>
      </c>
      <c r="B1159" s="89">
        <v>8.75</v>
      </c>
      <c r="C1159" s="6">
        <f t="shared" si="19"/>
        <v>-1.1415525114155008E-3</v>
      </c>
      <c r="D1159" s="6">
        <v>2.5304393177472419E-3</v>
      </c>
    </row>
    <row r="1160" spans="1:4">
      <c r="A1160" s="32">
        <v>42783</v>
      </c>
      <c r="B1160" s="89">
        <v>8.76</v>
      </c>
      <c r="C1160" s="6">
        <f t="shared" si="19"/>
        <v>1.1428571428571184E-3</v>
      </c>
      <c r="D1160" s="6">
        <v>7.8390146721954608E-3</v>
      </c>
    </row>
    <row r="1161" spans="1:4">
      <c r="A1161" s="32">
        <v>42782</v>
      </c>
      <c r="B1161" s="89">
        <v>8.75</v>
      </c>
      <c r="C1161" s="6">
        <f t="shared" si="19"/>
        <v>-3.4168564920272625E-3</v>
      </c>
      <c r="D1161" s="6">
        <v>1.1712415554402934E-2</v>
      </c>
    </row>
    <row r="1162" spans="1:4">
      <c r="A1162" s="32">
        <v>42781</v>
      </c>
      <c r="B1162" s="89">
        <v>8.7799999999999994</v>
      </c>
      <c r="C1162" s="6">
        <f t="shared" si="19"/>
        <v>-4.5351473922903536E-3</v>
      </c>
      <c r="D1162" s="6">
        <v>7.1810673737528205E-3</v>
      </c>
    </row>
    <row r="1163" spans="1:4">
      <c r="A1163" s="32">
        <v>42780</v>
      </c>
      <c r="B1163" s="89">
        <v>8.82</v>
      </c>
      <c r="C1163" s="6">
        <f t="shared" si="19"/>
        <v>8.0000000000000331E-3</v>
      </c>
      <c r="D1163" s="6">
        <v>2.5733024953030825E-2</v>
      </c>
    </row>
    <row r="1164" spans="1:4">
      <c r="A1164" s="32">
        <v>42779</v>
      </c>
      <c r="B1164" s="89">
        <v>8.75</v>
      </c>
      <c r="C1164" s="6">
        <f t="shared" si="19"/>
        <v>-9.0600226500566327E-3</v>
      </c>
      <c r="D1164" s="6">
        <v>-2.7124284689999988E-3</v>
      </c>
    </row>
    <row r="1165" spans="1:4">
      <c r="A1165" s="32">
        <v>42776</v>
      </c>
      <c r="B1165" s="89">
        <v>8.83</v>
      </c>
      <c r="C1165" s="6">
        <f t="shared" si="19"/>
        <v>3.4090909090908361E-3</v>
      </c>
      <c r="D1165" s="6">
        <v>-6.692037826911332E-4</v>
      </c>
    </row>
    <row r="1166" spans="1:4">
      <c r="A1166" s="32">
        <v>42775</v>
      </c>
      <c r="B1166" s="89">
        <v>8.8000000000000007</v>
      </c>
      <c r="C1166" s="6">
        <f t="shared" si="19"/>
        <v>-4.0348964013086068E-2</v>
      </c>
      <c r="D1166" s="6">
        <v>-1.4436657250972708E-2</v>
      </c>
    </row>
    <row r="1167" spans="1:4">
      <c r="A1167" s="32">
        <v>42774</v>
      </c>
      <c r="B1167" s="89">
        <v>9.17</v>
      </c>
      <c r="C1167" s="6">
        <f t="shared" si="19"/>
        <v>4.381161007666938E-3</v>
      </c>
      <c r="D1167" s="6">
        <v>-2.7173732501512464E-3</v>
      </c>
    </row>
    <row r="1168" spans="1:4">
      <c r="A1168" s="32">
        <v>42773</v>
      </c>
      <c r="B1168" s="89">
        <v>9.1300000000000008</v>
      </c>
      <c r="C1168" s="6">
        <f t="shared" si="19"/>
        <v>3.2967032967034216E-3</v>
      </c>
      <c r="D1168" s="6">
        <v>8.590708364884082E-3</v>
      </c>
    </row>
    <row r="1169" spans="1:4">
      <c r="A1169" s="32">
        <v>42772</v>
      </c>
      <c r="B1169" s="89">
        <v>9.1</v>
      </c>
      <c r="C1169" s="6">
        <f t="shared" si="19"/>
        <v>1.1001100110010766E-3</v>
      </c>
      <c r="D1169" s="6">
        <v>8.5969761893497712E-3</v>
      </c>
    </row>
    <row r="1170" spans="1:4">
      <c r="A1170" s="32">
        <v>42769</v>
      </c>
      <c r="B1170" s="89">
        <v>9.09</v>
      </c>
      <c r="C1170" s="6">
        <f t="shared" si="19"/>
        <v>2.2050716648290597E-3</v>
      </c>
      <c r="D1170" s="6">
        <v>-4.3432443091086625E-2</v>
      </c>
    </row>
    <row r="1171" spans="1:4">
      <c r="A1171" s="32">
        <v>42768</v>
      </c>
      <c r="B1171" s="89">
        <v>9.07</v>
      </c>
      <c r="C1171" s="6">
        <f t="shared" si="19"/>
        <v>-3.2967032967032264E-3</v>
      </c>
      <c r="D1171" s="6">
        <v>3.4587240645860391E-2</v>
      </c>
    </row>
    <row r="1172" spans="1:4">
      <c r="A1172" s="32">
        <v>42767</v>
      </c>
      <c r="B1172" s="89">
        <v>9.1</v>
      </c>
      <c r="C1172" s="6">
        <f t="shared" si="19"/>
        <v>1.1111111111111072E-2</v>
      </c>
      <c r="D1172" s="6">
        <v>1.4439061461005017E-2</v>
      </c>
    </row>
    <row r="1173" spans="1:4">
      <c r="A1173" s="32">
        <v>42762</v>
      </c>
      <c r="B1173" s="89">
        <v>9</v>
      </c>
      <c r="C1173" s="6">
        <f t="shared" si="19"/>
        <v>1.1123470522802878E-3</v>
      </c>
      <c r="D1173" s="6">
        <v>-1.8557147888277905E-3</v>
      </c>
    </row>
    <row r="1174" spans="1:4">
      <c r="A1174" s="32">
        <v>42761</v>
      </c>
      <c r="B1174" s="89">
        <v>8.99</v>
      </c>
      <c r="C1174" s="6">
        <f t="shared" si="19"/>
        <v>-2.2197558268589983E-3</v>
      </c>
      <c r="D1174" s="6">
        <v>7.8290843315927967E-3</v>
      </c>
    </row>
    <row r="1175" spans="1:4">
      <c r="A1175" s="32">
        <v>42760</v>
      </c>
      <c r="B1175" s="89">
        <v>9.01</v>
      </c>
      <c r="C1175" s="6">
        <f t="shared" si="19"/>
        <v>8.9585666293393144E-3</v>
      </c>
      <c r="D1175" s="6">
        <v>-1.8871523756318772E-3</v>
      </c>
    </row>
    <row r="1176" spans="1:4">
      <c r="A1176" s="32">
        <v>42759</v>
      </c>
      <c r="B1176" s="89">
        <v>8.93</v>
      </c>
      <c r="C1176" s="6">
        <f t="shared" si="19"/>
        <v>0</v>
      </c>
      <c r="D1176" s="6">
        <v>4.703059715225148E-4</v>
      </c>
    </row>
    <row r="1177" spans="1:4">
      <c r="A1177" s="32">
        <v>42758</v>
      </c>
      <c r="B1177" s="89">
        <v>8.93</v>
      </c>
      <c r="C1177" s="6">
        <f t="shared" si="19"/>
        <v>0</v>
      </c>
      <c r="D1177" s="6">
        <v>9.2940383318888143E-3</v>
      </c>
    </row>
    <row r="1178" spans="1:4">
      <c r="A1178" s="32">
        <v>42755</v>
      </c>
      <c r="B1178" s="89">
        <v>8.93</v>
      </c>
      <c r="C1178" s="6">
        <f t="shared" si="19"/>
        <v>-1.1185682326621685E-3</v>
      </c>
      <c r="D1178" s="6">
        <v>2.0611734212030506E-3</v>
      </c>
    </row>
    <row r="1179" spans="1:4">
      <c r="A1179" s="32">
        <v>42754</v>
      </c>
      <c r="B1179" s="89">
        <v>8.94</v>
      </c>
      <c r="C1179" s="6">
        <f t="shared" si="19"/>
        <v>6.7567567567566123E-3</v>
      </c>
      <c r="D1179" s="6">
        <v>2.1383408671651751E-2</v>
      </c>
    </row>
    <row r="1180" spans="1:4">
      <c r="A1180" s="32">
        <v>42753</v>
      </c>
      <c r="B1180" s="89">
        <v>8.8800000000000008</v>
      </c>
      <c r="C1180" s="6">
        <f t="shared" si="19"/>
        <v>6.8027210884354303E-3</v>
      </c>
      <c r="D1180" s="6">
        <v>-3.5306743465739296E-2</v>
      </c>
    </row>
    <row r="1181" spans="1:4">
      <c r="A1181" s="32">
        <v>42752</v>
      </c>
      <c r="B1181" s="89">
        <v>8.82</v>
      </c>
      <c r="C1181" s="6">
        <f t="shared" si="19"/>
        <v>-1.1325028312570539E-3</v>
      </c>
      <c r="D1181" s="6">
        <v>-7.1752265861027859E-3</v>
      </c>
    </row>
    <row r="1182" spans="1:4">
      <c r="A1182" s="32">
        <v>42751</v>
      </c>
      <c r="B1182" s="89">
        <v>8.83</v>
      </c>
      <c r="C1182" s="6">
        <f t="shared" si="19"/>
        <v>-7.8651685393258744E-3</v>
      </c>
      <c r="D1182" s="6">
        <v>-1.1314464779811182E-2</v>
      </c>
    </row>
    <row r="1183" spans="1:4">
      <c r="A1183" s="32">
        <v>42748</v>
      </c>
      <c r="B1183" s="89">
        <v>8.9</v>
      </c>
      <c r="C1183" s="6">
        <f t="shared" si="19"/>
        <v>-1.1111111111111072E-2</v>
      </c>
      <c r="D1183" s="6">
        <v>6.1377115675838453E-4</v>
      </c>
    </row>
    <row r="1184" spans="1:4">
      <c r="A1184" s="32">
        <v>42747</v>
      </c>
      <c r="B1184" s="89">
        <v>9</v>
      </c>
      <c r="C1184" s="6">
        <f t="shared" si="19"/>
        <v>-3.322259136212554E-3</v>
      </c>
      <c r="D1184" s="6">
        <v>7.9618583945828061E-3</v>
      </c>
    </row>
    <row r="1185" spans="1:4">
      <c r="A1185" s="32">
        <v>42746</v>
      </c>
      <c r="B1185" s="89">
        <v>9.0299999999999994</v>
      </c>
      <c r="C1185" s="6">
        <f t="shared" si="19"/>
        <v>-1.1061946902654633E-3</v>
      </c>
      <c r="D1185" s="6">
        <v>8.9695834775116046E-3</v>
      </c>
    </row>
    <row r="1186" spans="1:4">
      <c r="A1186" s="32">
        <v>42745</v>
      </c>
      <c r="B1186" s="89">
        <v>9.0399999999999991</v>
      </c>
      <c r="C1186" s="6">
        <f t="shared" si="19"/>
        <v>0</v>
      </c>
      <c r="D1186" s="6">
        <v>-3.7716719050999727E-3</v>
      </c>
    </row>
    <row r="1187" spans="1:4">
      <c r="A1187" s="32">
        <v>42744</v>
      </c>
      <c r="B1187" s="89">
        <v>9.0399999999999991</v>
      </c>
      <c r="C1187" s="6">
        <f t="shared" si="19"/>
        <v>2.2172949002216822E-3</v>
      </c>
      <c r="D1187" s="6">
        <v>1.8982154295435566E-2</v>
      </c>
    </row>
    <row r="1188" spans="1:4">
      <c r="A1188" s="32">
        <v>42741</v>
      </c>
      <c r="B1188" s="89">
        <v>9.02</v>
      </c>
      <c r="C1188" s="6">
        <f t="shared" si="19"/>
        <v>-1.2048192771084468E-2</v>
      </c>
      <c r="D1188" s="6">
        <v>9.1118864593614929E-3</v>
      </c>
    </row>
    <row r="1189" spans="1:4">
      <c r="A1189" s="32">
        <v>42740</v>
      </c>
      <c r="B1189" s="89">
        <v>9.1300000000000008</v>
      </c>
      <c r="C1189" s="6">
        <f t="shared" si="19"/>
        <v>2.469135802469143E-2</v>
      </c>
      <c r="D1189" s="6">
        <v>2.0126889942822029E-3</v>
      </c>
    </row>
    <row r="1190" spans="1:4">
      <c r="A1190" s="32">
        <v>42739</v>
      </c>
      <c r="B1190" s="89">
        <v>8.91</v>
      </c>
      <c r="C1190" s="6">
        <f t="shared" si="19"/>
        <v>1.2499999999999935E-2</v>
      </c>
      <c r="D1190" s="6">
        <v>4.8301490074686308E-2</v>
      </c>
    </row>
    <row r="1191" spans="1:4">
      <c r="A1191" s="32">
        <v>42738</v>
      </c>
      <c r="B1191" s="89">
        <v>8.8000000000000007</v>
      </c>
      <c r="C1191" s="6">
        <f t="shared" si="19"/>
        <v>-1.2345679012345616E-2</v>
      </c>
      <c r="D1191" s="6">
        <v>-6.9023019757114244E-3</v>
      </c>
    </row>
    <row r="1192" spans="1:4">
      <c r="A1192" s="32">
        <v>42734</v>
      </c>
      <c r="B1192" s="89">
        <v>8.91</v>
      </c>
      <c r="C1192" s="6">
        <f t="shared" si="19"/>
        <v>2.4137931034482859E-2</v>
      </c>
      <c r="D1192" s="6">
        <v>-1.194872908972475E-3</v>
      </c>
    </row>
    <row r="1193" spans="1:4">
      <c r="A1193" s="32">
        <v>42733</v>
      </c>
      <c r="B1193" s="89">
        <v>8.6999999999999993</v>
      </c>
      <c r="C1193" s="6">
        <f t="shared" si="19"/>
        <v>5.7803468208091251E-3</v>
      </c>
      <c r="D1193" s="6">
        <v>-4.8715103123243382E-3</v>
      </c>
    </row>
    <row r="1194" spans="1:4">
      <c r="A1194" s="32">
        <v>42732</v>
      </c>
      <c r="B1194" s="89">
        <v>8.65</v>
      </c>
      <c r="C1194" s="6">
        <f t="shared" si="19"/>
        <v>2.3174971031285716E-3</v>
      </c>
      <c r="D1194" s="6">
        <v>1.4586425484934705E-2</v>
      </c>
    </row>
    <row r="1195" spans="1:4">
      <c r="A1195" s="32">
        <v>42727</v>
      </c>
      <c r="B1195" s="89">
        <v>8.6300000000000008</v>
      </c>
      <c r="C1195" s="6">
        <f t="shared" si="19"/>
        <v>-1.1574074074073826E-3</v>
      </c>
      <c r="D1195" s="6">
        <v>5.5360319957652457E-3</v>
      </c>
    </row>
    <row r="1196" spans="1:4">
      <c r="A1196" s="32">
        <v>42726</v>
      </c>
      <c r="B1196" s="89">
        <v>8.64</v>
      </c>
      <c r="C1196" s="6">
        <f t="shared" si="19"/>
        <v>2.3201856148493448E-3</v>
      </c>
      <c r="D1196" s="6">
        <v>6.1247133663732316E-3</v>
      </c>
    </row>
    <row r="1197" spans="1:4">
      <c r="A1197" s="32">
        <v>42725</v>
      </c>
      <c r="B1197" s="89">
        <v>8.6199999999999992</v>
      </c>
      <c r="C1197" s="6">
        <f t="shared" si="19"/>
        <v>1.0550996483001156E-2</v>
      </c>
      <c r="D1197" s="6">
        <v>-1.9417264465027874E-2</v>
      </c>
    </row>
    <row r="1198" spans="1:4">
      <c r="A1198" s="32">
        <v>42724</v>
      </c>
      <c r="B1198" s="89">
        <v>8.5299999999999994</v>
      </c>
      <c r="C1198" s="6">
        <f t="shared" si="19"/>
        <v>-5.8275058275059103E-3</v>
      </c>
      <c r="D1198" s="6">
        <v>-1.0723472086367554E-3</v>
      </c>
    </row>
    <row r="1199" spans="1:4">
      <c r="A1199" s="32">
        <v>42723</v>
      </c>
      <c r="B1199" s="89">
        <v>8.58</v>
      </c>
      <c r="C1199" s="6">
        <f t="shared" si="19"/>
        <v>-5.7937427578216346E-3</v>
      </c>
      <c r="D1199" s="6">
        <v>2.5642515726926824E-3</v>
      </c>
    </row>
    <row r="1200" spans="1:4">
      <c r="A1200" s="32">
        <v>42720</v>
      </c>
      <c r="B1200" s="89">
        <v>8.6300000000000008</v>
      </c>
      <c r="C1200" s="6">
        <f t="shared" si="19"/>
        <v>-3.464203233256277E-3</v>
      </c>
      <c r="D1200" s="6">
        <v>1.9578872286068628E-3</v>
      </c>
    </row>
    <row r="1201" spans="1:4">
      <c r="A1201" s="32">
        <v>42719</v>
      </c>
      <c r="B1201" s="89">
        <v>8.66</v>
      </c>
      <c r="C1201" s="6">
        <f t="shared" si="19"/>
        <v>-2.146892655367226E-2</v>
      </c>
      <c r="D1201" s="6">
        <v>1.6145255528437361E-2</v>
      </c>
    </row>
    <row r="1202" spans="1:4">
      <c r="A1202" s="32">
        <v>42718</v>
      </c>
      <c r="B1202" s="89">
        <v>8.85</v>
      </c>
      <c r="C1202" s="6">
        <f t="shared" si="19"/>
        <v>-1.1286681715575381E-3</v>
      </c>
      <c r="D1202" s="6">
        <v>-4.9308213129232014E-3</v>
      </c>
    </row>
    <row r="1203" spans="1:4">
      <c r="A1203" s="32">
        <v>42717</v>
      </c>
      <c r="B1203" s="89">
        <v>8.86</v>
      </c>
      <c r="C1203" s="6">
        <f t="shared" si="19"/>
        <v>-1.0055865921787694E-2</v>
      </c>
      <c r="D1203" s="6">
        <v>-5.5165312051781842E-4</v>
      </c>
    </row>
    <row r="1204" spans="1:4">
      <c r="A1204" s="32">
        <v>42716</v>
      </c>
      <c r="B1204" s="89">
        <v>8.9499999999999993</v>
      </c>
      <c r="C1204" s="6">
        <f t="shared" si="19"/>
        <v>-1.5401540154015464E-2</v>
      </c>
      <c r="D1204" s="6">
        <v>1.3109731397806497E-3</v>
      </c>
    </row>
    <row r="1205" spans="1:4">
      <c r="A1205" s="32">
        <v>42713</v>
      </c>
      <c r="B1205" s="89">
        <v>9.09</v>
      </c>
      <c r="C1205" s="6">
        <f t="shared" si="19"/>
        <v>-7.6419213973799435E-3</v>
      </c>
      <c r="D1205" s="6">
        <v>-4.2024202420242159E-3</v>
      </c>
    </row>
    <row r="1206" spans="1:4">
      <c r="A1206" s="32">
        <v>42712</v>
      </c>
      <c r="B1206" s="89">
        <v>9.16</v>
      </c>
      <c r="C1206" s="6">
        <f t="shared" si="19"/>
        <v>1.3274336283185952E-2</v>
      </c>
      <c r="D1206" s="6">
        <v>6.1988045162719293E-3</v>
      </c>
    </row>
    <row r="1207" spans="1:4">
      <c r="A1207" s="32">
        <v>42711</v>
      </c>
      <c r="B1207" s="89">
        <v>9.0399999999999991</v>
      </c>
      <c r="C1207" s="6">
        <f t="shared" si="19"/>
        <v>-4.4052863436124367E-3</v>
      </c>
      <c r="D1207" s="6">
        <v>-9.6759577298040026E-3</v>
      </c>
    </row>
    <row r="1208" spans="1:4">
      <c r="A1208" s="32">
        <v>42710</v>
      </c>
      <c r="B1208" s="89">
        <v>9.08</v>
      </c>
      <c r="C1208" s="6">
        <f t="shared" si="19"/>
        <v>4.4247787610620492E-3</v>
      </c>
      <c r="D1208" s="6">
        <v>9.6363851012336542E-3</v>
      </c>
    </row>
    <row r="1209" spans="1:4">
      <c r="A1209" s="32">
        <v>42709</v>
      </c>
      <c r="B1209" s="89">
        <v>9.0399999999999991</v>
      </c>
      <c r="C1209" s="6">
        <f t="shared" si="19"/>
        <v>1.0055865921787694E-2</v>
      </c>
      <c r="D1209" s="6">
        <v>2.4406836030506626E-2</v>
      </c>
    </row>
    <row r="1210" spans="1:4">
      <c r="A1210" s="32">
        <v>42706</v>
      </c>
      <c r="B1210" s="89">
        <v>8.9499999999999993</v>
      </c>
      <c r="C1210" s="6">
        <f t="shared" si="19"/>
        <v>2.2396416573347787E-3</v>
      </c>
      <c r="D1210" s="6">
        <v>3.3825548148316963E-3</v>
      </c>
    </row>
    <row r="1211" spans="1:4">
      <c r="A1211" s="32">
        <v>42705</v>
      </c>
      <c r="B1211" s="89">
        <v>8.93</v>
      </c>
      <c r="C1211" s="6">
        <f t="shared" si="19"/>
        <v>-2.5109170305676901E-2</v>
      </c>
      <c r="D1211" s="6">
        <v>4.3190341313669889E-2</v>
      </c>
    </row>
    <row r="1212" spans="1:4">
      <c r="A1212" s="32">
        <v>42704</v>
      </c>
      <c r="B1212" s="89">
        <v>9.16</v>
      </c>
      <c r="C1212" s="6">
        <f t="shared" si="19"/>
        <v>2.8058361391694726E-2</v>
      </c>
      <c r="D1212" s="6">
        <v>1.1006415076229015E-2</v>
      </c>
    </row>
    <row r="1213" spans="1:4">
      <c r="A1213" s="32">
        <v>42703</v>
      </c>
      <c r="B1213" s="89">
        <v>8.91</v>
      </c>
      <c r="C1213" s="6">
        <f t="shared" si="19"/>
        <v>3.2444959443800617E-2</v>
      </c>
      <c r="D1213" s="6">
        <v>1.1390664185745615E-2</v>
      </c>
    </row>
    <row r="1214" spans="1:4">
      <c r="A1214" s="32">
        <v>42702</v>
      </c>
      <c r="B1214" s="89">
        <v>8.6300000000000008</v>
      </c>
      <c r="C1214" s="6">
        <f t="shared" si="19"/>
        <v>9.3567251461988375E-3</v>
      </c>
      <c r="D1214" s="6">
        <v>2.0672044100360381E-3</v>
      </c>
    </row>
    <row r="1215" spans="1:4">
      <c r="A1215" s="32">
        <v>42699</v>
      </c>
      <c r="B1215" s="89">
        <v>8.5500000000000007</v>
      </c>
      <c r="C1215" s="6">
        <f t="shared" si="19"/>
        <v>-9.2699884125144912E-3</v>
      </c>
      <c r="D1215" s="6">
        <v>7.9505155986991701E-3</v>
      </c>
    </row>
    <row r="1216" spans="1:4">
      <c r="A1216" s="32">
        <v>42698</v>
      </c>
      <c r="B1216" s="89">
        <v>8.6300000000000008</v>
      </c>
      <c r="C1216" s="6">
        <f t="shared" si="19"/>
        <v>-1.1454753722794919E-2</v>
      </c>
      <c r="D1216" s="6">
        <v>-3.6081378039271417E-2</v>
      </c>
    </row>
    <row r="1217" spans="1:4">
      <c r="A1217" s="32">
        <v>42697</v>
      </c>
      <c r="B1217" s="89">
        <v>8.73</v>
      </c>
      <c r="C1217" s="6">
        <f t="shared" si="19"/>
        <v>4.6029919447642034E-3</v>
      </c>
      <c r="D1217" s="6">
        <v>-1.0575124688279251E-2</v>
      </c>
    </row>
    <row r="1218" spans="1:4">
      <c r="A1218" s="32">
        <v>42696</v>
      </c>
      <c r="B1218" s="89">
        <v>8.69</v>
      </c>
      <c r="C1218" s="6">
        <f t="shared" si="19"/>
        <v>3.464203233256277E-3</v>
      </c>
      <c r="D1218" s="6">
        <v>-6.0880206961720605E-3</v>
      </c>
    </row>
    <row r="1219" spans="1:4">
      <c r="A1219" s="32">
        <v>42695</v>
      </c>
      <c r="B1219" s="89">
        <v>8.66</v>
      </c>
      <c r="C1219" s="6">
        <f t="shared" si="19"/>
        <v>-9.1533180778032124E-3</v>
      </c>
      <c r="D1219" s="6">
        <v>1.5159854691849198E-2</v>
      </c>
    </row>
    <row r="1220" spans="1:4">
      <c r="A1220" s="32">
        <v>42692</v>
      </c>
      <c r="B1220" s="89">
        <v>8.74</v>
      </c>
      <c r="C1220" s="6">
        <f t="shared" si="19"/>
        <v>-1.1312217194570096E-2</v>
      </c>
      <c r="D1220" s="6">
        <v>-2.2281150460528774E-3</v>
      </c>
    </row>
    <row r="1221" spans="1:4">
      <c r="A1221" s="32">
        <v>42691</v>
      </c>
      <c r="B1221" s="89">
        <v>8.84</v>
      </c>
      <c r="C1221" s="6">
        <f t="shared" ref="C1221:C1284" si="20">(B1221-B1222)/B1222</f>
        <v>-1.1299435028248347E-3</v>
      </c>
      <c r="D1221" s="6">
        <v>-6.8876318701012462E-3</v>
      </c>
    </row>
    <row r="1222" spans="1:4">
      <c r="A1222" s="32">
        <v>42690</v>
      </c>
      <c r="B1222" s="89">
        <v>8.85</v>
      </c>
      <c r="C1222" s="6">
        <f t="shared" si="20"/>
        <v>-1.2276785714285848E-2</v>
      </c>
      <c r="D1222" s="6">
        <v>-9.8075845320380389E-4</v>
      </c>
    </row>
    <row r="1223" spans="1:4">
      <c r="A1223" s="32">
        <v>42689</v>
      </c>
      <c r="B1223" s="89">
        <v>8.9600000000000009</v>
      </c>
      <c r="C1223" s="6">
        <f t="shared" si="20"/>
        <v>1.3574660633484276E-2</v>
      </c>
      <c r="D1223" s="6">
        <v>3.581829224612122E-4</v>
      </c>
    </row>
    <row r="1224" spans="1:4">
      <c r="A1224" s="32">
        <v>42688</v>
      </c>
      <c r="B1224" s="89">
        <v>8.84</v>
      </c>
      <c r="C1224" s="6">
        <f t="shared" si="20"/>
        <v>-2.4282560706401835E-2</v>
      </c>
      <c r="D1224" s="6">
        <v>5.0241031741063615E-3</v>
      </c>
    </row>
    <row r="1225" spans="1:4">
      <c r="A1225" s="32">
        <v>42685</v>
      </c>
      <c r="B1225" s="89">
        <v>9.06</v>
      </c>
      <c r="C1225" s="6">
        <f t="shared" si="20"/>
        <v>-3.8216560509554083E-2</v>
      </c>
      <c r="D1225" s="6">
        <v>-1.101333519081785E-2</v>
      </c>
    </row>
    <row r="1226" spans="1:4">
      <c r="A1226" s="32">
        <v>42684</v>
      </c>
      <c r="B1226" s="89">
        <v>9.42</v>
      </c>
      <c r="C1226" s="6">
        <f t="shared" si="20"/>
        <v>-1.0604453870625436E-3</v>
      </c>
      <c r="D1226" s="6">
        <v>-4.9518675394686663E-3</v>
      </c>
    </row>
    <row r="1227" spans="1:4">
      <c r="A1227" s="32">
        <v>42683</v>
      </c>
      <c r="B1227" s="89">
        <v>9.43</v>
      </c>
      <c r="C1227" s="6">
        <f t="shared" si="20"/>
        <v>4.2598509052182267E-3</v>
      </c>
      <c r="D1227" s="6">
        <v>1.6239483467031891E-2</v>
      </c>
    </row>
    <row r="1228" spans="1:4">
      <c r="A1228" s="32">
        <v>42682</v>
      </c>
      <c r="B1228" s="89">
        <v>9.39</v>
      </c>
      <c r="C1228" s="6">
        <f t="shared" si="20"/>
        <v>1.0660980810234314E-3</v>
      </c>
      <c r="D1228" s="6">
        <v>1.3741342240346498E-2</v>
      </c>
    </row>
    <row r="1229" spans="1:4">
      <c r="A1229" s="32">
        <v>42681</v>
      </c>
      <c r="B1229" s="89">
        <v>9.3800000000000008</v>
      </c>
      <c r="C1229" s="6">
        <f t="shared" si="20"/>
        <v>1.4054054054054138E-2</v>
      </c>
      <c r="D1229" s="6">
        <v>-1.4858062902519845E-2</v>
      </c>
    </row>
    <row r="1230" spans="1:4">
      <c r="A1230" s="32">
        <v>42678</v>
      </c>
      <c r="B1230" s="89">
        <v>9.25</v>
      </c>
      <c r="C1230" s="6">
        <f t="shared" si="20"/>
        <v>-9.6359743040685068E-3</v>
      </c>
      <c r="D1230" s="6">
        <v>1.7261256390481292E-2</v>
      </c>
    </row>
    <row r="1231" spans="1:4">
      <c r="A1231" s="32">
        <v>42677</v>
      </c>
      <c r="B1231" s="89">
        <v>9.34</v>
      </c>
      <c r="C1231" s="6">
        <f t="shared" si="20"/>
        <v>-1.0695187165775174E-3</v>
      </c>
      <c r="D1231" s="6">
        <v>6.2725519845745767E-3</v>
      </c>
    </row>
    <row r="1232" spans="1:4">
      <c r="A1232" s="32">
        <v>42676</v>
      </c>
      <c r="B1232" s="89">
        <v>9.35</v>
      </c>
      <c r="C1232" s="6">
        <f t="shared" si="20"/>
        <v>-5.3191489361702881E-3</v>
      </c>
      <c r="D1232" s="6">
        <v>-1.3955726660250104E-2</v>
      </c>
    </row>
    <row r="1233" spans="1:4">
      <c r="A1233" s="32">
        <v>42675</v>
      </c>
      <c r="B1233" s="89">
        <v>9.4</v>
      </c>
      <c r="C1233" s="6">
        <f t="shared" si="20"/>
        <v>0</v>
      </c>
      <c r="D1233" s="6">
        <v>-1.1109204100419724E-2</v>
      </c>
    </row>
    <row r="1234" spans="1:4">
      <c r="A1234" s="32">
        <v>42674</v>
      </c>
      <c r="B1234" s="89">
        <v>9.4</v>
      </c>
      <c r="C1234" s="6">
        <f t="shared" si="20"/>
        <v>0</v>
      </c>
      <c r="D1234" s="6">
        <v>1.5470683835479579E-3</v>
      </c>
    </row>
    <row r="1235" spans="1:4">
      <c r="A1235" s="32">
        <v>42671</v>
      </c>
      <c r="B1235" s="89">
        <v>9.4</v>
      </c>
      <c r="C1235" s="6">
        <f t="shared" si="20"/>
        <v>-1.0526315789473648E-2</v>
      </c>
      <c r="D1235" s="6">
        <v>2.6479482318285583E-3</v>
      </c>
    </row>
    <row r="1236" spans="1:4">
      <c r="A1236" s="32">
        <v>42670</v>
      </c>
      <c r="B1236" s="89">
        <v>9.5</v>
      </c>
      <c r="C1236" s="6">
        <f t="shared" si="20"/>
        <v>-1.0515247108306822E-3</v>
      </c>
      <c r="D1236" s="6">
        <v>1.9129740518962105E-2</v>
      </c>
    </row>
    <row r="1237" spans="1:4">
      <c r="A1237" s="32">
        <v>42669</v>
      </c>
      <c r="B1237" s="89">
        <v>9.51</v>
      </c>
      <c r="C1237" s="6">
        <f t="shared" si="20"/>
        <v>-2.0986358866736175E-3</v>
      </c>
      <c r="D1237" s="6">
        <v>1.342330752239234E-2</v>
      </c>
    </row>
    <row r="1238" spans="1:4">
      <c r="A1238" s="32">
        <v>42668</v>
      </c>
      <c r="B1238" s="89">
        <v>9.5299999999999994</v>
      </c>
      <c r="C1238" s="6">
        <f t="shared" si="20"/>
        <v>4.2149631190726185E-3</v>
      </c>
      <c r="D1238" s="6">
        <v>-1.2543843529533815E-2</v>
      </c>
    </row>
    <row r="1239" spans="1:4">
      <c r="A1239" s="32">
        <v>42667</v>
      </c>
      <c r="B1239" s="89">
        <v>9.49</v>
      </c>
      <c r="C1239" s="6">
        <f t="shared" si="20"/>
        <v>5.2966101694916006E-3</v>
      </c>
      <c r="D1239" s="6">
        <v>3.414912251710342E-2</v>
      </c>
    </row>
    <row r="1240" spans="1:4">
      <c r="A1240" s="32">
        <v>42664</v>
      </c>
      <c r="B1240" s="89">
        <v>9.44</v>
      </c>
      <c r="C1240" s="6">
        <f t="shared" si="20"/>
        <v>0</v>
      </c>
      <c r="D1240" s="6">
        <v>2.533082566631073E-2</v>
      </c>
    </row>
    <row r="1241" spans="1:4">
      <c r="A1241" s="32">
        <v>42663</v>
      </c>
      <c r="B1241" s="89">
        <v>9.44</v>
      </c>
      <c r="C1241" s="6">
        <f t="shared" si="20"/>
        <v>-5.2687038988409596E-3</v>
      </c>
      <c r="D1241" s="6">
        <v>-4.7089310653825288E-2</v>
      </c>
    </row>
    <row r="1242" spans="1:4">
      <c r="A1242" s="32">
        <v>42662</v>
      </c>
      <c r="B1242" s="89">
        <v>9.49</v>
      </c>
      <c r="C1242" s="6">
        <f t="shared" si="20"/>
        <v>1.0548523206750828E-3</v>
      </c>
      <c r="D1242" s="6">
        <v>1.2597073489740932E-2</v>
      </c>
    </row>
    <row r="1243" spans="1:4">
      <c r="A1243" s="32">
        <v>42661</v>
      </c>
      <c r="B1243" s="89">
        <v>9.48</v>
      </c>
      <c r="C1243" s="6">
        <f t="shared" si="20"/>
        <v>1.0660980810234503E-2</v>
      </c>
      <c r="D1243" s="6">
        <v>7.0351101076527266E-4</v>
      </c>
    </row>
    <row r="1244" spans="1:4">
      <c r="A1244" s="32">
        <v>42660</v>
      </c>
      <c r="B1244" s="89">
        <v>9.3800000000000008</v>
      </c>
      <c r="C1244" s="6">
        <f t="shared" si="20"/>
        <v>-1.0548523206751016E-2</v>
      </c>
      <c r="D1244" s="6">
        <v>-6.5986217657000804E-3</v>
      </c>
    </row>
    <row r="1245" spans="1:4">
      <c r="A1245" s="32">
        <v>42657</v>
      </c>
      <c r="B1245" s="89">
        <v>9.48</v>
      </c>
      <c r="C1245" s="6">
        <f t="shared" si="20"/>
        <v>0</v>
      </c>
      <c r="D1245" s="6">
        <v>-5.1328306890543927E-2</v>
      </c>
    </row>
    <row r="1246" spans="1:4">
      <c r="A1246" s="32">
        <v>42656</v>
      </c>
      <c r="B1246" s="89">
        <v>9.48</v>
      </c>
      <c r="C1246" s="6">
        <f t="shared" si="20"/>
        <v>2.1141649048625338E-3</v>
      </c>
      <c r="D1246" s="6">
        <v>-3.9980461233310623E-2</v>
      </c>
    </row>
    <row r="1247" spans="1:4">
      <c r="A1247" s="32">
        <v>42655</v>
      </c>
      <c r="B1247" s="89">
        <v>9.4600000000000009</v>
      </c>
      <c r="C1247" s="6">
        <f t="shared" si="20"/>
        <v>-8.3857442348006603E-3</v>
      </c>
      <c r="D1247" s="6">
        <v>1.9935836950368057E-2</v>
      </c>
    </row>
    <row r="1248" spans="1:4">
      <c r="A1248" s="32">
        <v>42654</v>
      </c>
      <c r="B1248" s="89">
        <v>9.5399999999999991</v>
      </c>
      <c r="C1248" s="6">
        <f t="shared" si="20"/>
        <v>-6.2500000000000524E-3</v>
      </c>
      <c r="D1248" s="6">
        <v>-0.10234518461298692</v>
      </c>
    </row>
    <row r="1249" spans="1:4">
      <c r="A1249" s="32">
        <v>42650</v>
      </c>
      <c r="B1249" s="89">
        <v>9.6</v>
      </c>
      <c r="C1249" s="6">
        <f t="shared" si="20"/>
        <v>-6.2111801242236541E-3</v>
      </c>
      <c r="D1249" s="6">
        <v>-1.7721741600774602E-3</v>
      </c>
    </row>
    <row r="1250" spans="1:4">
      <c r="A1250" s="32">
        <v>42649</v>
      </c>
      <c r="B1250" s="89">
        <v>9.66</v>
      </c>
      <c r="C1250" s="6">
        <f t="shared" si="20"/>
        <v>-4.1237113402060981E-3</v>
      </c>
      <c r="D1250" s="6">
        <v>1.5001098478607224E-2</v>
      </c>
    </row>
    <row r="1251" spans="1:4">
      <c r="A1251" s="32">
        <v>42648</v>
      </c>
      <c r="B1251" s="89">
        <v>9.6999999999999993</v>
      </c>
      <c r="C1251" s="6">
        <f t="shared" si="20"/>
        <v>-6.1475409836066084E-3</v>
      </c>
      <c r="D1251" s="6">
        <v>-2.4439904892669374E-2</v>
      </c>
    </row>
    <row r="1252" spans="1:4">
      <c r="A1252" s="32">
        <v>42647</v>
      </c>
      <c r="B1252" s="89">
        <v>9.76</v>
      </c>
      <c r="C1252" s="6">
        <f t="shared" si="20"/>
        <v>-7.1210579857579129E-3</v>
      </c>
      <c r="D1252" s="6">
        <v>-1.2879083390081531E-2</v>
      </c>
    </row>
    <row r="1253" spans="1:4">
      <c r="A1253" s="32">
        <v>42646</v>
      </c>
      <c r="B1253" s="89">
        <v>9.83</v>
      </c>
      <c r="C1253" s="6">
        <f t="shared" si="20"/>
        <v>1.0277492291880744E-2</v>
      </c>
      <c r="D1253" s="6">
        <v>-2.1820251314453497E-2</v>
      </c>
    </row>
    <row r="1254" spans="1:4">
      <c r="A1254" s="32">
        <v>42643</v>
      </c>
      <c r="B1254" s="89">
        <v>9.73</v>
      </c>
      <c r="C1254" s="6">
        <f t="shared" si="20"/>
        <v>1.0288065843621179E-3</v>
      </c>
      <c r="D1254" s="6">
        <v>-6.3426169881887987E-3</v>
      </c>
    </row>
    <row r="1255" spans="1:4">
      <c r="A1255" s="32">
        <v>42642</v>
      </c>
      <c r="B1255" s="89">
        <v>9.7200000000000006</v>
      </c>
      <c r="C1255" s="6">
        <f t="shared" si="20"/>
        <v>-7.1501532175687957E-3</v>
      </c>
      <c r="D1255" s="6">
        <v>2.5641686424080108E-3</v>
      </c>
    </row>
    <row r="1256" spans="1:4">
      <c r="A1256" s="32">
        <v>42641</v>
      </c>
      <c r="B1256" s="89">
        <v>9.7899999999999991</v>
      </c>
      <c r="C1256" s="6">
        <f t="shared" si="20"/>
        <v>-1.0111223458038566E-2</v>
      </c>
      <c r="D1256" s="6">
        <v>1.3582697732734421E-2</v>
      </c>
    </row>
    <row r="1257" spans="1:4">
      <c r="A1257" s="32">
        <v>42640</v>
      </c>
      <c r="B1257" s="89">
        <v>9.89</v>
      </c>
      <c r="C1257" s="6">
        <f t="shared" si="20"/>
        <v>8.1549439347604561E-3</v>
      </c>
      <c r="D1257" s="6">
        <v>-3.5852088986056017E-3</v>
      </c>
    </row>
    <row r="1258" spans="1:4">
      <c r="A1258" s="32">
        <v>42639</v>
      </c>
      <c r="B1258" s="89">
        <v>9.81</v>
      </c>
      <c r="C1258" s="6">
        <f t="shared" si="20"/>
        <v>6.153846153846205E-3</v>
      </c>
      <c r="D1258" s="6">
        <v>-6.9910641019843532E-3</v>
      </c>
    </row>
    <row r="1259" spans="1:4">
      <c r="A1259" s="32">
        <v>42636</v>
      </c>
      <c r="B1259" s="89">
        <v>9.75</v>
      </c>
      <c r="C1259" s="6">
        <f t="shared" si="20"/>
        <v>-1.4155712841253849E-2</v>
      </c>
      <c r="D1259" s="6">
        <v>-2.4363990280185711E-3</v>
      </c>
    </row>
    <row r="1260" spans="1:4">
      <c r="A1260" s="32">
        <v>42635</v>
      </c>
      <c r="B1260" s="89">
        <v>9.89</v>
      </c>
      <c r="C1260" s="6">
        <f t="shared" si="20"/>
        <v>4.0609137055838502E-3</v>
      </c>
      <c r="D1260" s="6">
        <v>1.0958550892804278E-4</v>
      </c>
    </row>
    <row r="1261" spans="1:4">
      <c r="A1261" s="32">
        <v>42634</v>
      </c>
      <c r="B1261" s="89">
        <v>9.85</v>
      </c>
      <c r="C1261" s="6">
        <f t="shared" si="20"/>
        <v>2.178423236514513E-2</v>
      </c>
      <c r="D1261" s="6">
        <v>8.6082467524023834E-3</v>
      </c>
    </row>
    <row r="1262" spans="1:4">
      <c r="A1262" s="32">
        <v>42633</v>
      </c>
      <c r="B1262" s="89">
        <v>9.64</v>
      </c>
      <c r="C1262" s="6">
        <f t="shared" si="20"/>
        <v>0</v>
      </c>
      <c r="D1262" s="6">
        <v>9.7557773109243039E-3</v>
      </c>
    </row>
    <row r="1263" spans="1:4">
      <c r="A1263" s="32">
        <v>42632</v>
      </c>
      <c r="B1263" s="89">
        <v>9.64</v>
      </c>
      <c r="C1263" s="6">
        <f t="shared" si="20"/>
        <v>4.1666666666667629E-3</v>
      </c>
      <c r="D1263" s="6">
        <v>-9.1396975117905063E-3</v>
      </c>
    </row>
    <row r="1264" spans="1:4">
      <c r="A1264" s="32">
        <v>42628</v>
      </c>
      <c r="B1264" s="89">
        <v>9.6</v>
      </c>
      <c r="C1264" s="6">
        <f t="shared" si="20"/>
        <v>1.4799154334037926E-2</v>
      </c>
      <c r="D1264" s="6">
        <v>1.5054970451318931E-2</v>
      </c>
    </row>
    <row r="1265" spans="1:4">
      <c r="A1265" s="32">
        <v>42627</v>
      </c>
      <c r="B1265" s="89">
        <v>9.4600000000000009</v>
      </c>
      <c r="C1265" s="6">
        <f t="shared" si="20"/>
        <v>-1.9689119170984405E-2</v>
      </c>
      <c r="D1265" s="6">
        <v>-1.191353876467172E-2</v>
      </c>
    </row>
    <row r="1266" spans="1:4">
      <c r="A1266" s="32">
        <v>42626</v>
      </c>
      <c r="B1266" s="89">
        <v>9.65</v>
      </c>
      <c r="C1266" s="6">
        <f t="shared" si="20"/>
        <v>-9.2402464065708279E-3</v>
      </c>
      <c r="D1266" s="6">
        <v>7.9440758106836817E-3</v>
      </c>
    </row>
    <row r="1267" spans="1:4">
      <c r="A1267" s="32">
        <v>42625</v>
      </c>
      <c r="B1267" s="89">
        <v>9.74</v>
      </c>
      <c r="C1267" s="6">
        <f t="shared" si="20"/>
        <v>-1.8145161290322551E-2</v>
      </c>
      <c r="D1267" s="6">
        <v>-2.1744304986393695E-2</v>
      </c>
    </row>
    <row r="1268" spans="1:4">
      <c r="A1268" s="32">
        <v>42622</v>
      </c>
      <c r="B1268" s="89">
        <v>9.92</v>
      </c>
      <c r="C1268" s="6">
        <f t="shared" si="20"/>
        <v>-6.0120240480962418E-3</v>
      </c>
      <c r="D1268" s="6">
        <v>-1.2075529257736283E-2</v>
      </c>
    </row>
    <row r="1269" spans="1:4">
      <c r="A1269" s="32">
        <v>42621</v>
      </c>
      <c r="B1269" s="89">
        <v>9.98</v>
      </c>
      <c r="C1269" s="6">
        <f t="shared" si="20"/>
        <v>-1.7716535433070838E-2</v>
      </c>
      <c r="D1269" s="6">
        <v>-1.3265461561896505E-3</v>
      </c>
    </row>
    <row r="1270" spans="1:4">
      <c r="A1270" s="32">
        <v>42620</v>
      </c>
      <c r="B1270" s="89">
        <v>10.16</v>
      </c>
      <c r="C1270" s="6">
        <f t="shared" si="20"/>
        <v>-1.9646365422396439E-3</v>
      </c>
      <c r="D1270" s="6">
        <v>-1.4751955775400016E-2</v>
      </c>
    </row>
    <row r="1271" spans="1:4">
      <c r="A1271" s="32">
        <v>42619</v>
      </c>
      <c r="B1271" s="89">
        <v>10.18</v>
      </c>
      <c r="C1271" s="6">
        <f t="shared" si="20"/>
        <v>1.3944223107569778E-2</v>
      </c>
      <c r="D1271" s="6">
        <v>1.6850967499888722E-2</v>
      </c>
    </row>
    <row r="1272" spans="1:4">
      <c r="A1272" s="32">
        <v>42618</v>
      </c>
      <c r="B1272" s="89">
        <v>10.039999999999999</v>
      </c>
      <c r="C1272" s="6">
        <f t="shared" si="20"/>
        <v>5.0050050050048983E-3</v>
      </c>
      <c r="D1272" s="6">
        <v>9.6042114724102391E-3</v>
      </c>
    </row>
    <row r="1273" spans="1:4">
      <c r="A1273" s="32">
        <v>42615</v>
      </c>
      <c r="B1273" s="89">
        <v>9.99</v>
      </c>
      <c r="C1273" s="6">
        <f t="shared" si="20"/>
        <v>2.0060180541624445E-3</v>
      </c>
      <c r="D1273" s="6">
        <v>3.0062359888638354E-2</v>
      </c>
    </row>
    <row r="1274" spans="1:4">
      <c r="A1274" s="32">
        <v>42614</v>
      </c>
      <c r="B1274" s="89">
        <v>9.9700000000000006</v>
      </c>
      <c r="C1274" s="6">
        <f t="shared" si="20"/>
        <v>5.0403225806452331E-3</v>
      </c>
      <c r="D1274" s="6">
        <v>3.1641208615032036E-2</v>
      </c>
    </row>
    <row r="1275" spans="1:4">
      <c r="A1275" s="32">
        <v>42613</v>
      </c>
      <c r="B1275" s="89">
        <v>9.92</v>
      </c>
      <c r="C1275" s="6">
        <f t="shared" si="20"/>
        <v>-8.0000000000000071E-3</v>
      </c>
      <c r="D1275" s="6">
        <v>-6.3116786828245647E-2</v>
      </c>
    </row>
    <row r="1276" spans="1:4">
      <c r="A1276" s="32">
        <v>42612</v>
      </c>
      <c r="B1276" s="89">
        <v>10</v>
      </c>
      <c r="C1276" s="6">
        <f t="shared" si="20"/>
        <v>-5.9642147117296715E-3</v>
      </c>
      <c r="D1276" s="6">
        <v>1.4169961755363907E-2</v>
      </c>
    </row>
    <row r="1277" spans="1:4">
      <c r="A1277" s="32">
        <v>42611</v>
      </c>
      <c r="B1277" s="89">
        <v>10.06</v>
      </c>
      <c r="C1277" s="6">
        <f t="shared" si="20"/>
        <v>-7.88954635108482E-3</v>
      </c>
      <c r="D1277" s="6">
        <v>2.2087962060677521E-3</v>
      </c>
    </row>
    <row r="1278" spans="1:4">
      <c r="A1278" s="32">
        <v>42608</v>
      </c>
      <c r="B1278" s="89">
        <v>10.14</v>
      </c>
      <c r="C1278" s="6">
        <f t="shared" si="20"/>
        <v>1.501501501501505E-2</v>
      </c>
      <c r="D1278" s="6">
        <v>-2.0003565243964596E-2</v>
      </c>
    </row>
    <row r="1279" spans="1:4">
      <c r="A1279" s="32">
        <v>42607</v>
      </c>
      <c r="B1279" s="89">
        <v>9.99</v>
      </c>
      <c r="C1279" s="6">
        <f t="shared" si="20"/>
        <v>5.0301810865191867E-3</v>
      </c>
      <c r="D1279" s="6">
        <v>1.0148301542181675E-2</v>
      </c>
    </row>
    <row r="1280" spans="1:4">
      <c r="A1280" s="32">
        <v>42606</v>
      </c>
      <c r="B1280" s="89">
        <v>9.94</v>
      </c>
      <c r="C1280" s="6">
        <f t="shared" si="20"/>
        <v>2.0161290322580215E-3</v>
      </c>
      <c r="D1280" s="6">
        <v>1.1639178946683648E-2</v>
      </c>
    </row>
    <row r="1281" spans="1:4">
      <c r="A1281" s="32">
        <v>42605</v>
      </c>
      <c r="B1281" s="89">
        <v>9.92</v>
      </c>
      <c r="C1281" s="6">
        <f t="shared" si="20"/>
        <v>4.0485829959513303E-3</v>
      </c>
      <c r="D1281" s="6">
        <v>9.8988622820783819E-4</v>
      </c>
    </row>
    <row r="1282" spans="1:4">
      <c r="A1282" s="32">
        <v>42604</v>
      </c>
      <c r="B1282" s="89">
        <v>9.8800000000000008</v>
      </c>
      <c r="C1282" s="6">
        <f t="shared" si="20"/>
        <v>0</v>
      </c>
      <c r="D1282" s="6">
        <v>-1.9357022428856042E-2</v>
      </c>
    </row>
    <row r="1283" spans="1:4">
      <c r="A1283" s="32">
        <v>42601</v>
      </c>
      <c r="B1283" s="89">
        <v>9.8800000000000008</v>
      </c>
      <c r="C1283" s="6">
        <f t="shared" si="20"/>
        <v>6.1099796334012722E-3</v>
      </c>
      <c r="D1283" s="6">
        <v>1.6046875304163894E-2</v>
      </c>
    </row>
    <row r="1284" spans="1:4">
      <c r="A1284" s="32">
        <v>42600</v>
      </c>
      <c r="B1284" s="89">
        <v>9.82</v>
      </c>
      <c r="C1284" s="6">
        <f t="shared" si="20"/>
        <v>1.7616580310880821E-2</v>
      </c>
      <c r="D1284" s="6">
        <v>5.8939480967051157E-3</v>
      </c>
    </row>
    <row r="1285" spans="1:4">
      <c r="A1285" s="32">
        <v>42599</v>
      </c>
      <c r="B1285" s="89">
        <v>9.65</v>
      </c>
      <c r="C1285" s="6">
        <f t="shared" ref="C1285:C1348" si="21">(B1285-B1286)/B1286</f>
        <v>0</v>
      </c>
      <c r="D1285" s="6">
        <v>1.359477124182959E-3</v>
      </c>
    </row>
    <row r="1286" spans="1:4">
      <c r="A1286" s="32">
        <v>42598</v>
      </c>
      <c r="B1286" s="89">
        <v>9.65</v>
      </c>
      <c r="C1286" s="6">
        <f t="shared" si="21"/>
        <v>0</v>
      </c>
      <c r="D1286" s="6">
        <v>1.466198879405148E-3</v>
      </c>
    </row>
    <row r="1287" spans="1:4">
      <c r="A1287" s="32">
        <v>42597</v>
      </c>
      <c r="B1287" s="89">
        <v>9.65</v>
      </c>
      <c r="C1287" s="6">
        <f t="shared" si="21"/>
        <v>5.2083333333334076E-3</v>
      </c>
      <c r="D1287" s="6">
        <v>-5.2299217775902997E-2</v>
      </c>
    </row>
    <row r="1288" spans="1:4">
      <c r="A1288" s="32">
        <v>42594</v>
      </c>
      <c r="B1288" s="89">
        <v>9.6</v>
      </c>
      <c r="C1288" s="6">
        <f t="shared" si="21"/>
        <v>-7.2388831437435663E-3</v>
      </c>
      <c r="D1288" s="6">
        <v>3.4421800888866589E-3</v>
      </c>
    </row>
    <row r="1289" spans="1:4">
      <c r="A1289" s="32">
        <v>42593</v>
      </c>
      <c r="B1289" s="89">
        <v>9.67</v>
      </c>
      <c r="C1289" s="6">
        <f t="shared" si="21"/>
        <v>7.2916666666666963E-3</v>
      </c>
      <c r="D1289" s="6">
        <v>3.0348507587126854E-2</v>
      </c>
    </row>
    <row r="1290" spans="1:4">
      <c r="A1290" s="32">
        <v>42592</v>
      </c>
      <c r="B1290" s="89">
        <v>9.6</v>
      </c>
      <c r="C1290" s="6">
        <f t="shared" si="21"/>
        <v>-1.437371663244359E-2</v>
      </c>
      <c r="D1290" s="6">
        <v>9.628646356072211E-3</v>
      </c>
    </row>
    <row r="1291" spans="1:4">
      <c r="A1291" s="32">
        <v>42591</v>
      </c>
      <c r="B1291" s="89">
        <v>9.74</v>
      </c>
      <c r="C1291" s="6">
        <f t="shared" si="21"/>
        <v>1.0277492291880562E-3</v>
      </c>
      <c r="D1291" s="6">
        <v>1.232342433876304E-2</v>
      </c>
    </row>
    <row r="1292" spans="1:4">
      <c r="A1292" s="32">
        <v>42590</v>
      </c>
      <c r="B1292" s="89">
        <v>9.73</v>
      </c>
      <c r="C1292" s="6">
        <f t="shared" si="21"/>
        <v>-1.2182741116751191E-2</v>
      </c>
      <c r="D1292" s="6">
        <v>9.5024450929399335E-3</v>
      </c>
    </row>
    <row r="1293" spans="1:4">
      <c r="A1293" s="32">
        <v>42587</v>
      </c>
      <c r="B1293" s="89">
        <v>9.85</v>
      </c>
      <c r="C1293" s="6">
        <f t="shared" si="21"/>
        <v>1.025641025641022E-2</v>
      </c>
      <c r="D1293" s="6">
        <v>-2.0044095713637154E-2</v>
      </c>
    </row>
    <row r="1294" spans="1:4">
      <c r="A1294" s="32">
        <v>42586</v>
      </c>
      <c r="B1294" s="89">
        <v>9.75</v>
      </c>
      <c r="C1294" s="6">
        <f t="shared" si="21"/>
        <v>-3.2738095238095247E-2</v>
      </c>
      <c r="D1294" s="6">
        <v>-8.129976716364215E-3</v>
      </c>
    </row>
    <row r="1295" spans="1:4">
      <c r="A1295" s="32">
        <v>42585</v>
      </c>
      <c r="B1295" s="89">
        <v>10.08</v>
      </c>
      <c r="C1295" s="6">
        <f t="shared" si="21"/>
        <v>-1.9801980198019382E-3</v>
      </c>
      <c r="D1295" s="6">
        <v>9.6894442207531226E-3</v>
      </c>
    </row>
    <row r="1296" spans="1:4">
      <c r="A1296" s="32">
        <v>42584</v>
      </c>
      <c r="B1296" s="89">
        <v>10.1</v>
      </c>
      <c r="C1296" s="6">
        <f t="shared" si="21"/>
        <v>0</v>
      </c>
      <c r="D1296" s="6">
        <v>-8.1291386462601575E-3</v>
      </c>
    </row>
    <row r="1297" spans="1:4">
      <c r="A1297" s="32">
        <v>42583</v>
      </c>
      <c r="B1297" s="89">
        <v>10.1</v>
      </c>
      <c r="C1297" s="6">
        <f t="shared" si="21"/>
        <v>1.5075376884422148E-2</v>
      </c>
      <c r="D1297" s="6">
        <v>-1.1455461243099029E-2</v>
      </c>
    </row>
    <row r="1298" spans="1:4">
      <c r="A1298" s="32">
        <v>42580</v>
      </c>
      <c r="B1298" s="89">
        <v>9.9499999999999993</v>
      </c>
      <c r="C1298" s="6">
        <f t="shared" si="21"/>
        <v>-1.004016064257185E-3</v>
      </c>
      <c r="D1298" s="6">
        <v>-5.8430295126799554E-3</v>
      </c>
    </row>
    <row r="1299" spans="1:4">
      <c r="A1299" s="32">
        <v>42579</v>
      </c>
      <c r="B1299" s="89">
        <v>9.9600000000000009</v>
      </c>
      <c r="C1299" s="6">
        <f t="shared" si="21"/>
        <v>0</v>
      </c>
      <c r="D1299" s="6">
        <v>1.6613402323340679E-3</v>
      </c>
    </row>
    <row r="1300" spans="1:4">
      <c r="A1300" s="32">
        <v>42578</v>
      </c>
      <c r="B1300" s="89">
        <v>9.9600000000000009</v>
      </c>
      <c r="C1300" s="6">
        <f t="shared" si="21"/>
        <v>1.1167512690355453E-2</v>
      </c>
      <c r="D1300" s="6">
        <v>-3.065952752719934E-3</v>
      </c>
    </row>
    <row r="1301" spans="1:4">
      <c r="A1301" s="32">
        <v>42577</v>
      </c>
      <c r="B1301" s="89">
        <v>9.85</v>
      </c>
      <c r="C1301" s="6">
        <f t="shared" si="21"/>
        <v>1.0162601626016044E-3</v>
      </c>
      <c r="D1301" s="6">
        <v>-1.0230437445926397E-3</v>
      </c>
    </row>
    <row r="1302" spans="1:4">
      <c r="A1302" s="32">
        <v>42576</v>
      </c>
      <c r="B1302" s="89">
        <v>9.84</v>
      </c>
      <c r="C1302" s="6">
        <f t="shared" si="21"/>
        <v>1.2345679012345599E-2</v>
      </c>
      <c r="D1302" s="6">
        <v>-6.9796317664175666E-3</v>
      </c>
    </row>
    <row r="1303" spans="1:4">
      <c r="A1303" s="32">
        <v>42573</v>
      </c>
      <c r="B1303" s="89">
        <v>9.7200000000000006</v>
      </c>
      <c r="C1303" s="6">
        <f t="shared" si="21"/>
        <v>-1.0183299389002001E-2</v>
      </c>
      <c r="D1303" s="6">
        <v>1.0884517613647214E-2</v>
      </c>
    </row>
    <row r="1304" spans="1:4">
      <c r="A1304" s="32">
        <v>42572</v>
      </c>
      <c r="B1304" s="89">
        <v>9.82</v>
      </c>
      <c r="C1304" s="6">
        <f t="shared" si="21"/>
        <v>5.1177072671443925E-3</v>
      </c>
      <c r="D1304" s="6">
        <v>7.9938586863424982E-4</v>
      </c>
    </row>
    <row r="1305" spans="1:4">
      <c r="A1305" s="32">
        <v>42571</v>
      </c>
      <c r="B1305" s="89">
        <v>9.77</v>
      </c>
      <c r="C1305" s="6">
        <f t="shared" si="21"/>
        <v>7.2164948453608546E-3</v>
      </c>
      <c r="D1305" s="6">
        <v>-5.3700338230097374E-3</v>
      </c>
    </row>
    <row r="1306" spans="1:4">
      <c r="A1306" s="32">
        <v>42570</v>
      </c>
      <c r="B1306" s="89">
        <v>9.6999999999999993</v>
      </c>
      <c r="C1306" s="6">
        <f t="shared" si="21"/>
        <v>2.0661157024792947E-3</v>
      </c>
      <c r="D1306" s="6">
        <v>-4.8291583197794877E-3</v>
      </c>
    </row>
    <row r="1307" spans="1:4">
      <c r="A1307" s="32">
        <v>42569</v>
      </c>
      <c r="B1307" s="89">
        <v>9.68</v>
      </c>
      <c r="C1307" s="6">
        <f t="shared" si="21"/>
        <v>6.2370062370062894E-3</v>
      </c>
      <c r="D1307" s="6">
        <v>-8.9988611399800921E-3</v>
      </c>
    </row>
    <row r="1308" spans="1:4">
      <c r="A1308" s="32">
        <v>42566</v>
      </c>
      <c r="B1308" s="89">
        <v>9.6199999999999992</v>
      </c>
      <c r="C1308" s="6">
        <f t="shared" si="21"/>
        <v>-7.2239422084623616E-3</v>
      </c>
      <c r="D1308" s="6">
        <v>-1.3063987126414317E-2</v>
      </c>
    </row>
    <row r="1309" spans="1:4">
      <c r="A1309" s="32">
        <v>42565</v>
      </c>
      <c r="B1309" s="89">
        <v>9.69</v>
      </c>
      <c r="C1309" s="6">
        <f t="shared" si="21"/>
        <v>-1.0309278350515245E-3</v>
      </c>
      <c r="D1309" s="6">
        <v>-2.5241076789236342E-3</v>
      </c>
    </row>
    <row r="1310" spans="1:4">
      <c r="A1310" s="32">
        <v>42564</v>
      </c>
      <c r="B1310" s="89">
        <v>9.6999999999999993</v>
      </c>
      <c r="C1310" s="6">
        <f t="shared" si="21"/>
        <v>-2.0576131687244188E-3</v>
      </c>
      <c r="D1310" s="6">
        <v>8.8195847934783161E-3</v>
      </c>
    </row>
    <row r="1311" spans="1:4">
      <c r="A1311" s="32">
        <v>42563</v>
      </c>
      <c r="B1311" s="89">
        <v>9.7200000000000006</v>
      </c>
      <c r="C1311" s="6">
        <f t="shared" si="21"/>
        <v>5.1706308169597428E-3</v>
      </c>
      <c r="D1311" s="6">
        <v>2.0434034018882618E-2</v>
      </c>
    </row>
    <row r="1312" spans="1:4">
      <c r="A1312" s="32">
        <v>42562</v>
      </c>
      <c r="B1312" s="89">
        <v>9.67</v>
      </c>
      <c r="C1312" s="6">
        <f t="shared" si="21"/>
        <v>1.1506276150627555E-2</v>
      </c>
      <c r="D1312" s="6">
        <v>2.2486328931077108E-2</v>
      </c>
    </row>
    <row r="1313" spans="1:4">
      <c r="A1313" s="32">
        <v>42559</v>
      </c>
      <c r="B1313" s="89">
        <v>9.56</v>
      </c>
      <c r="C1313" s="6">
        <f t="shared" si="21"/>
        <v>-4.1666666666665781E-3</v>
      </c>
      <c r="D1313" s="6">
        <v>-2.1516639113590131E-2</v>
      </c>
    </row>
    <row r="1314" spans="1:4">
      <c r="A1314" s="32">
        <v>42558</v>
      </c>
      <c r="B1314" s="89">
        <v>9.6</v>
      </c>
      <c r="C1314" s="6">
        <f t="shared" si="21"/>
        <v>1.0526315789473648E-2</v>
      </c>
      <c r="D1314" s="6">
        <v>-1.1809747094328362E-2</v>
      </c>
    </row>
    <row r="1315" spans="1:4">
      <c r="A1315" s="32">
        <v>42557</v>
      </c>
      <c r="B1315" s="89">
        <v>9.5</v>
      </c>
      <c r="C1315" s="6">
        <f t="shared" si="21"/>
        <v>1.2793176972281365E-2</v>
      </c>
      <c r="D1315" s="6">
        <v>-2.0596489263068475E-3</v>
      </c>
    </row>
    <row r="1316" spans="1:4">
      <c r="A1316" s="32">
        <v>42556</v>
      </c>
      <c r="B1316" s="89">
        <v>9.3800000000000008</v>
      </c>
      <c r="C1316" s="6">
        <f t="shared" si="21"/>
        <v>-1.0649627263045567E-3</v>
      </c>
      <c r="D1316" s="6">
        <v>-3.4663227214664872E-3</v>
      </c>
    </row>
    <row r="1317" spans="1:4">
      <c r="A1317" s="32">
        <v>42555</v>
      </c>
      <c r="B1317" s="89">
        <v>9.39</v>
      </c>
      <c r="C1317" s="6">
        <f t="shared" si="21"/>
        <v>1.5135135135135197E-2</v>
      </c>
      <c r="D1317" s="6">
        <v>9.5024663845557147E-3</v>
      </c>
    </row>
    <row r="1318" spans="1:4">
      <c r="A1318" s="32">
        <v>42551</v>
      </c>
      <c r="B1318" s="89">
        <v>9.25</v>
      </c>
      <c r="C1318" s="6">
        <f t="shared" si="21"/>
        <v>1.082251082251059E-3</v>
      </c>
      <c r="D1318" s="6">
        <v>-7.8812064500793802E-4</v>
      </c>
    </row>
    <row r="1319" spans="1:4">
      <c r="A1319" s="32">
        <v>42550</v>
      </c>
      <c r="B1319" s="89">
        <v>9.24</v>
      </c>
      <c r="C1319" s="6">
        <f t="shared" si="21"/>
        <v>9.8360655737704753E-3</v>
      </c>
      <c r="D1319" s="6">
        <v>-1.3190462376011439E-2</v>
      </c>
    </row>
    <row r="1320" spans="1:4">
      <c r="A1320" s="32">
        <v>42549</v>
      </c>
      <c r="B1320" s="89">
        <v>9.15</v>
      </c>
      <c r="C1320" s="6">
        <f t="shared" si="21"/>
        <v>-4.3525571273122033E-3</v>
      </c>
      <c r="D1320" s="6">
        <v>1.1468777704246563E-2</v>
      </c>
    </row>
    <row r="1321" spans="1:4">
      <c r="A1321" s="32">
        <v>42548</v>
      </c>
      <c r="B1321" s="89">
        <v>9.19</v>
      </c>
      <c r="C1321" s="6">
        <f t="shared" si="21"/>
        <v>1.8847006651884695E-2</v>
      </c>
      <c r="D1321" s="6">
        <v>8.0937515734353128E-3</v>
      </c>
    </row>
    <row r="1322" spans="1:4">
      <c r="A1322" s="32">
        <v>42545</v>
      </c>
      <c r="B1322" s="89">
        <v>9.02</v>
      </c>
      <c r="C1322" s="6">
        <f t="shared" si="21"/>
        <v>1.2345679012345616E-2</v>
      </c>
      <c r="D1322" s="6">
        <v>-7.7623945394707065E-3</v>
      </c>
    </row>
    <row r="1323" spans="1:4">
      <c r="A1323" s="32">
        <v>42544</v>
      </c>
      <c r="B1323" s="89">
        <v>8.91</v>
      </c>
      <c r="C1323" s="6">
        <f t="shared" si="21"/>
        <v>-9.9999999999999846E-3</v>
      </c>
      <c r="D1323" s="6">
        <v>2.4110871636789256E-2</v>
      </c>
    </row>
    <row r="1324" spans="1:4">
      <c r="A1324" s="32">
        <v>42543</v>
      </c>
      <c r="B1324" s="89">
        <v>9</v>
      </c>
      <c r="C1324" s="6">
        <f t="shared" si="21"/>
        <v>-2.2172949002216822E-3</v>
      </c>
      <c r="D1324" s="6">
        <v>-2.6089175224852622E-3</v>
      </c>
    </row>
    <row r="1325" spans="1:4">
      <c r="A1325" s="32">
        <v>42542</v>
      </c>
      <c r="B1325" s="89">
        <v>9.02</v>
      </c>
      <c r="C1325" s="6">
        <f t="shared" si="21"/>
        <v>1.1098779134294991E-3</v>
      </c>
      <c r="D1325" s="6">
        <v>-1.3243199013054346E-2</v>
      </c>
    </row>
    <row r="1326" spans="1:4">
      <c r="A1326" s="32">
        <v>42541</v>
      </c>
      <c r="B1326" s="89">
        <v>9.01</v>
      </c>
      <c r="C1326" s="6">
        <f t="shared" si="21"/>
        <v>1.6930022573363471E-2</v>
      </c>
      <c r="D1326" s="6">
        <v>-3.2623561740090876E-3</v>
      </c>
    </row>
    <row r="1327" spans="1:4">
      <c r="A1327" s="32">
        <v>42538</v>
      </c>
      <c r="B1327" s="89">
        <v>8.86</v>
      </c>
      <c r="C1327" s="6">
        <f t="shared" si="21"/>
        <v>6.8181818181816721E-3</v>
      </c>
      <c r="D1327" s="6">
        <v>-1.5847463466272292E-3</v>
      </c>
    </row>
    <row r="1328" spans="1:4">
      <c r="A1328" s="32">
        <v>42537</v>
      </c>
      <c r="B1328" s="89">
        <v>8.8000000000000007</v>
      </c>
      <c r="C1328" s="6">
        <f t="shared" si="21"/>
        <v>4.566210045662206E-3</v>
      </c>
      <c r="D1328" s="6">
        <v>-2.0792826168293005E-2</v>
      </c>
    </row>
    <row r="1329" spans="1:4">
      <c r="A1329" s="32">
        <v>42536</v>
      </c>
      <c r="B1329" s="89">
        <v>8.76</v>
      </c>
      <c r="C1329" s="6">
        <f t="shared" si="21"/>
        <v>-5.6753688989785141E-3</v>
      </c>
      <c r="D1329" s="6">
        <v>2.0243801704609397E-2</v>
      </c>
    </row>
    <row r="1330" spans="1:4">
      <c r="A1330" s="32">
        <v>42535</v>
      </c>
      <c r="B1330" s="89">
        <v>8.81</v>
      </c>
      <c r="C1330" s="6">
        <f t="shared" si="21"/>
        <v>0</v>
      </c>
      <c r="D1330" s="6">
        <v>2.0512165527811412E-2</v>
      </c>
    </row>
    <row r="1331" spans="1:4">
      <c r="A1331" s="32">
        <v>42534</v>
      </c>
      <c r="B1331" s="89">
        <v>8.81</v>
      </c>
      <c r="C1331" s="6">
        <f t="shared" si="21"/>
        <v>-3.3936651583709684E-3</v>
      </c>
      <c r="D1331" s="6">
        <v>-2.3127942759933748E-3</v>
      </c>
    </row>
    <row r="1332" spans="1:4">
      <c r="A1332" s="32">
        <v>42531</v>
      </c>
      <c r="B1332" s="89">
        <v>8.84</v>
      </c>
      <c r="C1332" s="6">
        <f t="shared" si="21"/>
        <v>1.028571428571427E-2</v>
      </c>
      <c r="D1332" s="6">
        <v>1.9790223629526432E-3</v>
      </c>
    </row>
    <row r="1333" spans="1:4">
      <c r="A1333" s="32">
        <v>42529</v>
      </c>
      <c r="B1333" s="89">
        <v>8.75</v>
      </c>
      <c r="C1333" s="6">
        <f t="shared" si="21"/>
        <v>3.4403669724769907E-3</v>
      </c>
      <c r="D1333" s="6">
        <v>-6.2930186823991156E-3</v>
      </c>
    </row>
    <row r="1334" spans="1:4">
      <c r="A1334" s="32">
        <v>42528</v>
      </c>
      <c r="B1334" s="89">
        <v>8.7200000000000006</v>
      </c>
      <c r="C1334" s="6">
        <f t="shared" si="21"/>
        <v>1.2775842044134868E-2</v>
      </c>
      <c r="D1334" s="6">
        <v>2.1951519945023888E-2</v>
      </c>
    </row>
    <row r="1335" spans="1:4">
      <c r="A1335" s="32">
        <v>42527</v>
      </c>
      <c r="B1335" s="89">
        <v>8.61</v>
      </c>
      <c r="C1335" s="6">
        <f t="shared" si="21"/>
        <v>5.8411214953269777E-3</v>
      </c>
      <c r="D1335" s="6">
        <v>6.3086337599979597E-3</v>
      </c>
    </row>
    <row r="1336" spans="1:4">
      <c r="A1336" s="32">
        <v>42524</v>
      </c>
      <c r="B1336" s="89">
        <v>8.56</v>
      </c>
      <c r="C1336" s="6">
        <f t="shared" si="21"/>
        <v>-9.2592592592592674E-3</v>
      </c>
      <c r="D1336" s="6">
        <v>2.3886818163600651E-2</v>
      </c>
    </row>
    <row r="1337" spans="1:4">
      <c r="A1337" s="32">
        <v>42523</v>
      </c>
      <c r="B1337" s="89">
        <v>8.64</v>
      </c>
      <c r="C1337" s="6">
        <f t="shared" si="21"/>
        <v>-2.3094688221708512E-3</v>
      </c>
      <c r="D1337" s="6">
        <v>3.1487708080696758E-2</v>
      </c>
    </row>
    <row r="1338" spans="1:4">
      <c r="A1338" s="32">
        <v>42522</v>
      </c>
      <c r="B1338" s="89">
        <v>8.66</v>
      </c>
      <c r="C1338" s="6">
        <f t="shared" si="21"/>
        <v>4.6403712296984832E-3</v>
      </c>
      <c r="D1338" s="6">
        <v>6.5956930332558804E-3</v>
      </c>
    </row>
    <row r="1339" spans="1:4">
      <c r="A1339" s="32">
        <v>42521</v>
      </c>
      <c r="B1339" s="89">
        <v>8.6199999999999992</v>
      </c>
      <c r="C1339" s="6">
        <f t="shared" si="21"/>
        <v>8.187134502923802E-3</v>
      </c>
      <c r="D1339" s="6">
        <v>1.2933456977462945E-2</v>
      </c>
    </row>
    <row r="1340" spans="1:4">
      <c r="A1340" s="32">
        <v>42520</v>
      </c>
      <c r="B1340" s="89">
        <v>8.5500000000000007</v>
      </c>
      <c r="C1340" s="6">
        <f t="shared" si="21"/>
        <v>-2.3337222870477917E-3</v>
      </c>
      <c r="D1340" s="6">
        <v>-3.7351133112864948E-2</v>
      </c>
    </row>
    <row r="1341" spans="1:4">
      <c r="A1341" s="32">
        <v>42517</v>
      </c>
      <c r="B1341" s="89">
        <v>8.57</v>
      </c>
      <c r="C1341" s="6">
        <f t="shared" si="21"/>
        <v>-1.1655011655011406E-3</v>
      </c>
      <c r="D1341" s="6">
        <v>-1.1200866646159607E-2</v>
      </c>
    </row>
    <row r="1342" spans="1:4">
      <c r="A1342" s="32">
        <v>42516</v>
      </c>
      <c r="B1342" s="89">
        <v>8.58</v>
      </c>
      <c r="C1342" s="6">
        <f t="shared" si="21"/>
        <v>3.5087719298244864E-3</v>
      </c>
      <c r="D1342" s="6">
        <v>2.4265987397775295E-3</v>
      </c>
    </row>
    <row r="1343" spans="1:4">
      <c r="A1343" s="32">
        <v>42515</v>
      </c>
      <c r="B1343" s="89">
        <v>8.5500000000000007</v>
      </c>
      <c r="C1343" s="6">
        <f t="shared" si="21"/>
        <v>0</v>
      </c>
      <c r="D1343" s="6">
        <v>-6.0326163457188877E-5</v>
      </c>
    </row>
    <row r="1344" spans="1:4">
      <c r="A1344" s="32">
        <v>42514</v>
      </c>
      <c r="B1344" s="89">
        <v>8.5500000000000007</v>
      </c>
      <c r="C1344" s="6">
        <f t="shared" si="21"/>
        <v>-1.1682242990653955E-3</v>
      </c>
      <c r="D1344" s="6">
        <v>1.0498580998245721E-2</v>
      </c>
    </row>
    <row r="1345" spans="1:4">
      <c r="A1345" s="32">
        <v>42513</v>
      </c>
      <c r="B1345" s="89">
        <v>8.56</v>
      </c>
      <c r="C1345" s="6">
        <f t="shared" si="21"/>
        <v>-2.3310023310022811E-3</v>
      </c>
      <c r="D1345" s="6">
        <v>3.5075296559073592E-2</v>
      </c>
    </row>
    <row r="1346" spans="1:4">
      <c r="A1346" s="32">
        <v>42510</v>
      </c>
      <c r="B1346" s="89">
        <v>8.58</v>
      </c>
      <c r="C1346" s="6">
        <f t="shared" si="21"/>
        <v>5.8616647127785132E-3</v>
      </c>
      <c r="D1346" s="6">
        <v>-6.7407593103256625E-3</v>
      </c>
    </row>
    <row r="1347" spans="1:4">
      <c r="A1347" s="32">
        <v>42509</v>
      </c>
      <c r="B1347" s="89">
        <v>8.5299999999999994</v>
      </c>
      <c r="C1347" s="6">
        <f t="shared" si="21"/>
        <v>-4.6674445740957906E-3</v>
      </c>
      <c r="D1347" s="6">
        <v>3.3537352226041435E-3</v>
      </c>
    </row>
    <row r="1348" spans="1:4">
      <c r="A1348" s="32">
        <v>42508</v>
      </c>
      <c r="B1348" s="89">
        <v>8.57</v>
      </c>
      <c r="C1348" s="6">
        <f t="shared" si="21"/>
        <v>0</v>
      </c>
      <c r="D1348" s="6">
        <v>8.4410185589673618E-3</v>
      </c>
    </row>
    <row r="1349" spans="1:4">
      <c r="A1349" s="32">
        <v>42507</v>
      </c>
      <c r="B1349" s="89">
        <v>8.57</v>
      </c>
      <c r="C1349" s="6">
        <f t="shared" ref="C1349:C1412" si="22">(B1349-B1350)/B1350</f>
        <v>1.6607354685646569E-2</v>
      </c>
      <c r="D1349" s="6">
        <v>-1.3176100847581401E-2</v>
      </c>
    </row>
    <row r="1350" spans="1:4">
      <c r="A1350" s="32">
        <v>42506</v>
      </c>
      <c r="B1350" s="89">
        <v>8.43</v>
      </c>
      <c r="C1350" s="6">
        <f t="shared" si="22"/>
        <v>-4.7225501770957407E-3</v>
      </c>
      <c r="D1350" s="6">
        <v>-1.0328787107251476E-2</v>
      </c>
    </row>
    <row r="1351" spans="1:4">
      <c r="A1351" s="32">
        <v>42503</v>
      </c>
      <c r="B1351" s="89">
        <v>8.4700000000000006</v>
      </c>
      <c r="C1351" s="6">
        <f t="shared" si="22"/>
        <v>3.5545023696683812E-3</v>
      </c>
      <c r="D1351" s="6">
        <v>7.1616466278282551E-4</v>
      </c>
    </row>
    <row r="1352" spans="1:4">
      <c r="A1352" s="32">
        <v>42502</v>
      </c>
      <c r="B1352" s="89">
        <v>8.44</v>
      </c>
      <c r="C1352" s="6">
        <f t="shared" si="22"/>
        <v>2.3752969121139636E-3</v>
      </c>
      <c r="D1352" s="6">
        <v>3.115350874163304E-3</v>
      </c>
    </row>
    <row r="1353" spans="1:4">
      <c r="A1353" s="32">
        <v>42501</v>
      </c>
      <c r="B1353" s="89">
        <v>8.42</v>
      </c>
      <c r="C1353" s="6">
        <f t="shared" si="22"/>
        <v>-1.1862396204032962E-3</v>
      </c>
      <c r="D1353" s="6">
        <v>1.6986420698424341E-2</v>
      </c>
    </row>
    <row r="1354" spans="1:4">
      <c r="A1354" s="32">
        <v>42500</v>
      </c>
      <c r="B1354" s="89">
        <v>8.43</v>
      </c>
      <c r="C1354" s="6">
        <f t="shared" si="22"/>
        <v>0</v>
      </c>
      <c r="D1354" s="6">
        <v>7.9946183260161188E-3</v>
      </c>
    </row>
    <row r="1355" spans="1:4">
      <c r="A1355" s="32">
        <v>42499</v>
      </c>
      <c r="B1355" s="89">
        <v>8.43</v>
      </c>
      <c r="C1355" s="6">
        <f t="shared" si="22"/>
        <v>-8.2352941176470924E-3</v>
      </c>
      <c r="D1355" s="6">
        <v>-1.1403650008050433E-2</v>
      </c>
    </row>
    <row r="1356" spans="1:4">
      <c r="A1356" s="32">
        <v>42496</v>
      </c>
      <c r="B1356" s="89">
        <v>8.5</v>
      </c>
      <c r="C1356" s="6">
        <f t="shared" si="22"/>
        <v>1.177856301531188E-3</v>
      </c>
      <c r="D1356" s="6">
        <v>1.5354413517493196E-3</v>
      </c>
    </row>
    <row r="1357" spans="1:4">
      <c r="A1357" s="32">
        <v>42495</v>
      </c>
      <c r="B1357" s="89">
        <v>8.49</v>
      </c>
      <c r="C1357" s="6">
        <f t="shared" si="22"/>
        <v>-4.6893317702226441E-3</v>
      </c>
      <c r="D1357" s="6">
        <v>3.6732625890168237E-3</v>
      </c>
    </row>
    <row r="1358" spans="1:4">
      <c r="A1358" s="32">
        <v>42494</v>
      </c>
      <c r="B1358" s="89">
        <v>8.5299999999999994</v>
      </c>
      <c r="C1358" s="6">
        <f t="shared" si="22"/>
        <v>-5.8275058275059103E-3</v>
      </c>
      <c r="D1358" s="6">
        <v>8.7954056605781764E-3</v>
      </c>
    </row>
    <row r="1359" spans="1:4">
      <c r="A1359" s="32">
        <v>42493</v>
      </c>
      <c r="B1359" s="89">
        <v>8.58</v>
      </c>
      <c r="C1359" s="6">
        <f t="shared" si="22"/>
        <v>-1.1641443538998588E-3</v>
      </c>
      <c r="D1359" s="6">
        <v>-1.0244015541675106E-2</v>
      </c>
    </row>
    <row r="1360" spans="1:4">
      <c r="A1360" s="32">
        <v>42489</v>
      </c>
      <c r="B1360" s="89">
        <v>8.59</v>
      </c>
      <c r="C1360" s="6">
        <f t="shared" si="22"/>
        <v>0</v>
      </c>
      <c r="D1360" s="6">
        <v>1.5069821843753035E-2</v>
      </c>
    </row>
    <row r="1361" spans="1:4">
      <c r="A1361" s="32">
        <v>42488</v>
      </c>
      <c r="B1361" s="89">
        <v>8.59</v>
      </c>
      <c r="C1361" s="6">
        <f t="shared" si="22"/>
        <v>3.5046728971961866E-3</v>
      </c>
      <c r="D1361" s="6">
        <v>1.815356463395152E-2</v>
      </c>
    </row>
    <row r="1362" spans="1:4">
      <c r="A1362" s="32">
        <v>42487</v>
      </c>
      <c r="B1362" s="89">
        <v>8.56</v>
      </c>
      <c r="C1362" s="6">
        <f t="shared" si="22"/>
        <v>4.6948356807512822E-3</v>
      </c>
      <c r="D1362" s="6">
        <v>1.6204489440517153E-2</v>
      </c>
    </row>
    <row r="1363" spans="1:4">
      <c r="A1363" s="32">
        <v>42486</v>
      </c>
      <c r="B1363" s="89">
        <v>8.52</v>
      </c>
      <c r="C1363" s="6">
        <f t="shared" si="22"/>
        <v>1.1750881316098458E-3</v>
      </c>
      <c r="D1363" s="6">
        <v>-1.6134141759430571E-3</v>
      </c>
    </row>
    <row r="1364" spans="1:4">
      <c r="A1364" s="32">
        <v>42485</v>
      </c>
      <c r="B1364" s="89">
        <v>8.51</v>
      </c>
      <c r="C1364" s="6">
        <f t="shared" si="22"/>
        <v>-7.0011668611435814E-3</v>
      </c>
      <c r="D1364" s="6">
        <v>-7.1099927583407295E-3</v>
      </c>
    </row>
    <row r="1365" spans="1:4">
      <c r="A1365" s="32">
        <v>42482</v>
      </c>
      <c r="B1365" s="89">
        <v>8.57</v>
      </c>
      <c r="C1365" s="6">
        <f t="shared" si="22"/>
        <v>0</v>
      </c>
      <c r="D1365" s="6">
        <v>-1.4233900333854913E-2</v>
      </c>
    </row>
    <row r="1366" spans="1:4">
      <c r="A1366" s="32">
        <v>42481</v>
      </c>
      <c r="B1366" s="89">
        <v>8.57</v>
      </c>
      <c r="C1366" s="6">
        <f t="shared" si="22"/>
        <v>8.2352941176470924E-3</v>
      </c>
      <c r="D1366" s="6">
        <v>-7.9686974684722127E-3</v>
      </c>
    </row>
    <row r="1367" spans="1:4">
      <c r="A1367" s="32">
        <v>42480</v>
      </c>
      <c r="B1367" s="89">
        <v>8.5</v>
      </c>
      <c r="C1367" s="6">
        <f t="shared" si="22"/>
        <v>-4.6838407494144202E-3</v>
      </c>
      <c r="D1367" s="6">
        <v>2.1139054659138262E-2</v>
      </c>
    </row>
    <row r="1368" spans="1:4">
      <c r="A1368" s="32">
        <v>42479</v>
      </c>
      <c r="B1368" s="89">
        <v>8.5399999999999991</v>
      </c>
      <c r="C1368" s="6">
        <f t="shared" si="22"/>
        <v>8.2644628099171787E-3</v>
      </c>
      <c r="D1368" s="6">
        <v>7.8921601107258491E-3</v>
      </c>
    </row>
    <row r="1369" spans="1:4">
      <c r="A1369" s="32">
        <v>42478</v>
      </c>
      <c r="B1369" s="89">
        <v>8.4700000000000006</v>
      </c>
      <c r="C1369" s="6">
        <f t="shared" si="22"/>
        <v>1.1947431302270183E-2</v>
      </c>
      <c r="D1369" s="6">
        <v>1.4747080840000903E-2</v>
      </c>
    </row>
    <row r="1370" spans="1:4">
      <c r="A1370" s="32">
        <v>42475</v>
      </c>
      <c r="B1370" s="89">
        <v>8.3699999999999992</v>
      </c>
      <c r="C1370" s="6">
        <f t="shared" si="22"/>
        <v>6.0096153846152566E-3</v>
      </c>
      <c r="D1370" s="6">
        <v>-2.072572975345684E-2</v>
      </c>
    </row>
    <row r="1371" spans="1:4">
      <c r="A1371" s="32">
        <v>42474</v>
      </c>
      <c r="B1371" s="89">
        <v>8.32</v>
      </c>
      <c r="C1371" s="6">
        <f t="shared" si="22"/>
        <v>-7.1599045346062637E-3</v>
      </c>
      <c r="D1371" s="6">
        <v>1.1200213055572068E-2</v>
      </c>
    </row>
    <row r="1372" spans="1:4">
      <c r="A1372" s="32">
        <v>42473</v>
      </c>
      <c r="B1372" s="89">
        <v>8.3800000000000008</v>
      </c>
      <c r="C1372" s="6">
        <f t="shared" si="22"/>
        <v>4.7961630695444752E-3</v>
      </c>
      <c r="D1372" s="6">
        <v>-8.8064702992440014E-3</v>
      </c>
    </row>
    <row r="1373" spans="1:4">
      <c r="A1373" s="32">
        <v>42472</v>
      </c>
      <c r="B1373" s="89">
        <v>8.34</v>
      </c>
      <c r="C1373" s="6">
        <f t="shared" si="22"/>
        <v>1.2004801920768051E-3</v>
      </c>
      <c r="D1373" s="6">
        <v>4.7150003315235278E-3</v>
      </c>
    </row>
    <row r="1374" spans="1:4">
      <c r="A1374" s="32">
        <v>42471</v>
      </c>
      <c r="B1374" s="89">
        <v>8.33</v>
      </c>
      <c r="C1374" s="6">
        <f t="shared" si="22"/>
        <v>1.2019230769230512E-3</v>
      </c>
      <c r="D1374" s="6">
        <v>1.7434844203251601E-2</v>
      </c>
    </row>
    <row r="1375" spans="1:4">
      <c r="A1375" s="32">
        <v>42468</v>
      </c>
      <c r="B1375" s="89">
        <v>8.32</v>
      </c>
      <c r="C1375" s="6">
        <f t="shared" si="22"/>
        <v>0</v>
      </c>
      <c r="D1375" s="6">
        <v>1.8021941714035815E-3</v>
      </c>
    </row>
    <row r="1376" spans="1:4">
      <c r="A1376" s="32">
        <v>42467</v>
      </c>
      <c r="B1376" s="89">
        <v>8.32</v>
      </c>
      <c r="C1376" s="6">
        <f t="shared" si="22"/>
        <v>1.2033694344163401E-3</v>
      </c>
      <c r="D1376" s="6">
        <v>7.2839767638872913E-3</v>
      </c>
    </row>
    <row r="1377" spans="1:4">
      <c r="A1377" s="32">
        <v>42466</v>
      </c>
      <c r="B1377" s="89">
        <v>8.31</v>
      </c>
      <c r="C1377" s="6">
        <f t="shared" si="22"/>
        <v>9.7205346294046251E-3</v>
      </c>
      <c r="D1377" s="6">
        <v>-2.2867363379698788E-2</v>
      </c>
    </row>
    <row r="1378" spans="1:4">
      <c r="A1378" s="32">
        <v>42465</v>
      </c>
      <c r="B1378" s="89">
        <v>8.23</v>
      </c>
      <c r="C1378" s="6">
        <f t="shared" si="22"/>
        <v>-3.6319612590798257E-3</v>
      </c>
      <c r="D1378" s="6">
        <v>3.2179612658302325E-3</v>
      </c>
    </row>
    <row r="1379" spans="1:4">
      <c r="A1379" s="32">
        <v>42461</v>
      </c>
      <c r="B1379" s="89">
        <v>8.26</v>
      </c>
      <c r="C1379" s="6">
        <f t="shared" si="22"/>
        <v>-6.0168471720819143E-3</v>
      </c>
      <c r="D1379" s="6">
        <v>-5.9187298685791159E-3</v>
      </c>
    </row>
    <row r="1380" spans="1:4">
      <c r="A1380" s="32">
        <v>42460</v>
      </c>
      <c r="B1380" s="89">
        <v>8.31</v>
      </c>
      <c r="C1380" s="6">
        <f t="shared" si="22"/>
        <v>3.623188405797239E-3</v>
      </c>
      <c r="D1380" s="6">
        <v>1.1775497419681981E-2</v>
      </c>
    </row>
    <row r="1381" spans="1:4">
      <c r="A1381" s="32">
        <v>42459</v>
      </c>
      <c r="B1381" s="89">
        <v>8.2799999999999994</v>
      </c>
      <c r="C1381" s="6">
        <f t="shared" si="22"/>
        <v>8.5261875761264913E-3</v>
      </c>
      <c r="D1381" s="6">
        <v>1.6834506187818524E-2</v>
      </c>
    </row>
    <row r="1382" spans="1:4">
      <c r="A1382" s="32">
        <v>42458</v>
      </c>
      <c r="B1382" s="89">
        <v>8.2100000000000009</v>
      </c>
      <c r="C1382" s="6">
        <f t="shared" si="22"/>
        <v>-3.6407766990290487E-3</v>
      </c>
      <c r="D1382" s="6">
        <v>-3.6116358141291822E-3</v>
      </c>
    </row>
    <row r="1383" spans="1:4">
      <c r="A1383" s="32">
        <v>42453</v>
      </c>
      <c r="B1383" s="89">
        <v>8.24</v>
      </c>
      <c r="C1383" s="6">
        <f t="shared" si="22"/>
        <v>-7.2289156626506616E-3</v>
      </c>
      <c r="D1383" s="6">
        <v>1.9292233047094577E-2</v>
      </c>
    </row>
    <row r="1384" spans="1:4">
      <c r="A1384" s="32">
        <v>42452</v>
      </c>
      <c r="B1384" s="89">
        <v>8.3000000000000007</v>
      </c>
      <c r="C1384" s="6">
        <f t="shared" si="22"/>
        <v>1.206272617611769E-3</v>
      </c>
      <c r="D1384" s="6">
        <v>-7.0203344982908492E-3</v>
      </c>
    </row>
    <row r="1385" spans="1:4">
      <c r="A1385" s="32">
        <v>42451</v>
      </c>
      <c r="B1385" s="89">
        <v>8.2899999999999991</v>
      </c>
      <c r="C1385" s="6">
        <f t="shared" si="22"/>
        <v>-1.2048192771086221E-3</v>
      </c>
      <c r="D1385" s="6">
        <v>-3.3535818540733546E-3</v>
      </c>
    </row>
    <row r="1386" spans="1:4">
      <c r="A1386" s="32">
        <v>42450</v>
      </c>
      <c r="B1386" s="89">
        <v>8.3000000000000007</v>
      </c>
      <c r="C1386" s="6">
        <f t="shared" si="22"/>
        <v>-2.4038461538461024E-3</v>
      </c>
      <c r="D1386" s="6">
        <v>-1.4704004926367276E-2</v>
      </c>
    </row>
    <row r="1387" spans="1:4">
      <c r="A1387" s="32">
        <v>42447</v>
      </c>
      <c r="B1387" s="89">
        <v>8.32</v>
      </c>
      <c r="C1387" s="6">
        <f t="shared" si="22"/>
        <v>1.5873015873015969E-2</v>
      </c>
      <c r="D1387" s="6">
        <v>-4.3367404161776726E-3</v>
      </c>
    </row>
    <row r="1388" spans="1:4">
      <c r="A1388" s="32">
        <v>42446</v>
      </c>
      <c r="B1388" s="89">
        <v>8.19</v>
      </c>
      <c r="C1388" s="6">
        <f t="shared" si="22"/>
        <v>2.4479804161566185E-3</v>
      </c>
      <c r="D1388" s="6">
        <v>4.4003309810778837E-2</v>
      </c>
    </row>
    <row r="1389" spans="1:4">
      <c r="A1389" s="32">
        <v>42445</v>
      </c>
      <c r="B1389" s="89">
        <v>8.17</v>
      </c>
      <c r="C1389" s="6">
        <f t="shared" si="22"/>
        <v>1.4906832298136547E-2</v>
      </c>
      <c r="D1389" s="6">
        <v>1.68840343872294E-2</v>
      </c>
    </row>
    <row r="1390" spans="1:4">
      <c r="A1390" s="32">
        <v>42444</v>
      </c>
      <c r="B1390" s="89">
        <v>8.0500000000000007</v>
      </c>
      <c r="C1390" s="6">
        <f t="shared" si="22"/>
        <v>1.2437810945275577E-3</v>
      </c>
      <c r="D1390" s="6">
        <v>2.3232684886820808E-3</v>
      </c>
    </row>
    <row r="1391" spans="1:4">
      <c r="A1391" s="32">
        <v>42443</v>
      </c>
      <c r="B1391" s="89">
        <v>8.0399999999999991</v>
      </c>
      <c r="C1391" s="6">
        <f t="shared" si="22"/>
        <v>-1.2422360248449146E-3</v>
      </c>
      <c r="D1391" s="6">
        <v>1.1012259081694896E-2</v>
      </c>
    </row>
    <row r="1392" spans="1:4">
      <c r="A1392" s="32">
        <v>42440</v>
      </c>
      <c r="B1392" s="89">
        <v>8.0500000000000007</v>
      </c>
      <c r="C1392" s="6">
        <f t="shared" si="22"/>
        <v>-3.7128712871286338E-3</v>
      </c>
      <c r="D1392" s="6">
        <v>1.4369058789931156E-2</v>
      </c>
    </row>
    <row r="1393" spans="1:4">
      <c r="A1393" s="32">
        <v>42439</v>
      </c>
      <c r="B1393" s="89">
        <v>8.08</v>
      </c>
      <c r="C1393" s="6">
        <f t="shared" si="22"/>
        <v>1.2391573729863428E-3</v>
      </c>
      <c r="D1393" s="6">
        <v>-6.7349618271116225E-3</v>
      </c>
    </row>
    <row r="1394" spans="1:4">
      <c r="A1394" s="32">
        <v>42438</v>
      </c>
      <c r="B1394" s="89">
        <v>8.07</v>
      </c>
      <c r="C1394" s="6">
        <f t="shared" si="22"/>
        <v>-7.3800738007380679E-3</v>
      </c>
      <c r="D1394" s="6">
        <v>7.5698805314431622E-3</v>
      </c>
    </row>
    <row r="1395" spans="1:4">
      <c r="A1395" s="32">
        <v>42437</v>
      </c>
      <c r="B1395" s="89">
        <v>8.1300000000000008</v>
      </c>
      <c r="C1395" s="6">
        <f t="shared" si="22"/>
        <v>-4.895960832313237E-3</v>
      </c>
      <c r="D1395" s="6">
        <v>-2.586885793605968E-2</v>
      </c>
    </row>
    <row r="1396" spans="1:4">
      <c r="A1396" s="32">
        <v>42436</v>
      </c>
      <c r="B1396" s="89">
        <v>8.17</v>
      </c>
      <c r="C1396" s="6">
        <f t="shared" si="22"/>
        <v>2.4539877300612974E-3</v>
      </c>
      <c r="D1396" s="6">
        <v>-6.111444925840437E-3</v>
      </c>
    </row>
    <row r="1397" spans="1:4">
      <c r="A1397" s="32">
        <v>42433</v>
      </c>
      <c r="B1397" s="89">
        <v>8.15</v>
      </c>
      <c r="C1397" s="6">
        <f t="shared" si="22"/>
        <v>1.2285012285012022E-3</v>
      </c>
      <c r="D1397" s="6">
        <v>2.970651687222698E-2</v>
      </c>
    </row>
    <row r="1398" spans="1:4">
      <c r="A1398" s="32">
        <v>42432</v>
      </c>
      <c r="B1398" s="89">
        <v>8.14</v>
      </c>
      <c r="C1398" s="6">
        <f t="shared" si="22"/>
        <v>-3.6719706242349277E-3</v>
      </c>
      <c r="D1398" s="6">
        <v>2.4564610638679804E-3</v>
      </c>
    </row>
    <row r="1399" spans="1:4">
      <c r="A1399" s="32">
        <v>42431</v>
      </c>
      <c r="B1399" s="89">
        <v>8.17</v>
      </c>
      <c r="C1399" s="6">
        <f t="shared" si="22"/>
        <v>6.1576354679803835E-3</v>
      </c>
      <c r="D1399" s="6">
        <v>3.8538144032817204E-2</v>
      </c>
    </row>
    <row r="1400" spans="1:4">
      <c r="A1400" s="32">
        <v>42430</v>
      </c>
      <c r="B1400" s="89">
        <v>8.1199999999999992</v>
      </c>
      <c r="C1400" s="6">
        <f t="shared" si="22"/>
        <v>-7.3349633251834348E-3</v>
      </c>
      <c r="D1400" s="6">
        <v>1.9531747581884346E-3</v>
      </c>
    </row>
    <row r="1401" spans="1:4">
      <c r="A1401" s="32">
        <v>42429</v>
      </c>
      <c r="B1401" s="89">
        <v>8.18</v>
      </c>
      <c r="C1401" s="6">
        <f t="shared" si="22"/>
        <v>2.1223470661672902E-2</v>
      </c>
      <c r="D1401" s="6">
        <v>-4.3496978361167032E-2</v>
      </c>
    </row>
    <row r="1402" spans="1:4">
      <c r="A1402" s="32">
        <v>42426</v>
      </c>
      <c r="B1402" s="89">
        <v>8.01</v>
      </c>
      <c r="C1402" s="6">
        <f t="shared" si="22"/>
        <v>1.3924050632911319E-2</v>
      </c>
      <c r="D1402" s="6">
        <v>-2.1074473948709078E-3</v>
      </c>
    </row>
    <row r="1403" spans="1:4">
      <c r="A1403" s="32">
        <v>42425</v>
      </c>
      <c r="B1403" s="89">
        <v>7.9</v>
      </c>
      <c r="C1403" s="6">
        <f t="shared" si="22"/>
        <v>-7.5376884422110064E-3</v>
      </c>
      <c r="D1403" s="6">
        <v>2.6765205233196913E-2</v>
      </c>
    </row>
    <row r="1404" spans="1:4">
      <c r="A1404" s="32">
        <v>42424</v>
      </c>
      <c r="B1404" s="89">
        <v>7.96</v>
      </c>
      <c r="C1404" s="6">
        <f t="shared" si="22"/>
        <v>5.0505050505050553E-3</v>
      </c>
      <c r="D1404" s="6">
        <v>1.7839898348157513E-2</v>
      </c>
    </row>
    <row r="1405" spans="1:4">
      <c r="A1405" s="32">
        <v>42423</v>
      </c>
      <c r="B1405" s="89">
        <v>7.92</v>
      </c>
      <c r="C1405" s="6">
        <f t="shared" si="22"/>
        <v>-3.7735849056604086E-3</v>
      </c>
      <c r="D1405" s="6">
        <v>1.5658607932547575E-2</v>
      </c>
    </row>
    <row r="1406" spans="1:4">
      <c r="A1406" s="32">
        <v>42422</v>
      </c>
      <c r="B1406" s="89">
        <v>7.95</v>
      </c>
      <c r="C1406" s="6">
        <f t="shared" si="22"/>
        <v>0</v>
      </c>
      <c r="D1406" s="6">
        <v>-9.4343642670256921E-3</v>
      </c>
    </row>
    <row r="1407" spans="1:4">
      <c r="A1407" s="32">
        <v>42419</v>
      </c>
      <c r="B1407" s="89">
        <v>7.95</v>
      </c>
      <c r="C1407" s="6">
        <f t="shared" si="22"/>
        <v>-2.5094102885821297E-3</v>
      </c>
      <c r="D1407" s="6">
        <v>-1.0896862895332226E-3</v>
      </c>
    </row>
    <row r="1408" spans="1:4">
      <c r="A1408" s="32">
        <v>42418</v>
      </c>
      <c r="B1408" s="89">
        <v>7.97</v>
      </c>
      <c r="C1408" s="6">
        <f t="shared" si="22"/>
        <v>2.5157232704401981E-3</v>
      </c>
      <c r="D1408" s="6">
        <v>-9.1008063144280642E-4</v>
      </c>
    </row>
    <row r="1409" spans="1:4">
      <c r="A1409" s="32">
        <v>42417</v>
      </c>
      <c r="B1409" s="89">
        <v>7.95</v>
      </c>
      <c r="C1409" s="6">
        <f t="shared" si="22"/>
        <v>6.3291139240506103E-3</v>
      </c>
      <c r="D1409" s="6">
        <v>-3.1624909915638796E-3</v>
      </c>
    </row>
    <row r="1410" spans="1:4">
      <c r="A1410" s="32">
        <v>42416</v>
      </c>
      <c r="B1410" s="89">
        <v>7.9</v>
      </c>
      <c r="C1410" s="6">
        <f t="shared" si="22"/>
        <v>-5.0377833753148657E-3</v>
      </c>
      <c r="D1410" s="6">
        <v>-3.0008453085375777E-3</v>
      </c>
    </row>
    <row r="1411" spans="1:4">
      <c r="A1411" s="32">
        <v>42415</v>
      </c>
      <c r="B1411" s="89">
        <v>7.94</v>
      </c>
      <c r="C1411" s="6">
        <f t="shared" si="22"/>
        <v>4.3363994743758218E-2</v>
      </c>
      <c r="D1411" s="6">
        <v>-1.0389653845510424E-2</v>
      </c>
    </row>
    <row r="1412" spans="1:4">
      <c r="A1412" s="32">
        <v>42412</v>
      </c>
      <c r="B1412" s="89">
        <v>7.61</v>
      </c>
      <c r="C1412" s="6">
        <f t="shared" si="22"/>
        <v>3.9577836411609823E-3</v>
      </c>
      <c r="D1412" s="6">
        <v>1.508937290366406E-2</v>
      </c>
    </row>
    <row r="1413" spans="1:4">
      <c r="A1413" s="32">
        <v>42411</v>
      </c>
      <c r="B1413" s="89">
        <v>7.58</v>
      </c>
      <c r="C1413" s="6">
        <f t="shared" ref="C1413:C1476" si="23">(B1413-B1414)/B1414</f>
        <v>-1.0443864229765022E-2</v>
      </c>
      <c r="D1413" s="6">
        <v>9.0481453872453491E-3</v>
      </c>
    </row>
    <row r="1414" spans="1:4">
      <c r="A1414" s="32">
        <v>42405</v>
      </c>
      <c r="B1414" s="89">
        <v>7.66</v>
      </c>
      <c r="C1414" s="6">
        <f t="shared" si="23"/>
        <v>1.3071895424836323E-3</v>
      </c>
      <c r="D1414" s="6">
        <v>1.0004067397644324E-2</v>
      </c>
    </row>
    <row r="1415" spans="1:4">
      <c r="A1415" s="32">
        <v>42404</v>
      </c>
      <c r="B1415" s="89">
        <v>7.65</v>
      </c>
      <c r="C1415" s="6">
        <f t="shared" si="23"/>
        <v>-1.3054830287205987E-3</v>
      </c>
      <c r="D1415" s="6">
        <v>4.188718269590024E-3</v>
      </c>
    </row>
    <row r="1416" spans="1:4">
      <c r="A1416" s="32">
        <v>42403</v>
      </c>
      <c r="B1416" s="89">
        <v>7.66</v>
      </c>
      <c r="C1416" s="6">
        <f t="shared" si="23"/>
        <v>-4.0100250626566449E-2</v>
      </c>
      <c r="D1416" s="6">
        <v>5.0512151034344172E-2</v>
      </c>
    </row>
    <row r="1417" spans="1:4">
      <c r="A1417" s="32">
        <v>42402</v>
      </c>
      <c r="B1417" s="89">
        <v>7.98</v>
      </c>
      <c r="C1417" s="6">
        <f t="shared" si="23"/>
        <v>8.8495575221239301E-3</v>
      </c>
      <c r="D1417" s="6">
        <v>4.2147124862046831E-2</v>
      </c>
    </row>
    <row r="1418" spans="1:4">
      <c r="A1418" s="32">
        <v>42401</v>
      </c>
      <c r="B1418" s="89">
        <v>7.91</v>
      </c>
      <c r="C1418" s="6">
        <f t="shared" si="23"/>
        <v>2.5348542458809207E-3</v>
      </c>
      <c r="D1418" s="6">
        <v>2.6901722855016278E-3</v>
      </c>
    </row>
    <row r="1419" spans="1:4">
      <c r="A1419" s="32">
        <v>42398</v>
      </c>
      <c r="B1419" s="89">
        <v>7.89</v>
      </c>
      <c r="C1419" s="6">
        <f t="shared" si="23"/>
        <v>5.0955414012738903E-3</v>
      </c>
      <c r="D1419" s="6">
        <v>1.4684103030713757E-2</v>
      </c>
    </row>
    <row r="1420" spans="1:4">
      <c r="A1420" s="32">
        <v>42397</v>
      </c>
      <c r="B1420" s="89">
        <v>7.85</v>
      </c>
      <c r="C1420" s="6">
        <f t="shared" si="23"/>
        <v>-3.8071065989848034E-3</v>
      </c>
      <c r="D1420" s="6">
        <v>-1.9531731946434986E-2</v>
      </c>
    </row>
    <row r="1421" spans="1:4">
      <c r="A1421" s="32">
        <v>42396</v>
      </c>
      <c r="B1421" s="89">
        <v>7.88</v>
      </c>
      <c r="C1421" s="6">
        <f t="shared" si="23"/>
        <v>1.2706480304955257E-3</v>
      </c>
      <c r="D1421" s="6">
        <v>-3.7913168444141808E-3</v>
      </c>
    </row>
    <row r="1422" spans="1:4">
      <c r="A1422" s="32">
        <v>42395</v>
      </c>
      <c r="B1422" s="89">
        <v>7.87</v>
      </c>
      <c r="C1422" s="6">
        <f t="shared" si="23"/>
        <v>-2.5348542458808079E-3</v>
      </c>
      <c r="D1422" s="6">
        <v>-2.4901123823396536E-2</v>
      </c>
    </row>
    <row r="1423" spans="1:4">
      <c r="A1423" s="32">
        <v>42394</v>
      </c>
      <c r="B1423" s="89">
        <v>7.89</v>
      </c>
      <c r="C1423" s="6">
        <f t="shared" si="23"/>
        <v>8.9514066496162899E-3</v>
      </c>
      <c r="D1423" s="6">
        <v>7.149555706181158E-3</v>
      </c>
    </row>
    <row r="1424" spans="1:4">
      <c r="A1424" s="32">
        <v>42391</v>
      </c>
      <c r="B1424" s="89">
        <v>7.82</v>
      </c>
      <c r="C1424" s="6">
        <f t="shared" si="23"/>
        <v>2.356020942408385E-2</v>
      </c>
      <c r="D1424" s="6">
        <v>9.5728465742218362E-4</v>
      </c>
    </row>
    <row r="1425" spans="1:4">
      <c r="A1425" s="32">
        <v>42390</v>
      </c>
      <c r="B1425" s="89">
        <v>7.64</v>
      </c>
      <c r="C1425" s="6">
        <f t="shared" si="23"/>
        <v>-1.546391752577321E-2</v>
      </c>
      <c r="D1425" s="6">
        <v>3.8344917665719342E-3</v>
      </c>
    </row>
    <row r="1426" spans="1:4">
      <c r="A1426" s="32">
        <v>42389</v>
      </c>
      <c r="B1426" s="89">
        <v>7.76</v>
      </c>
      <c r="C1426" s="6">
        <f t="shared" si="23"/>
        <v>-1.1464968152866224E-2</v>
      </c>
      <c r="D1426" s="6">
        <v>5.6764871458059247E-3</v>
      </c>
    </row>
    <row r="1427" spans="1:4">
      <c r="A1427" s="32">
        <v>42388</v>
      </c>
      <c r="B1427" s="89">
        <v>7.85</v>
      </c>
      <c r="C1427" s="6">
        <f t="shared" si="23"/>
        <v>5.1216389244558309E-3</v>
      </c>
      <c r="D1427" s="6">
        <v>-3.0332805648052245E-2</v>
      </c>
    </row>
    <row r="1428" spans="1:4">
      <c r="A1428" s="32">
        <v>42387</v>
      </c>
      <c r="B1428" s="89">
        <v>7.81</v>
      </c>
      <c r="C1428" s="6">
        <f t="shared" si="23"/>
        <v>-1.6372795969773396E-2</v>
      </c>
      <c r="D1428" s="6">
        <v>6.1653031459176631E-2</v>
      </c>
    </row>
    <row r="1429" spans="1:4">
      <c r="A1429" s="32">
        <v>42384</v>
      </c>
      <c r="B1429" s="89">
        <v>7.94</v>
      </c>
      <c r="C1429" s="6">
        <f t="shared" si="23"/>
        <v>8.8945362134689055E-3</v>
      </c>
      <c r="D1429" s="6">
        <v>-1.2617544395063631E-2</v>
      </c>
    </row>
    <row r="1430" spans="1:4">
      <c r="A1430" s="32">
        <v>42383</v>
      </c>
      <c r="B1430" s="89">
        <v>7.87</v>
      </c>
      <c r="C1430" s="6">
        <f t="shared" si="23"/>
        <v>0</v>
      </c>
      <c r="D1430" s="6">
        <v>-5.9394483067952489E-2</v>
      </c>
    </row>
    <row r="1431" spans="1:4">
      <c r="A1431" s="32">
        <v>42382</v>
      </c>
      <c r="B1431" s="89">
        <v>7.87</v>
      </c>
      <c r="C1431" s="6">
        <f t="shared" si="23"/>
        <v>3.0104712041884873E-2</v>
      </c>
      <c r="D1431" s="6">
        <v>-3.455592603819347E-2</v>
      </c>
    </row>
    <row r="1432" spans="1:4">
      <c r="A1432" s="32">
        <v>42381</v>
      </c>
      <c r="B1432" s="89">
        <v>7.64</v>
      </c>
      <c r="C1432" s="6">
        <f t="shared" si="23"/>
        <v>1.1920529801324485E-2</v>
      </c>
      <c r="D1432" s="6">
        <v>-1.4980250978920112E-2</v>
      </c>
    </row>
    <row r="1433" spans="1:4">
      <c r="A1433" s="32">
        <v>42380</v>
      </c>
      <c r="B1433" s="89">
        <v>7.55</v>
      </c>
      <c r="C1433" s="6">
        <f t="shared" si="23"/>
        <v>-2.0752269779507154E-2</v>
      </c>
      <c r="D1433" s="6">
        <v>3.6903844507234738E-3</v>
      </c>
    </row>
    <row r="1434" spans="1:4">
      <c r="A1434" s="32">
        <v>42377</v>
      </c>
      <c r="B1434" s="89">
        <v>7.71</v>
      </c>
      <c r="C1434" s="6">
        <f t="shared" si="23"/>
        <v>0</v>
      </c>
      <c r="D1434" s="6">
        <v>1.0346557779815592E-2</v>
      </c>
    </row>
    <row r="1435" spans="1:4">
      <c r="A1435" s="32">
        <v>42376</v>
      </c>
      <c r="B1435" s="89">
        <v>7.71</v>
      </c>
      <c r="C1435" s="6">
        <f t="shared" si="23"/>
        <v>-1.0269576379974336E-2</v>
      </c>
      <c r="D1435" s="6">
        <v>-3.0015007503752032E-3</v>
      </c>
    </row>
    <row r="1436" spans="1:4">
      <c r="A1436" s="32">
        <v>42375</v>
      </c>
      <c r="B1436" s="89">
        <v>7.79</v>
      </c>
      <c r="C1436" s="6">
        <f t="shared" si="23"/>
        <v>6.4599483204134138E-3</v>
      </c>
      <c r="D1436" s="6">
        <v>-2.6311148435859692E-2</v>
      </c>
    </row>
    <row r="1437" spans="1:4">
      <c r="A1437" s="32">
        <v>42374</v>
      </c>
      <c r="B1437" s="89">
        <v>7.74</v>
      </c>
      <c r="C1437" s="6">
        <f t="shared" si="23"/>
        <v>-2.5773195876288113E-3</v>
      </c>
      <c r="D1437" s="6">
        <v>-1.7103188688122717E-2</v>
      </c>
    </row>
    <row r="1438" spans="1:4">
      <c r="A1438" s="32">
        <v>42373</v>
      </c>
      <c r="B1438" s="89">
        <v>7.76</v>
      </c>
      <c r="C1438" s="6">
        <f t="shared" si="23"/>
        <v>-2.7568922305764489E-2</v>
      </c>
      <c r="D1438" s="6">
        <v>2.0844534513420588E-3</v>
      </c>
    </row>
    <row r="1439" spans="1:4">
      <c r="A1439" s="32">
        <v>42369</v>
      </c>
      <c r="B1439" s="89">
        <v>7.98</v>
      </c>
      <c r="C1439" s="6">
        <f t="shared" si="23"/>
        <v>6.3051702395965593E-3</v>
      </c>
      <c r="D1439" s="6">
        <v>8.3574520614214179E-3</v>
      </c>
    </row>
    <row r="1440" spans="1:4">
      <c r="A1440" s="32">
        <v>42368</v>
      </c>
      <c r="B1440" s="89">
        <v>7.93</v>
      </c>
      <c r="C1440" s="6">
        <f t="shared" si="23"/>
        <v>8.9058524173027225E-3</v>
      </c>
      <c r="D1440" s="6">
        <v>-2.8610161597510146E-3</v>
      </c>
    </row>
    <row r="1441" spans="1:4">
      <c r="A1441" s="32">
        <v>42367</v>
      </c>
      <c r="B1441" s="89">
        <v>7.86</v>
      </c>
      <c r="C1441" s="6">
        <f t="shared" si="23"/>
        <v>3.8314176245211047E-3</v>
      </c>
      <c r="D1441" s="6">
        <v>1.0828170056074353E-2</v>
      </c>
    </row>
    <row r="1442" spans="1:4">
      <c r="A1442" s="32">
        <v>42366</v>
      </c>
      <c r="B1442" s="89">
        <v>7.83</v>
      </c>
      <c r="C1442" s="6">
        <f t="shared" si="23"/>
        <v>1.0322580645161299E-2</v>
      </c>
      <c r="D1442" s="6">
        <v>4.9678525865784421E-3</v>
      </c>
    </row>
    <row r="1443" spans="1:4">
      <c r="A1443" s="32">
        <v>42362</v>
      </c>
      <c r="B1443" s="89">
        <v>7.75</v>
      </c>
      <c r="C1443" s="6">
        <f t="shared" si="23"/>
        <v>3.886010362694333E-3</v>
      </c>
      <c r="D1443" s="6">
        <v>1.8606012099931919E-2</v>
      </c>
    </row>
    <row r="1444" spans="1:4">
      <c r="A1444" s="32">
        <v>42361</v>
      </c>
      <c r="B1444" s="89">
        <v>7.72</v>
      </c>
      <c r="C1444" s="6">
        <f t="shared" si="23"/>
        <v>1.4454664914585996E-2</v>
      </c>
      <c r="D1444" s="6">
        <v>4.9643243243243321E-3</v>
      </c>
    </row>
    <row r="1445" spans="1:4">
      <c r="A1445" s="32">
        <v>42360</v>
      </c>
      <c r="B1445" s="89">
        <v>7.61</v>
      </c>
      <c r="C1445" s="6">
        <f t="shared" si="23"/>
        <v>-1.3123359580052214E-3</v>
      </c>
      <c r="D1445" s="6">
        <v>-3.4930306318337295E-2</v>
      </c>
    </row>
    <row r="1446" spans="1:4">
      <c r="A1446" s="32">
        <v>42359</v>
      </c>
      <c r="B1446" s="89">
        <v>7.62</v>
      </c>
      <c r="C1446" s="6">
        <f t="shared" si="23"/>
        <v>2.6315789473684821E-3</v>
      </c>
      <c r="D1446" s="6">
        <v>1.6657191103719129E-2</v>
      </c>
    </row>
    <row r="1447" spans="1:4">
      <c r="A1447" s="32">
        <v>42356</v>
      </c>
      <c r="B1447" s="89">
        <v>7.6</v>
      </c>
      <c r="C1447" s="6">
        <f t="shared" si="23"/>
        <v>-9.1264667535854351E-3</v>
      </c>
      <c r="D1447" s="6">
        <v>-3.1596160799395229E-2</v>
      </c>
    </row>
    <row r="1448" spans="1:4">
      <c r="A1448" s="32">
        <v>42355</v>
      </c>
      <c r="B1448" s="89">
        <v>7.67</v>
      </c>
      <c r="C1448" s="6">
        <f t="shared" si="23"/>
        <v>-2.600780234070281E-3</v>
      </c>
      <c r="D1448" s="6">
        <v>-4.199894510615846E-2</v>
      </c>
    </row>
    <row r="1449" spans="1:4">
      <c r="A1449" s="32">
        <v>42354</v>
      </c>
      <c r="B1449" s="89">
        <v>7.69</v>
      </c>
      <c r="C1449" s="6">
        <f t="shared" si="23"/>
        <v>5.2287581699346445E-3</v>
      </c>
      <c r="D1449" s="6">
        <v>-1.4576513118086019E-2</v>
      </c>
    </row>
    <row r="1450" spans="1:4">
      <c r="A1450" s="32">
        <v>42353</v>
      </c>
      <c r="B1450" s="89">
        <v>7.65</v>
      </c>
      <c r="C1450" s="6">
        <f t="shared" si="23"/>
        <v>-2.6075619295957723E-3</v>
      </c>
      <c r="D1450" s="6">
        <v>-1.0409789501159162E-2</v>
      </c>
    </row>
    <row r="1451" spans="1:4">
      <c r="A1451" s="32">
        <v>42352</v>
      </c>
      <c r="B1451" s="89">
        <v>7.67</v>
      </c>
      <c r="C1451" s="6">
        <f t="shared" si="23"/>
        <v>-9.0439276485788471E-3</v>
      </c>
      <c r="D1451" s="6">
        <v>-1.5136393878909006E-2</v>
      </c>
    </row>
    <row r="1452" spans="1:4">
      <c r="A1452" s="32">
        <v>42349</v>
      </c>
      <c r="B1452" s="89">
        <v>7.74</v>
      </c>
      <c r="C1452" s="6">
        <f t="shared" si="23"/>
        <v>-1.2903225806451338E-3</v>
      </c>
      <c r="D1452" s="6">
        <v>2.5164478670831672E-3</v>
      </c>
    </row>
    <row r="1453" spans="1:4">
      <c r="A1453" s="32">
        <v>42348</v>
      </c>
      <c r="B1453" s="89">
        <v>7.75</v>
      </c>
      <c r="C1453" s="6">
        <f t="shared" si="23"/>
        <v>-2.5740025740025193E-3</v>
      </c>
      <c r="D1453" s="6">
        <v>2.3093506211517265E-2</v>
      </c>
    </row>
    <row r="1454" spans="1:4">
      <c r="A1454" s="32">
        <v>42347</v>
      </c>
      <c r="B1454" s="89">
        <v>7.77</v>
      </c>
      <c r="C1454" s="6">
        <f t="shared" si="23"/>
        <v>-3.846153846153878E-3</v>
      </c>
      <c r="D1454" s="6">
        <v>-4.4990335409430565E-2</v>
      </c>
    </row>
    <row r="1455" spans="1:4">
      <c r="A1455" s="32">
        <v>42346</v>
      </c>
      <c r="B1455" s="89">
        <v>7.8</v>
      </c>
      <c r="C1455" s="6">
        <f t="shared" si="23"/>
        <v>-6.3694267515923345E-3</v>
      </c>
      <c r="D1455" s="6">
        <v>-8.5175748408462763E-3</v>
      </c>
    </row>
    <row r="1456" spans="1:4">
      <c r="A1456" s="32">
        <v>42345</v>
      </c>
      <c r="B1456" s="89">
        <v>7.85</v>
      </c>
      <c r="C1456" s="6">
        <f t="shared" si="23"/>
        <v>2.5542784163473274E-3</v>
      </c>
      <c r="D1456" s="6">
        <v>1.3891887465288954E-2</v>
      </c>
    </row>
    <row r="1457" spans="1:4">
      <c r="A1457" s="32">
        <v>42342</v>
      </c>
      <c r="B1457" s="89">
        <v>7.83</v>
      </c>
      <c r="C1457" s="6">
        <f t="shared" si="23"/>
        <v>-2.5477707006368883E-3</v>
      </c>
      <c r="D1457" s="6">
        <v>-2.0333890059878408E-2</v>
      </c>
    </row>
    <row r="1458" spans="1:4">
      <c r="A1458" s="32">
        <v>42341</v>
      </c>
      <c r="B1458" s="89">
        <v>7.85</v>
      </c>
      <c r="C1458" s="6">
        <f t="shared" si="23"/>
        <v>1.2755102040816054E-3</v>
      </c>
      <c r="D1458" s="6">
        <v>1.9920703993811024E-2</v>
      </c>
    </row>
    <row r="1459" spans="1:4">
      <c r="A1459" s="32">
        <v>42340</v>
      </c>
      <c r="B1459" s="89">
        <v>7.84</v>
      </c>
      <c r="C1459" s="6">
        <f t="shared" si="23"/>
        <v>-2.5445292620865727E-3</v>
      </c>
      <c r="D1459" s="6">
        <v>1.5186298349216821E-2</v>
      </c>
    </row>
    <row r="1460" spans="1:4">
      <c r="A1460" s="32">
        <v>42339</v>
      </c>
      <c r="B1460" s="89">
        <v>7.86</v>
      </c>
      <c r="C1460" s="6">
        <f t="shared" si="23"/>
        <v>7.6923076923077561E-3</v>
      </c>
      <c r="D1460" s="6">
        <v>-1.7489107000165365E-3</v>
      </c>
    </row>
    <row r="1461" spans="1:4">
      <c r="A1461" s="32">
        <v>42338</v>
      </c>
      <c r="B1461" s="89">
        <v>7.8</v>
      </c>
      <c r="C1461" s="6">
        <f t="shared" si="23"/>
        <v>0</v>
      </c>
      <c r="D1461" s="6">
        <v>-9.238858474430782E-3</v>
      </c>
    </row>
    <row r="1462" spans="1:4">
      <c r="A1462" s="32">
        <v>42335</v>
      </c>
      <c r="B1462" s="89">
        <v>7.8</v>
      </c>
      <c r="C1462" s="6">
        <f t="shared" si="23"/>
        <v>-5.1020408163265354E-3</v>
      </c>
      <c r="D1462" s="6">
        <v>5.0518698674353454E-3</v>
      </c>
    </row>
    <row r="1463" spans="1:4">
      <c r="A1463" s="32">
        <v>42334</v>
      </c>
      <c r="B1463" s="89">
        <v>7.84</v>
      </c>
      <c r="C1463" s="6">
        <f t="shared" si="23"/>
        <v>1.2771392081736637E-3</v>
      </c>
      <c r="D1463" s="6">
        <v>-2.3066668663780294E-3</v>
      </c>
    </row>
    <row r="1464" spans="1:4">
      <c r="A1464" s="32">
        <v>42333</v>
      </c>
      <c r="B1464" s="89">
        <v>7.83</v>
      </c>
      <c r="C1464" s="6">
        <f t="shared" si="23"/>
        <v>2.5608194622279722E-3</v>
      </c>
      <c r="D1464" s="6">
        <v>1.2235429680393066E-2</v>
      </c>
    </row>
    <row r="1465" spans="1:4">
      <c r="A1465" s="32">
        <v>42332</v>
      </c>
      <c r="B1465" s="89">
        <v>7.81</v>
      </c>
      <c r="C1465" s="6">
        <f t="shared" si="23"/>
        <v>-1.0139416983523457E-2</v>
      </c>
      <c r="D1465" s="6">
        <v>-3.0834340991536839E-3</v>
      </c>
    </row>
    <row r="1466" spans="1:4">
      <c r="A1466" s="32">
        <v>42331</v>
      </c>
      <c r="B1466" s="89">
        <v>7.89</v>
      </c>
      <c r="C1466" s="6">
        <f t="shared" si="23"/>
        <v>0</v>
      </c>
      <c r="D1466" s="6">
        <v>1.3775455478769877E-2</v>
      </c>
    </row>
    <row r="1467" spans="1:4">
      <c r="A1467" s="32">
        <v>42328</v>
      </c>
      <c r="B1467" s="89">
        <v>7.89</v>
      </c>
      <c r="C1467" s="6">
        <f t="shared" si="23"/>
        <v>5.0955414012738903E-3</v>
      </c>
      <c r="D1467" s="6">
        <v>6.8234265868307874E-4</v>
      </c>
    </row>
    <row r="1468" spans="1:4">
      <c r="A1468" s="32">
        <v>42327</v>
      </c>
      <c r="B1468" s="89">
        <v>7.85</v>
      </c>
      <c r="C1468" s="6">
        <f t="shared" si="23"/>
        <v>-3.8071065989848034E-3</v>
      </c>
      <c r="D1468" s="6">
        <v>1.2977431229710658E-2</v>
      </c>
    </row>
    <row r="1469" spans="1:4">
      <c r="A1469" s="32">
        <v>42326</v>
      </c>
      <c r="B1469" s="89">
        <v>7.88</v>
      </c>
      <c r="C1469" s="6">
        <f t="shared" si="23"/>
        <v>3.8216560509554457E-3</v>
      </c>
      <c r="D1469" s="6">
        <v>9.2331326812139253E-3</v>
      </c>
    </row>
    <row r="1470" spans="1:4">
      <c r="A1470" s="32">
        <v>42325</v>
      </c>
      <c r="B1470" s="89">
        <v>7.85</v>
      </c>
      <c r="C1470" s="6">
        <f t="shared" si="23"/>
        <v>6.4102564102563875E-3</v>
      </c>
      <c r="D1470" s="6">
        <v>9.2952242324518038E-3</v>
      </c>
    </row>
    <row r="1471" spans="1:4">
      <c r="A1471" s="32">
        <v>42324</v>
      </c>
      <c r="B1471" s="89">
        <v>7.8</v>
      </c>
      <c r="C1471" s="6">
        <f t="shared" si="23"/>
        <v>-5.1020408163265354E-3</v>
      </c>
      <c r="D1471" s="6">
        <v>-1.8555952117748464E-3</v>
      </c>
    </row>
    <row r="1472" spans="1:4">
      <c r="A1472" s="32">
        <v>42321</v>
      </c>
      <c r="B1472" s="89">
        <v>7.84</v>
      </c>
      <c r="C1472" s="6">
        <f t="shared" si="23"/>
        <v>-1.7543859649122879E-2</v>
      </c>
      <c r="D1472" s="6">
        <v>-2.5238025599778301E-2</v>
      </c>
    </row>
    <row r="1473" spans="1:4">
      <c r="A1473" s="32">
        <v>42320</v>
      </c>
      <c r="B1473" s="89">
        <v>7.98</v>
      </c>
      <c r="C1473" s="6">
        <f t="shared" si="23"/>
        <v>2.9677419354838766E-2</v>
      </c>
      <c r="D1473" s="6">
        <v>1.6333554973207737E-2</v>
      </c>
    </row>
    <row r="1474" spans="1:4">
      <c r="A1474" s="32">
        <v>42319</v>
      </c>
      <c r="B1474" s="89">
        <v>7.75</v>
      </c>
      <c r="C1474" s="6">
        <f t="shared" si="23"/>
        <v>-2.5740025740025193E-3</v>
      </c>
      <c r="D1474" s="6">
        <v>-1.1246123026707756E-2</v>
      </c>
    </row>
    <row r="1475" spans="1:4">
      <c r="A1475" s="32">
        <v>42318</v>
      </c>
      <c r="B1475" s="89">
        <v>7.77</v>
      </c>
      <c r="C1475" s="6">
        <f t="shared" si="23"/>
        <v>-8.9285714285714645E-3</v>
      </c>
      <c r="D1475" s="6">
        <v>-3.6867354996349772E-2</v>
      </c>
    </row>
    <row r="1476" spans="1:4">
      <c r="A1476" s="32">
        <v>42317</v>
      </c>
      <c r="B1476" s="89">
        <v>7.84</v>
      </c>
      <c r="C1476" s="6">
        <f t="shared" si="23"/>
        <v>-1.3836477987421424E-2</v>
      </c>
      <c r="D1476" s="6">
        <v>5.0387451802493301E-3</v>
      </c>
    </row>
    <row r="1477" spans="1:4">
      <c r="A1477" s="32">
        <v>42314</v>
      </c>
      <c r="B1477" s="89">
        <v>7.95</v>
      </c>
      <c r="C1477" s="6">
        <f t="shared" ref="C1477:C1540" si="24">(B1477-B1478)/B1478</f>
        <v>-1.1194029850746141E-2</v>
      </c>
      <c r="D1477" s="6">
        <v>-1.3537866142779012E-2</v>
      </c>
    </row>
    <row r="1478" spans="1:4">
      <c r="A1478" s="32">
        <v>42313</v>
      </c>
      <c r="B1478" s="89">
        <v>8.0399999999999991</v>
      </c>
      <c r="C1478" s="6">
        <f t="shared" si="24"/>
        <v>3.7453183520598453E-3</v>
      </c>
      <c r="D1478" s="6">
        <v>3.6618632509043876E-3</v>
      </c>
    </row>
    <row r="1479" spans="1:4">
      <c r="A1479" s="32">
        <v>42312</v>
      </c>
      <c r="B1479" s="89">
        <v>8.01</v>
      </c>
      <c r="C1479" s="6">
        <f t="shared" si="24"/>
        <v>6.2814070351758572E-3</v>
      </c>
      <c r="D1479" s="6">
        <v>1.0834236186349133E-3</v>
      </c>
    </row>
    <row r="1480" spans="1:4">
      <c r="A1480" s="32">
        <v>42311</v>
      </c>
      <c r="B1480" s="89">
        <v>7.96</v>
      </c>
      <c r="C1480" s="6">
        <f t="shared" si="24"/>
        <v>-8.7173100871730264E-3</v>
      </c>
      <c r="D1480" s="6">
        <v>2.745760441702689E-3</v>
      </c>
    </row>
    <row r="1481" spans="1:4">
      <c r="A1481" s="32">
        <v>42310</v>
      </c>
      <c r="B1481" s="89">
        <v>8.0299999999999994</v>
      </c>
      <c r="C1481" s="6">
        <f t="shared" si="24"/>
        <v>-6.188118811881276E-3</v>
      </c>
      <c r="D1481" s="6">
        <v>9.6844477836214131E-3</v>
      </c>
    </row>
    <row r="1482" spans="1:4">
      <c r="A1482" s="32">
        <v>42307</v>
      </c>
      <c r="B1482" s="89">
        <v>8.08</v>
      </c>
      <c r="C1482" s="6">
        <f t="shared" si="24"/>
        <v>3.7267080745340816E-3</v>
      </c>
      <c r="D1482" s="6">
        <v>3.6647714419291324E-3</v>
      </c>
    </row>
    <row r="1483" spans="1:4">
      <c r="A1483" s="32">
        <v>42306</v>
      </c>
      <c r="B1483" s="89">
        <v>8.0500000000000007</v>
      </c>
      <c r="C1483" s="6">
        <f t="shared" si="24"/>
        <v>-8.6206896551722315E-3</v>
      </c>
      <c r="D1483" s="6">
        <v>1.7962141332883069E-2</v>
      </c>
    </row>
    <row r="1484" spans="1:4">
      <c r="A1484" s="32">
        <v>42305</v>
      </c>
      <c r="B1484" s="89">
        <v>8.1199999999999992</v>
      </c>
      <c r="C1484" s="6">
        <f t="shared" si="24"/>
        <v>2.4691358024690833E-3</v>
      </c>
      <c r="D1484" s="6">
        <v>1.2914713131642911E-2</v>
      </c>
    </row>
    <row r="1485" spans="1:4">
      <c r="A1485" s="32">
        <v>42304</v>
      </c>
      <c r="B1485" s="89">
        <v>8.1</v>
      </c>
      <c r="C1485" s="6">
        <f t="shared" si="24"/>
        <v>1.6311166875784176E-2</v>
      </c>
      <c r="D1485" s="6">
        <v>8.5553865215414453E-3</v>
      </c>
    </row>
    <row r="1486" spans="1:4">
      <c r="A1486" s="32">
        <v>42303</v>
      </c>
      <c r="B1486" s="89">
        <v>7.97</v>
      </c>
      <c r="C1486" s="6">
        <f t="shared" si="24"/>
        <v>7.5853350189632879E-3</v>
      </c>
      <c r="D1486" s="6">
        <v>-2.6357159058024004E-3</v>
      </c>
    </row>
    <row r="1487" spans="1:4">
      <c r="A1487" s="32">
        <v>42300</v>
      </c>
      <c r="B1487" s="89">
        <v>7.91</v>
      </c>
      <c r="C1487" s="6">
        <f t="shared" si="24"/>
        <v>1.0217113665389537E-2</v>
      </c>
      <c r="D1487" s="6">
        <v>5.0080206580842182E-4</v>
      </c>
    </row>
    <row r="1488" spans="1:4">
      <c r="A1488" s="32">
        <v>42299</v>
      </c>
      <c r="B1488" s="89">
        <v>7.83</v>
      </c>
      <c r="C1488" s="6">
        <f t="shared" si="24"/>
        <v>9.0206185567010683E-3</v>
      </c>
      <c r="D1488" s="6">
        <v>-9.6481711097334503E-3</v>
      </c>
    </row>
    <row r="1489" spans="1:4">
      <c r="A1489" s="32">
        <v>42297</v>
      </c>
      <c r="B1489" s="89">
        <v>7.76</v>
      </c>
      <c r="C1489" s="6">
        <f t="shared" si="24"/>
        <v>-5.1282051282051325E-3</v>
      </c>
      <c r="D1489" s="6">
        <v>-2.6895848146659797E-3</v>
      </c>
    </row>
    <row r="1490" spans="1:4">
      <c r="A1490" s="32">
        <v>42296</v>
      </c>
      <c r="B1490" s="89">
        <v>7.8</v>
      </c>
      <c r="C1490" s="6">
        <f t="shared" si="24"/>
        <v>-6.3694267515923345E-3</v>
      </c>
      <c r="D1490" s="6">
        <v>-1.9317997419115543E-4</v>
      </c>
    </row>
    <row r="1491" spans="1:4">
      <c r="A1491" s="32">
        <v>42293</v>
      </c>
      <c r="B1491" s="89">
        <v>7.85</v>
      </c>
      <c r="C1491" s="6">
        <f t="shared" si="24"/>
        <v>8.9974293059125188E-3</v>
      </c>
      <c r="D1491" s="6">
        <v>-1.3131505700232433E-2</v>
      </c>
    </row>
    <row r="1492" spans="1:4">
      <c r="A1492" s="32">
        <v>42292</v>
      </c>
      <c r="B1492" s="89">
        <v>7.78</v>
      </c>
      <c r="C1492" s="6">
        <f t="shared" si="24"/>
        <v>1.3020833333333403E-2</v>
      </c>
      <c r="D1492" s="6">
        <v>2.164276198415355E-2</v>
      </c>
    </row>
    <row r="1493" spans="1:4">
      <c r="A1493" s="32">
        <v>42291</v>
      </c>
      <c r="B1493" s="89">
        <v>7.68</v>
      </c>
      <c r="C1493" s="6">
        <f t="shared" si="24"/>
        <v>0</v>
      </c>
      <c r="D1493" s="6">
        <v>-2.4220216963274463E-2</v>
      </c>
    </row>
    <row r="1494" spans="1:4">
      <c r="A1494" s="32">
        <v>42290</v>
      </c>
      <c r="B1494" s="89">
        <v>7.68</v>
      </c>
      <c r="C1494" s="6">
        <f t="shared" si="24"/>
        <v>2.6109660574411974E-3</v>
      </c>
      <c r="D1494" s="6">
        <v>-2.2043298539863698E-2</v>
      </c>
    </row>
    <row r="1495" spans="1:4">
      <c r="A1495" s="32">
        <v>42289</v>
      </c>
      <c r="B1495" s="89">
        <v>7.66</v>
      </c>
      <c r="C1495" s="6">
        <f t="shared" si="24"/>
        <v>1.3071895424836323E-3</v>
      </c>
      <c r="D1495" s="6">
        <v>3.123466155012013E-4</v>
      </c>
    </row>
    <row r="1496" spans="1:4">
      <c r="A1496" s="32">
        <v>42286</v>
      </c>
      <c r="B1496" s="89">
        <v>7.65</v>
      </c>
      <c r="C1496" s="6">
        <f t="shared" si="24"/>
        <v>5.2562417871222121E-3</v>
      </c>
      <c r="D1496" s="6">
        <v>-2.6286061870003444E-2</v>
      </c>
    </row>
    <row r="1497" spans="1:4">
      <c r="A1497" s="32">
        <v>42285</v>
      </c>
      <c r="B1497" s="89">
        <v>7.61</v>
      </c>
      <c r="C1497" s="6">
        <f t="shared" si="24"/>
        <v>7.9470198675497348E-3</v>
      </c>
      <c r="D1497" s="6">
        <v>-1.1211492141105341E-3</v>
      </c>
    </row>
    <row r="1498" spans="1:4">
      <c r="A1498" s="32">
        <v>42284</v>
      </c>
      <c r="B1498" s="89">
        <v>7.55</v>
      </c>
      <c r="C1498" s="6">
        <f t="shared" si="24"/>
        <v>5.3262316910785666E-3</v>
      </c>
      <c r="D1498" s="6">
        <v>-1.1848426832352706E-3</v>
      </c>
    </row>
    <row r="1499" spans="1:4">
      <c r="A1499" s="32">
        <v>42283</v>
      </c>
      <c r="B1499" s="89">
        <v>7.51</v>
      </c>
      <c r="C1499" s="6">
        <f t="shared" si="24"/>
        <v>-1.329787234042525E-3</v>
      </c>
      <c r="D1499" s="6">
        <v>9.127826017220373E-3</v>
      </c>
    </row>
    <row r="1500" spans="1:4">
      <c r="A1500" s="32">
        <v>42282</v>
      </c>
      <c r="B1500" s="89">
        <v>7.52</v>
      </c>
      <c r="C1500" s="6">
        <f t="shared" si="24"/>
        <v>1.621621621621611E-2</v>
      </c>
      <c r="D1500" s="6">
        <v>-1.3889787555267936E-2</v>
      </c>
    </row>
    <row r="1501" spans="1:4">
      <c r="A1501" s="32">
        <v>42279</v>
      </c>
      <c r="B1501" s="89">
        <v>7.4</v>
      </c>
      <c r="C1501" s="6">
        <f t="shared" si="24"/>
        <v>1.928374655647391E-2</v>
      </c>
      <c r="D1501" s="6">
        <v>-4.0170132325141059E-3</v>
      </c>
    </row>
    <row r="1502" spans="1:4">
      <c r="A1502" s="32">
        <v>42277</v>
      </c>
      <c r="B1502" s="89">
        <v>7.26</v>
      </c>
      <c r="C1502" s="6">
        <f t="shared" si="24"/>
        <v>0</v>
      </c>
      <c r="D1502" s="6">
        <v>-1.2389680923285799E-2</v>
      </c>
    </row>
    <row r="1503" spans="1:4">
      <c r="A1503" s="32">
        <v>42276</v>
      </c>
      <c r="B1503" s="89">
        <v>7.26</v>
      </c>
      <c r="C1503" s="6">
        <f t="shared" si="24"/>
        <v>-2.0242914979757134E-2</v>
      </c>
      <c r="D1503" s="6">
        <v>-1.2727504136443346E-4</v>
      </c>
    </row>
    <row r="1504" spans="1:4">
      <c r="A1504" s="32">
        <v>42272</v>
      </c>
      <c r="B1504" s="89">
        <v>7.41</v>
      </c>
      <c r="C1504" s="6">
        <f t="shared" si="24"/>
        <v>-8.0321285140561721E-3</v>
      </c>
      <c r="D1504" s="6">
        <v>-6.8887063135940974E-3</v>
      </c>
    </row>
    <row r="1505" spans="1:4">
      <c r="A1505" s="32">
        <v>42271</v>
      </c>
      <c r="B1505" s="89">
        <v>7.47</v>
      </c>
      <c r="C1505" s="6">
        <f t="shared" si="24"/>
        <v>-5.3262316910785666E-3</v>
      </c>
      <c r="D1505" s="6">
        <v>3.1609558730563318E-4</v>
      </c>
    </row>
    <row r="1506" spans="1:4">
      <c r="A1506" s="32">
        <v>42270</v>
      </c>
      <c r="B1506" s="89">
        <v>7.51</v>
      </c>
      <c r="C1506" s="6">
        <f t="shared" si="24"/>
        <v>-2.2135416666666657E-2</v>
      </c>
      <c r="D1506" s="6">
        <v>-1.7928960203089116E-2</v>
      </c>
    </row>
    <row r="1507" spans="1:4">
      <c r="A1507" s="32">
        <v>42269</v>
      </c>
      <c r="B1507" s="89">
        <v>7.68</v>
      </c>
      <c r="C1507" s="6">
        <f t="shared" si="24"/>
        <v>3.9215686274508962E-3</v>
      </c>
      <c r="D1507" s="6">
        <v>-6.6197482302795792E-3</v>
      </c>
    </row>
    <row r="1508" spans="1:4">
      <c r="A1508" s="32">
        <v>42268</v>
      </c>
      <c r="B1508" s="89">
        <v>7.65</v>
      </c>
      <c r="C1508" s="6">
        <f t="shared" si="24"/>
        <v>2.6212319790302049E-3</v>
      </c>
      <c r="D1508" s="6">
        <v>2.5697436582297128E-2</v>
      </c>
    </row>
    <row r="1509" spans="1:4">
      <c r="A1509" s="32">
        <v>42265</v>
      </c>
      <c r="B1509" s="89">
        <v>7.63</v>
      </c>
      <c r="C1509" s="6">
        <f t="shared" si="24"/>
        <v>7.9260237780712818E-3</v>
      </c>
      <c r="D1509" s="6">
        <v>-1.3780769310753494E-2</v>
      </c>
    </row>
    <row r="1510" spans="1:4">
      <c r="A1510" s="32">
        <v>42264</v>
      </c>
      <c r="B1510" s="89">
        <v>7.57</v>
      </c>
      <c r="C1510" s="6">
        <f t="shared" si="24"/>
        <v>3.9787798408488393E-3</v>
      </c>
      <c r="D1510" s="6">
        <v>8.9453070359490593E-3</v>
      </c>
    </row>
    <row r="1511" spans="1:4">
      <c r="A1511" s="32">
        <v>42263</v>
      </c>
      <c r="B1511" s="89">
        <v>7.54</v>
      </c>
      <c r="C1511" s="6">
        <f t="shared" si="24"/>
        <v>1.6172506738544489E-2</v>
      </c>
      <c r="D1511" s="6">
        <v>-1.5572299463000204E-3</v>
      </c>
    </row>
    <row r="1512" spans="1:4">
      <c r="A1512" s="32">
        <v>42262</v>
      </c>
      <c r="B1512" s="89">
        <v>7.42</v>
      </c>
      <c r="C1512" s="6">
        <f t="shared" si="24"/>
        <v>0</v>
      </c>
      <c r="D1512" s="6">
        <v>1.3094968589054269E-2</v>
      </c>
    </row>
    <row r="1513" spans="1:4">
      <c r="A1513" s="32">
        <v>42261</v>
      </c>
      <c r="B1513" s="89">
        <v>7.42</v>
      </c>
      <c r="C1513" s="6">
        <f t="shared" si="24"/>
        <v>-1.0666666666666677E-2</v>
      </c>
      <c r="D1513" s="6">
        <v>-3.5599230210704826E-3</v>
      </c>
    </row>
    <row r="1514" spans="1:4">
      <c r="A1514" s="32">
        <v>42258</v>
      </c>
      <c r="B1514" s="89">
        <v>7.5</v>
      </c>
      <c r="C1514" s="6">
        <f t="shared" si="24"/>
        <v>8.0645161290322058E-3</v>
      </c>
      <c r="D1514" s="6">
        <v>3.5964627730842907E-4</v>
      </c>
    </row>
    <row r="1515" spans="1:4">
      <c r="A1515" s="32">
        <v>42257</v>
      </c>
      <c r="B1515" s="89">
        <v>7.44</v>
      </c>
      <c r="C1515" s="6">
        <f t="shared" si="24"/>
        <v>-1.9762845849802303E-2</v>
      </c>
      <c r="D1515" s="6">
        <v>-5.0935930177082979E-3</v>
      </c>
    </row>
    <row r="1516" spans="1:4">
      <c r="A1516" s="32">
        <v>42256</v>
      </c>
      <c r="B1516" s="89">
        <v>7.59</v>
      </c>
      <c r="C1516" s="6">
        <f t="shared" si="24"/>
        <v>1.0652463382157133E-2</v>
      </c>
      <c r="D1516" s="6">
        <v>1.896639238198727E-2</v>
      </c>
    </row>
    <row r="1517" spans="1:4">
      <c r="A1517" s="32">
        <v>42255</v>
      </c>
      <c r="B1517" s="89">
        <v>7.51</v>
      </c>
      <c r="C1517" s="6">
        <f t="shared" si="24"/>
        <v>1.7615176151761502E-2</v>
      </c>
      <c r="D1517" s="6">
        <v>8.6603498752505746E-3</v>
      </c>
    </row>
    <row r="1518" spans="1:4">
      <c r="A1518" s="32">
        <v>42254</v>
      </c>
      <c r="B1518" s="89">
        <v>7.38</v>
      </c>
      <c r="C1518" s="6">
        <f t="shared" si="24"/>
        <v>-9.3959731543624535E-3</v>
      </c>
      <c r="D1518" s="6">
        <v>1.1369686184992537E-2</v>
      </c>
    </row>
    <row r="1519" spans="1:4">
      <c r="A1519" s="32">
        <v>42251</v>
      </c>
      <c r="B1519" s="89">
        <v>7.45</v>
      </c>
      <c r="C1519" s="6">
        <f t="shared" si="24"/>
        <v>2.6917900403769131E-3</v>
      </c>
      <c r="D1519" s="6">
        <v>-1.8194185879994169E-2</v>
      </c>
    </row>
    <row r="1520" spans="1:4">
      <c r="A1520" s="32">
        <v>42249</v>
      </c>
      <c r="B1520" s="89">
        <v>7.43</v>
      </c>
      <c r="C1520" s="6">
        <f t="shared" si="24"/>
        <v>-1.4588859416445665E-2</v>
      </c>
      <c r="D1520" s="6">
        <v>2.049614555551493E-2</v>
      </c>
    </row>
    <row r="1521" spans="1:4">
      <c r="A1521" s="32">
        <v>42248</v>
      </c>
      <c r="B1521" s="89">
        <v>7.54</v>
      </c>
      <c r="C1521" s="6">
        <f t="shared" si="24"/>
        <v>-5.2770448548812715E-3</v>
      </c>
      <c r="D1521" s="6">
        <v>1.9875100605121057E-2</v>
      </c>
    </row>
    <row r="1522" spans="1:4">
      <c r="A1522" s="32">
        <v>42247</v>
      </c>
      <c r="B1522" s="89">
        <v>7.58</v>
      </c>
      <c r="C1522" s="6">
        <f t="shared" si="24"/>
        <v>-3.9421813403416883E-3</v>
      </c>
      <c r="D1522" s="6">
        <v>1.026162243553556E-2</v>
      </c>
    </row>
    <row r="1523" spans="1:4">
      <c r="A1523" s="32">
        <v>42244</v>
      </c>
      <c r="B1523" s="89">
        <v>7.61</v>
      </c>
      <c r="C1523" s="6">
        <f t="shared" si="24"/>
        <v>-3.9267015706805448E-3</v>
      </c>
      <c r="D1523" s="6">
        <v>5.8842239185750494E-3</v>
      </c>
    </row>
    <row r="1524" spans="1:4">
      <c r="A1524" s="32">
        <v>42243</v>
      </c>
      <c r="B1524" s="89">
        <v>7.64</v>
      </c>
      <c r="C1524" s="6">
        <f t="shared" si="24"/>
        <v>3.9455782312925174E-2</v>
      </c>
      <c r="D1524" s="6">
        <v>1.0607521697203569E-2</v>
      </c>
    </row>
    <row r="1525" spans="1:4">
      <c r="A1525" s="32">
        <v>42242</v>
      </c>
      <c r="B1525" s="89">
        <v>7.35</v>
      </c>
      <c r="C1525" s="6">
        <f t="shared" si="24"/>
        <v>-2.7137042062415823E-3</v>
      </c>
      <c r="D1525" s="6">
        <v>-2.542682608468658E-2</v>
      </c>
    </row>
    <row r="1526" spans="1:4">
      <c r="A1526" s="32">
        <v>42241</v>
      </c>
      <c r="B1526" s="89">
        <v>7.37</v>
      </c>
      <c r="C1526" s="6">
        <f t="shared" si="24"/>
        <v>-5.398110661268561E-3</v>
      </c>
      <c r="D1526" s="6">
        <v>2.932397758810339E-3</v>
      </c>
    </row>
    <row r="1527" spans="1:4">
      <c r="A1527" s="32">
        <v>42240</v>
      </c>
      <c r="B1527" s="89">
        <v>7.41</v>
      </c>
      <c r="C1527" s="6">
        <f t="shared" si="24"/>
        <v>-2.371541501976281E-2</v>
      </c>
      <c r="D1527" s="6">
        <v>3.156928110627516E-2</v>
      </c>
    </row>
    <row r="1528" spans="1:4">
      <c r="A1528" s="32">
        <v>42237</v>
      </c>
      <c r="B1528" s="89">
        <v>7.59</v>
      </c>
      <c r="C1528" s="6">
        <f t="shared" si="24"/>
        <v>-1.3003901170351174E-2</v>
      </c>
      <c r="D1528" s="6">
        <v>-3.8971520811714026E-3</v>
      </c>
    </row>
    <row r="1529" spans="1:4">
      <c r="A1529" s="32">
        <v>42236</v>
      </c>
      <c r="B1529" s="89">
        <v>7.69</v>
      </c>
      <c r="C1529" s="6">
        <f t="shared" si="24"/>
        <v>-7.7419354838709174E-3</v>
      </c>
      <c r="D1529" s="6">
        <v>-6.6809192944949219E-3</v>
      </c>
    </row>
    <row r="1530" spans="1:4">
      <c r="A1530" s="32">
        <v>42235</v>
      </c>
      <c r="B1530" s="89">
        <v>7.75</v>
      </c>
      <c r="C1530" s="6">
        <f t="shared" si="24"/>
        <v>-1.8987341772151944E-2</v>
      </c>
      <c r="D1530" s="6">
        <v>1.6169327933212411E-2</v>
      </c>
    </row>
    <row r="1531" spans="1:4">
      <c r="A1531" s="32">
        <v>42234</v>
      </c>
      <c r="B1531" s="89">
        <v>7.9</v>
      </c>
      <c r="C1531" s="6">
        <f t="shared" si="24"/>
        <v>-1.2499999999999956E-2</v>
      </c>
      <c r="D1531" s="6">
        <v>7.3389762948719954E-3</v>
      </c>
    </row>
    <row r="1532" spans="1:4">
      <c r="A1532" s="32">
        <v>42233</v>
      </c>
      <c r="B1532" s="89">
        <v>8</v>
      </c>
      <c r="C1532" s="6">
        <f t="shared" si="24"/>
        <v>2.5062656641603475E-3</v>
      </c>
      <c r="D1532" s="6">
        <v>-6.0516135046532662E-3</v>
      </c>
    </row>
    <row r="1533" spans="1:4">
      <c r="A1533" s="32">
        <v>42230</v>
      </c>
      <c r="B1533" s="89">
        <v>7.98</v>
      </c>
      <c r="C1533" s="6">
        <f t="shared" si="24"/>
        <v>5.0377833753148657E-3</v>
      </c>
      <c r="D1533" s="6">
        <v>2.7588409036481156E-2</v>
      </c>
    </row>
    <row r="1534" spans="1:4">
      <c r="A1534" s="32">
        <v>42229</v>
      </c>
      <c r="B1534" s="89">
        <v>7.94</v>
      </c>
      <c r="C1534" s="6">
        <f t="shared" si="24"/>
        <v>6.3371356147022447E-3</v>
      </c>
      <c r="D1534" s="6">
        <v>2.6281725680392061E-2</v>
      </c>
    </row>
    <row r="1535" spans="1:4">
      <c r="A1535" s="32">
        <v>42228</v>
      </c>
      <c r="B1535" s="89">
        <v>7.89</v>
      </c>
      <c r="C1535" s="6">
        <f t="shared" si="24"/>
        <v>-2.4721878862793596E-2</v>
      </c>
      <c r="D1535" s="6">
        <v>-1.7467319209221493E-2</v>
      </c>
    </row>
    <row r="1536" spans="1:4">
      <c r="A1536" s="32">
        <v>42227</v>
      </c>
      <c r="B1536" s="89">
        <v>8.09</v>
      </c>
      <c r="C1536" s="6">
        <f t="shared" si="24"/>
        <v>-4.0332147093712911E-2</v>
      </c>
      <c r="D1536" s="6">
        <v>-3.3244101350930734E-2</v>
      </c>
    </row>
    <row r="1537" spans="1:4">
      <c r="A1537" s="32">
        <v>42226</v>
      </c>
      <c r="B1537" s="89">
        <v>8.43</v>
      </c>
      <c r="C1537" s="6">
        <f t="shared" si="24"/>
        <v>-8.2352941176470924E-3</v>
      </c>
      <c r="D1537" s="6">
        <v>4.5470447056909141E-2</v>
      </c>
    </row>
    <row r="1538" spans="1:4">
      <c r="A1538" s="32">
        <v>42223</v>
      </c>
      <c r="B1538" s="89">
        <v>8.5</v>
      </c>
      <c r="C1538" s="6">
        <f t="shared" si="24"/>
        <v>5.9171597633136943E-3</v>
      </c>
      <c r="D1538" s="6">
        <v>6.8975121443726889E-3</v>
      </c>
    </row>
    <row r="1539" spans="1:4">
      <c r="A1539" s="32">
        <v>42222</v>
      </c>
      <c r="B1539" s="89">
        <v>8.4499999999999993</v>
      </c>
      <c r="C1539" s="6">
        <f t="shared" si="24"/>
        <v>-2.3612750885479749E-3</v>
      </c>
      <c r="D1539" s="6">
        <v>-3.1673885107800726E-2</v>
      </c>
    </row>
    <row r="1540" spans="1:4">
      <c r="A1540" s="32">
        <v>42221</v>
      </c>
      <c r="B1540" s="89">
        <v>8.4700000000000006</v>
      </c>
      <c r="C1540" s="6">
        <f t="shared" si="24"/>
        <v>-2.3557126030623759E-3</v>
      </c>
      <c r="D1540" s="6">
        <v>-1.3359629968772695E-2</v>
      </c>
    </row>
    <row r="1541" spans="1:4">
      <c r="A1541" s="32">
        <v>42220</v>
      </c>
      <c r="B1541" s="89">
        <v>8.49</v>
      </c>
      <c r="C1541" s="6">
        <f t="shared" ref="C1541:C1604" si="25">(B1541-B1542)/B1542</f>
        <v>0</v>
      </c>
      <c r="D1541" s="6">
        <v>-4.8831775700934436E-3</v>
      </c>
    </row>
    <row r="1542" spans="1:4">
      <c r="A1542" s="32">
        <v>42219</v>
      </c>
      <c r="B1542" s="89">
        <v>8.49</v>
      </c>
      <c r="C1542" s="6">
        <f t="shared" si="25"/>
        <v>4.7337278106509969E-3</v>
      </c>
      <c r="D1542" s="6">
        <v>4.0198318184027519E-2</v>
      </c>
    </row>
    <row r="1543" spans="1:4">
      <c r="A1543" s="32">
        <v>42216</v>
      </c>
      <c r="B1543" s="89">
        <v>8.4499999999999993</v>
      </c>
      <c r="C1543" s="6">
        <f t="shared" si="25"/>
        <v>1.562499999999988E-2</v>
      </c>
      <c r="D1543" s="6">
        <v>-2.0212146691675828E-3</v>
      </c>
    </row>
    <row r="1544" spans="1:4">
      <c r="A1544" s="32">
        <v>42215</v>
      </c>
      <c r="B1544" s="89">
        <v>8.32</v>
      </c>
      <c r="C1544" s="6">
        <f t="shared" si="25"/>
        <v>-3.5928143712574087E-3</v>
      </c>
      <c r="D1544" s="6">
        <v>6.778548983045013E-2</v>
      </c>
    </row>
    <row r="1545" spans="1:4">
      <c r="A1545" s="32">
        <v>42214</v>
      </c>
      <c r="B1545" s="89">
        <v>8.35</v>
      </c>
      <c r="C1545" s="6">
        <f t="shared" si="25"/>
        <v>1.8292682926829312E-2</v>
      </c>
      <c r="D1545" s="6">
        <v>-0.10928272637795285</v>
      </c>
    </row>
    <row r="1546" spans="1:4">
      <c r="A1546" s="32">
        <v>42213</v>
      </c>
      <c r="B1546" s="89">
        <v>8.1999999999999993</v>
      </c>
      <c r="C1546" s="6">
        <f t="shared" si="25"/>
        <v>7.3710073710072134E-3</v>
      </c>
      <c r="D1546" s="6">
        <v>-2.550729850433112E-2</v>
      </c>
    </row>
    <row r="1547" spans="1:4">
      <c r="A1547" s="32">
        <v>42212</v>
      </c>
      <c r="B1547" s="89">
        <v>8.14</v>
      </c>
      <c r="C1547" s="6">
        <f t="shared" si="25"/>
        <v>0</v>
      </c>
      <c r="D1547" s="6">
        <v>-4.1327538522323175E-2</v>
      </c>
    </row>
    <row r="1548" spans="1:4">
      <c r="A1548" s="32">
        <v>42209</v>
      </c>
      <c r="B1548" s="89">
        <v>8.14</v>
      </c>
      <c r="C1548" s="6">
        <f t="shared" si="25"/>
        <v>-6.1050061050059749E-3</v>
      </c>
      <c r="D1548" s="6">
        <v>-1.0140011803940804E-2</v>
      </c>
    </row>
    <row r="1549" spans="1:4">
      <c r="A1549" s="32">
        <v>42208</v>
      </c>
      <c r="B1549" s="89">
        <v>8.19</v>
      </c>
      <c r="C1549" s="6">
        <f t="shared" si="25"/>
        <v>-1.2195121951219254E-3</v>
      </c>
      <c r="D1549" s="6">
        <v>-3.1543281635430871E-3</v>
      </c>
    </row>
    <row r="1550" spans="1:4">
      <c r="A1550" s="32">
        <v>42207</v>
      </c>
      <c r="B1550" s="89">
        <v>8.1999999999999993</v>
      </c>
      <c r="C1550" s="6">
        <f t="shared" si="25"/>
        <v>-4.8543689320389473E-3</v>
      </c>
      <c r="D1550" s="6">
        <v>-1.2784896048368461E-2</v>
      </c>
    </row>
    <row r="1551" spans="1:4">
      <c r="A1551" s="32">
        <v>42206</v>
      </c>
      <c r="B1551" s="89">
        <v>8.24</v>
      </c>
      <c r="C1551" s="6">
        <f t="shared" si="25"/>
        <v>-2.4213075060532173E-3</v>
      </c>
      <c r="D1551" s="6">
        <v>7.604439625312491E-2</v>
      </c>
    </row>
    <row r="1552" spans="1:4">
      <c r="A1552" s="32">
        <v>42205</v>
      </c>
      <c r="B1552" s="89">
        <v>8.26</v>
      </c>
      <c r="C1552" s="6">
        <f t="shared" si="25"/>
        <v>2.6086956521739015E-2</v>
      </c>
      <c r="D1552" s="6">
        <v>-1.4390357940672316E-2</v>
      </c>
    </row>
    <row r="1553" spans="1:4">
      <c r="A1553" s="32">
        <v>42202</v>
      </c>
      <c r="B1553" s="89">
        <v>8.0500000000000007</v>
      </c>
      <c r="C1553" s="6">
        <f t="shared" si="25"/>
        <v>1.8987341772151944E-2</v>
      </c>
      <c r="D1553" s="6">
        <v>-5.4189508854930783E-2</v>
      </c>
    </row>
    <row r="1554" spans="1:4">
      <c r="A1554" s="32">
        <v>42201</v>
      </c>
      <c r="B1554" s="89">
        <v>7.9</v>
      </c>
      <c r="C1554" s="6">
        <f t="shared" si="25"/>
        <v>1.0230179028133002E-2</v>
      </c>
      <c r="D1554" s="6">
        <v>-1.6865989910770238E-2</v>
      </c>
    </row>
    <row r="1555" spans="1:4">
      <c r="A1555" s="32">
        <v>42200</v>
      </c>
      <c r="B1555" s="89">
        <v>7.82</v>
      </c>
      <c r="C1555" s="6">
        <f t="shared" si="25"/>
        <v>0</v>
      </c>
      <c r="D1555" s="6">
        <v>8.2591149457277285E-3</v>
      </c>
    </row>
    <row r="1556" spans="1:4">
      <c r="A1556" s="32">
        <v>42199</v>
      </c>
      <c r="B1556" s="89">
        <v>7.82</v>
      </c>
      <c r="C1556" s="6">
        <f t="shared" si="25"/>
        <v>3.8510911424904041E-3</v>
      </c>
      <c r="D1556" s="6">
        <v>-3.3010624427862014E-3</v>
      </c>
    </row>
    <row r="1557" spans="1:4">
      <c r="A1557" s="32">
        <v>42198</v>
      </c>
      <c r="B1557" s="89">
        <v>7.79</v>
      </c>
      <c r="C1557" s="6">
        <f t="shared" si="25"/>
        <v>7.7619663648123682E-3</v>
      </c>
      <c r="D1557" s="6">
        <v>4.7101449275362252E-3</v>
      </c>
    </row>
    <row r="1558" spans="1:4">
      <c r="A1558" s="32">
        <v>42195</v>
      </c>
      <c r="B1558" s="89">
        <v>7.73</v>
      </c>
      <c r="C1558" s="6">
        <f t="shared" si="25"/>
        <v>2.3841059602649088E-2</v>
      </c>
      <c r="D1558" s="6">
        <v>3.3149767843645359E-2</v>
      </c>
    </row>
    <row r="1559" spans="1:4">
      <c r="A1559" s="32">
        <v>42194</v>
      </c>
      <c r="B1559" s="89">
        <v>7.55</v>
      </c>
      <c r="C1559" s="6">
        <f t="shared" si="25"/>
        <v>9.3582887700533954E-3</v>
      </c>
      <c r="D1559" s="6">
        <v>-1.7892558420281172E-3</v>
      </c>
    </row>
    <row r="1560" spans="1:4">
      <c r="A1560" s="32">
        <v>42193</v>
      </c>
      <c r="B1560" s="89">
        <v>7.48</v>
      </c>
      <c r="C1560" s="6">
        <f t="shared" si="25"/>
        <v>-3.6082474226804044E-2</v>
      </c>
      <c r="D1560" s="6">
        <v>3.0922261866149071E-3</v>
      </c>
    </row>
    <row r="1561" spans="1:4">
      <c r="A1561" s="32">
        <v>42192</v>
      </c>
      <c r="B1561" s="89">
        <v>7.76</v>
      </c>
      <c r="C1561" s="6">
        <f t="shared" si="25"/>
        <v>-1.2870012870012596E-3</v>
      </c>
      <c r="D1561" s="6">
        <v>2.892424073868061E-2</v>
      </c>
    </row>
    <row r="1562" spans="1:4">
      <c r="A1562" s="32">
        <v>42191</v>
      </c>
      <c r="B1562" s="89">
        <v>7.77</v>
      </c>
      <c r="C1562" s="6">
        <f t="shared" si="25"/>
        <v>-6.3938618925832112E-3</v>
      </c>
      <c r="D1562" s="6">
        <v>3.4796356129269859E-2</v>
      </c>
    </row>
    <row r="1563" spans="1:4">
      <c r="A1563" s="32">
        <v>42188</v>
      </c>
      <c r="B1563" s="89">
        <v>7.82</v>
      </c>
      <c r="C1563" s="6">
        <f t="shared" si="25"/>
        <v>-3.8216560509553329E-3</v>
      </c>
      <c r="D1563" s="6">
        <v>1.2219563731278369E-2</v>
      </c>
    </row>
    <row r="1564" spans="1:4">
      <c r="A1564" s="32">
        <v>42187</v>
      </c>
      <c r="B1564" s="89">
        <v>7.85</v>
      </c>
      <c r="C1564" s="6">
        <f t="shared" si="25"/>
        <v>5.1216389244558309E-3</v>
      </c>
      <c r="D1564" s="6">
        <v>-2.7241882221365765E-2</v>
      </c>
    </row>
    <row r="1565" spans="1:4">
      <c r="A1565" s="32">
        <v>42185</v>
      </c>
      <c r="B1565" s="89">
        <v>7.81</v>
      </c>
      <c r="C1565" s="6">
        <f t="shared" si="25"/>
        <v>1.2970168612191912E-2</v>
      </c>
      <c r="D1565" s="6">
        <v>-2.1379340945394371E-2</v>
      </c>
    </row>
    <row r="1566" spans="1:4">
      <c r="A1566" s="32">
        <v>42184</v>
      </c>
      <c r="B1566" s="89">
        <v>7.71</v>
      </c>
      <c r="C1566" s="6">
        <f t="shared" si="25"/>
        <v>-2.5873221216041993E-3</v>
      </c>
      <c r="D1566" s="6">
        <v>-1.3208400834829246E-2</v>
      </c>
    </row>
    <row r="1567" spans="1:4">
      <c r="A1567" s="32">
        <v>42181</v>
      </c>
      <c r="B1567" s="89">
        <v>7.73</v>
      </c>
      <c r="C1567" s="6">
        <f t="shared" si="25"/>
        <v>-1.2771392081736863E-2</v>
      </c>
      <c r="D1567" s="6">
        <v>3.6179874029587133E-3</v>
      </c>
    </row>
    <row r="1568" spans="1:4">
      <c r="A1568" s="32">
        <v>42180</v>
      </c>
      <c r="B1568" s="89">
        <v>7.83</v>
      </c>
      <c r="C1568" s="6">
        <f t="shared" si="25"/>
        <v>-3.8167938931298025E-3</v>
      </c>
      <c r="D1568" s="6">
        <v>8.0174819495918374E-3</v>
      </c>
    </row>
    <row r="1569" spans="1:4">
      <c r="A1569" s="32">
        <v>42179</v>
      </c>
      <c r="B1569" s="89">
        <v>7.86</v>
      </c>
      <c r="C1569" s="6">
        <f t="shared" si="25"/>
        <v>3.8314176245211047E-3</v>
      </c>
      <c r="D1569" s="6">
        <v>-2.1604247173968059E-2</v>
      </c>
    </row>
    <row r="1570" spans="1:4">
      <c r="A1570" s="32">
        <v>42178</v>
      </c>
      <c r="B1570" s="89">
        <v>7.83</v>
      </c>
      <c r="C1570" s="6">
        <f t="shared" si="25"/>
        <v>-2.5477707006368883E-3</v>
      </c>
      <c r="D1570" s="6">
        <v>-1.9219597897391492E-2</v>
      </c>
    </row>
    <row r="1571" spans="1:4">
      <c r="A1571" s="32">
        <v>42177</v>
      </c>
      <c r="B1571" s="89">
        <v>7.85</v>
      </c>
      <c r="C1571" s="6">
        <f t="shared" si="25"/>
        <v>0</v>
      </c>
      <c r="D1571" s="6">
        <v>-4.9976386333679748E-3</v>
      </c>
    </row>
    <row r="1572" spans="1:4">
      <c r="A1572" s="32">
        <v>42174</v>
      </c>
      <c r="B1572" s="89">
        <v>7.85</v>
      </c>
      <c r="C1572" s="6">
        <f t="shared" si="25"/>
        <v>8.9974293059125188E-3</v>
      </c>
      <c r="D1572" s="6">
        <v>1.1078964081576203E-3</v>
      </c>
    </row>
    <row r="1573" spans="1:4">
      <c r="A1573" s="32">
        <v>42173</v>
      </c>
      <c r="B1573" s="89">
        <v>7.78</v>
      </c>
      <c r="C1573" s="6">
        <f t="shared" si="25"/>
        <v>-5.1150895140665009E-3</v>
      </c>
      <c r="D1573" s="6">
        <v>5.1709095551882621E-3</v>
      </c>
    </row>
    <row r="1574" spans="1:4">
      <c r="A1574" s="32">
        <v>42172</v>
      </c>
      <c r="B1574" s="89">
        <v>7.82</v>
      </c>
      <c r="C1574" s="6">
        <f t="shared" si="25"/>
        <v>9.0322580645161663E-3</v>
      </c>
      <c r="D1574" s="6">
        <v>-5.5863951528147618E-3</v>
      </c>
    </row>
    <row r="1575" spans="1:4">
      <c r="A1575" s="32">
        <v>42171</v>
      </c>
      <c r="B1575" s="89">
        <v>7.75</v>
      </c>
      <c r="C1575" s="6">
        <f t="shared" si="25"/>
        <v>-6.4102564102563875E-3</v>
      </c>
      <c r="D1575" s="6">
        <v>7.2038022435511051E-3</v>
      </c>
    </row>
    <row r="1576" spans="1:4">
      <c r="A1576" s="32">
        <v>42170</v>
      </c>
      <c r="B1576" s="89">
        <v>7.8</v>
      </c>
      <c r="C1576" s="6">
        <f t="shared" si="25"/>
        <v>-5.1020408163265354E-3</v>
      </c>
      <c r="D1576" s="6">
        <v>-8.0828153848322322E-3</v>
      </c>
    </row>
    <row r="1577" spans="1:4">
      <c r="A1577" s="32">
        <v>42167</v>
      </c>
      <c r="B1577" s="89">
        <v>7.84</v>
      </c>
      <c r="C1577" s="6">
        <f t="shared" si="25"/>
        <v>3.8412291933419013E-3</v>
      </c>
      <c r="D1577" s="6">
        <v>-1.6322165782550503E-3</v>
      </c>
    </row>
    <row r="1578" spans="1:4">
      <c r="A1578" s="32">
        <v>42166</v>
      </c>
      <c r="B1578" s="89">
        <v>7.81</v>
      </c>
      <c r="C1578" s="6">
        <f t="shared" si="25"/>
        <v>0</v>
      </c>
      <c r="D1578" s="6">
        <v>-1.7800627444476684E-2</v>
      </c>
    </row>
    <row r="1579" spans="1:4">
      <c r="A1579" s="32">
        <v>42165</v>
      </c>
      <c r="B1579" s="89">
        <v>7.81</v>
      </c>
      <c r="C1579" s="6">
        <f t="shared" si="25"/>
        <v>-5.0955414012738903E-3</v>
      </c>
      <c r="D1579" s="6">
        <v>8.9028632779549286E-3</v>
      </c>
    </row>
    <row r="1580" spans="1:4">
      <c r="A1580" s="32">
        <v>42164</v>
      </c>
      <c r="B1580" s="89">
        <v>7.85</v>
      </c>
      <c r="C1580" s="6">
        <f t="shared" si="25"/>
        <v>-2.5412960609911641E-3</v>
      </c>
      <c r="D1580" s="6">
        <v>7.4167199275183811E-3</v>
      </c>
    </row>
    <row r="1581" spans="1:4">
      <c r="A1581" s="32">
        <v>42163</v>
      </c>
      <c r="B1581" s="89">
        <v>7.87</v>
      </c>
      <c r="C1581" s="6">
        <f t="shared" si="25"/>
        <v>-2.5348542458808079E-3</v>
      </c>
      <c r="D1581" s="6">
        <v>-5.4067269742586769E-3</v>
      </c>
    </row>
    <row r="1582" spans="1:4">
      <c r="A1582" s="32">
        <v>42160</v>
      </c>
      <c r="B1582" s="89">
        <v>7.89</v>
      </c>
      <c r="C1582" s="6">
        <f t="shared" si="25"/>
        <v>2.5412960609910514E-3</v>
      </c>
      <c r="D1582" s="6">
        <v>-1.8616390790813632E-3</v>
      </c>
    </row>
    <row r="1583" spans="1:4">
      <c r="A1583" s="32">
        <v>42159</v>
      </c>
      <c r="B1583" s="89">
        <v>7.87</v>
      </c>
      <c r="C1583" s="6">
        <f t="shared" si="25"/>
        <v>-6.3131313131312905E-3</v>
      </c>
      <c r="D1583" s="6">
        <v>1.4830958210095833E-2</v>
      </c>
    </row>
    <row r="1584" spans="1:4">
      <c r="A1584" s="32">
        <v>42158</v>
      </c>
      <c r="B1584" s="89">
        <v>7.92</v>
      </c>
      <c r="C1584" s="6">
        <f t="shared" si="25"/>
        <v>1.0204081632653071E-2</v>
      </c>
      <c r="D1584" s="6">
        <v>3.7357954545454482E-3</v>
      </c>
    </row>
    <row r="1585" spans="1:4">
      <c r="A1585" s="32">
        <v>42157</v>
      </c>
      <c r="B1585" s="89">
        <v>7.84</v>
      </c>
      <c r="C1585" s="6">
        <f t="shared" si="25"/>
        <v>0</v>
      </c>
      <c r="D1585" s="6">
        <v>-2.2269750776003901E-2</v>
      </c>
    </row>
    <row r="1586" spans="1:4">
      <c r="A1586" s="32">
        <v>42156</v>
      </c>
      <c r="B1586" s="89">
        <v>7.84</v>
      </c>
      <c r="C1586" s="6">
        <f t="shared" si="25"/>
        <v>1.2771392081736637E-3</v>
      </c>
      <c r="D1586" s="6">
        <v>9.385426304426972E-3</v>
      </c>
    </row>
    <row r="1587" spans="1:4">
      <c r="A1587" s="32">
        <v>42153</v>
      </c>
      <c r="B1587" s="89">
        <v>7.83</v>
      </c>
      <c r="C1587" s="6">
        <f t="shared" si="25"/>
        <v>1.2787723785165968E-3</v>
      </c>
      <c r="D1587" s="6">
        <v>1.0511106074342805E-2</v>
      </c>
    </row>
    <row r="1588" spans="1:4">
      <c r="A1588" s="32">
        <v>42152</v>
      </c>
      <c r="B1588" s="89">
        <v>7.82</v>
      </c>
      <c r="C1588" s="6">
        <f t="shared" si="25"/>
        <v>-7.614213197969494E-3</v>
      </c>
      <c r="D1588" s="6">
        <v>-9.2698501806954409E-3</v>
      </c>
    </row>
    <row r="1589" spans="1:4">
      <c r="A1589" s="32">
        <v>42151</v>
      </c>
      <c r="B1589" s="89">
        <v>7.88</v>
      </c>
      <c r="C1589" s="6">
        <f t="shared" si="25"/>
        <v>1.2706480304955257E-3</v>
      </c>
      <c r="D1589" s="6">
        <v>3.2878525465015315E-3</v>
      </c>
    </row>
    <row r="1590" spans="1:4">
      <c r="A1590" s="32">
        <v>42150</v>
      </c>
      <c r="B1590" s="89">
        <v>7.87</v>
      </c>
      <c r="C1590" s="6">
        <f t="shared" si="25"/>
        <v>3.82653061224493E-3</v>
      </c>
      <c r="D1590" s="6">
        <v>5.0468146789533631E-2</v>
      </c>
    </row>
    <row r="1591" spans="1:4">
      <c r="A1591" s="32">
        <v>42146</v>
      </c>
      <c r="B1591" s="89">
        <v>7.84</v>
      </c>
      <c r="C1591" s="6">
        <f t="shared" si="25"/>
        <v>-1.2738853503184442E-3</v>
      </c>
      <c r="D1591" s="6">
        <v>-7.5308279506752715E-3</v>
      </c>
    </row>
    <row r="1592" spans="1:4">
      <c r="A1592" s="32">
        <v>42145</v>
      </c>
      <c r="B1592" s="89">
        <v>7.85</v>
      </c>
      <c r="C1592" s="6">
        <f t="shared" si="25"/>
        <v>0</v>
      </c>
      <c r="D1592" s="6">
        <v>-2.0948390782707322E-3</v>
      </c>
    </row>
    <row r="1593" spans="1:4">
      <c r="A1593" s="32">
        <v>42144</v>
      </c>
      <c r="B1593" s="89">
        <v>7.85</v>
      </c>
      <c r="C1593" s="6">
        <f t="shared" si="25"/>
        <v>-5.0697084917617286E-3</v>
      </c>
      <c r="D1593" s="6">
        <v>3.8085994941474501E-3</v>
      </c>
    </row>
    <row r="1594" spans="1:4">
      <c r="A1594" s="32">
        <v>42143</v>
      </c>
      <c r="B1594" s="89">
        <v>7.89</v>
      </c>
      <c r="C1594" s="6">
        <f t="shared" si="25"/>
        <v>-1.265822784810212E-3</v>
      </c>
      <c r="D1594" s="6">
        <v>2.188474036739857E-3</v>
      </c>
    </row>
    <row r="1595" spans="1:4">
      <c r="A1595" s="32">
        <v>42142</v>
      </c>
      <c r="B1595" s="89">
        <v>7.9</v>
      </c>
      <c r="C1595" s="6">
        <f t="shared" si="25"/>
        <v>-2.5252525252524713E-3</v>
      </c>
      <c r="D1595" s="6">
        <v>2.2080760936992361E-3</v>
      </c>
    </row>
    <row r="1596" spans="1:4">
      <c r="A1596" s="32">
        <v>42139</v>
      </c>
      <c r="B1596" s="89">
        <v>7.92</v>
      </c>
      <c r="C1596" s="6">
        <f t="shared" si="25"/>
        <v>3.8022813688213244E-3</v>
      </c>
      <c r="D1596" s="6">
        <v>-2.1664480568287731E-3</v>
      </c>
    </row>
    <row r="1597" spans="1:4">
      <c r="A1597" s="32">
        <v>42138</v>
      </c>
      <c r="B1597" s="89">
        <v>7.89</v>
      </c>
      <c r="C1597" s="6">
        <f t="shared" si="25"/>
        <v>-3.7878787878788192E-3</v>
      </c>
      <c r="D1597" s="6">
        <v>-1.9628240971514901E-2</v>
      </c>
    </row>
    <row r="1598" spans="1:4">
      <c r="A1598" s="32">
        <v>42137</v>
      </c>
      <c r="B1598" s="89">
        <v>7.92</v>
      </c>
      <c r="C1598" s="6">
        <f t="shared" si="25"/>
        <v>-5.0251256281407079E-3</v>
      </c>
      <c r="D1598" s="6">
        <v>6.72004887308272E-3</v>
      </c>
    </row>
    <row r="1599" spans="1:4">
      <c r="A1599" s="32">
        <v>42136</v>
      </c>
      <c r="B1599" s="89">
        <v>7.96</v>
      </c>
      <c r="C1599" s="6">
        <f t="shared" si="25"/>
        <v>-6.2421972534331864E-3</v>
      </c>
      <c r="D1599" s="6">
        <v>-1.5395742182185337E-2</v>
      </c>
    </row>
    <row r="1600" spans="1:4">
      <c r="A1600" s="32">
        <v>42135</v>
      </c>
      <c r="B1600" s="89">
        <v>8.01</v>
      </c>
      <c r="C1600" s="6">
        <f t="shared" si="25"/>
        <v>3.7593984962405211E-3</v>
      </c>
      <c r="D1600" s="6">
        <v>-9.7782000737441956E-3</v>
      </c>
    </row>
    <row r="1601" spans="1:4">
      <c r="A1601" s="32">
        <v>42132</v>
      </c>
      <c r="B1601" s="89">
        <v>7.98</v>
      </c>
      <c r="C1601" s="6">
        <f t="shared" si="25"/>
        <v>7.5757575757576384E-3</v>
      </c>
      <c r="D1601" s="6">
        <v>-1.4396734876439768E-2</v>
      </c>
    </row>
    <row r="1602" spans="1:4">
      <c r="A1602" s="32">
        <v>42131</v>
      </c>
      <c r="B1602" s="89">
        <v>7.92</v>
      </c>
      <c r="C1602" s="6">
        <f t="shared" si="25"/>
        <v>-1.0000000000000009E-2</v>
      </c>
      <c r="D1602" s="6">
        <v>8.201572672698134E-3</v>
      </c>
    </row>
    <row r="1603" spans="1:4">
      <c r="A1603" s="32">
        <v>42130</v>
      </c>
      <c r="B1603" s="89">
        <v>8</v>
      </c>
      <c r="C1603" s="6">
        <f t="shared" si="25"/>
        <v>-1.248439450686615E-3</v>
      </c>
      <c r="D1603" s="6">
        <v>-5.5426882836834099E-2</v>
      </c>
    </row>
    <row r="1604" spans="1:4">
      <c r="A1604" s="32">
        <v>42129</v>
      </c>
      <c r="B1604" s="89">
        <v>8.01</v>
      </c>
      <c r="C1604" s="6">
        <f t="shared" si="25"/>
        <v>2.5031289111388704E-3</v>
      </c>
      <c r="D1604" s="6">
        <v>-3.83318079121358E-2</v>
      </c>
    </row>
    <row r="1605" spans="1:4">
      <c r="A1605" s="32">
        <v>42128</v>
      </c>
      <c r="B1605" s="89">
        <v>7.99</v>
      </c>
      <c r="C1605" s="6">
        <f t="shared" ref="C1605:C1668" si="26">(B1605-B1606)/B1606</f>
        <v>-1.2499999999999734E-3</v>
      </c>
      <c r="D1605" s="6">
        <v>1.608266999635816E-2</v>
      </c>
    </row>
    <row r="1606" spans="1:4">
      <c r="A1606" s="32">
        <v>42124</v>
      </c>
      <c r="B1606" s="89">
        <v>8</v>
      </c>
      <c r="C1606" s="6">
        <f t="shared" si="26"/>
        <v>5.0251256281407079E-3</v>
      </c>
      <c r="D1606" s="6">
        <v>-1.2924847532263465E-3</v>
      </c>
    </row>
    <row r="1607" spans="1:4">
      <c r="A1607" s="32">
        <v>42123</v>
      </c>
      <c r="B1607" s="89">
        <v>7.96</v>
      </c>
      <c r="C1607" s="6">
        <f t="shared" si="26"/>
        <v>3.7831021437579131E-3</v>
      </c>
      <c r="D1607" s="6">
        <v>-1.4592196741724601E-3</v>
      </c>
    </row>
    <row r="1608" spans="1:4">
      <c r="A1608" s="32">
        <v>42122</v>
      </c>
      <c r="B1608" s="89">
        <v>7.93</v>
      </c>
      <c r="C1608" s="6">
        <f t="shared" si="26"/>
        <v>-1.3681592039800926E-2</v>
      </c>
      <c r="D1608" s="6">
        <v>3.0574673761726008E-3</v>
      </c>
    </row>
    <row r="1609" spans="1:4">
      <c r="A1609" s="32">
        <v>42121</v>
      </c>
      <c r="B1609" s="89">
        <v>8.0399999999999991</v>
      </c>
      <c r="C1609" s="6">
        <f t="shared" si="26"/>
        <v>2.2900763358778477E-2</v>
      </c>
      <c r="D1609" s="6">
        <v>-8.5841615447620791E-3</v>
      </c>
    </row>
    <row r="1610" spans="1:4">
      <c r="A1610" s="32">
        <v>42118</v>
      </c>
      <c r="B1610" s="89">
        <v>7.86</v>
      </c>
      <c r="C1610" s="6">
        <f t="shared" si="26"/>
        <v>1.2738853503185574E-3</v>
      </c>
      <c r="D1610" s="6">
        <v>-4.5006869807516928E-3</v>
      </c>
    </row>
    <row r="1611" spans="1:4">
      <c r="A1611" s="32">
        <v>42117</v>
      </c>
      <c r="B1611" s="89">
        <v>7.85</v>
      </c>
      <c r="C1611" s="6">
        <f t="shared" si="26"/>
        <v>-2.5412960609911641E-3</v>
      </c>
      <c r="D1611" s="6">
        <v>-2.5360230547550665E-3</v>
      </c>
    </row>
    <row r="1612" spans="1:4">
      <c r="A1612" s="32">
        <v>42116</v>
      </c>
      <c r="B1612" s="89">
        <v>7.87</v>
      </c>
      <c r="C1612" s="6">
        <f t="shared" si="26"/>
        <v>-1.2690355329948969E-3</v>
      </c>
      <c r="D1612" s="6">
        <v>9.5883414044365817E-3</v>
      </c>
    </row>
    <row r="1613" spans="1:4">
      <c r="A1613" s="32">
        <v>42115</v>
      </c>
      <c r="B1613" s="89">
        <v>7.88</v>
      </c>
      <c r="C1613" s="6">
        <f t="shared" si="26"/>
        <v>-1.267427122940404E-3</v>
      </c>
      <c r="D1613" s="6">
        <v>9.4485539182378856E-4</v>
      </c>
    </row>
    <row r="1614" spans="1:4">
      <c r="A1614" s="32">
        <v>42114</v>
      </c>
      <c r="B1614" s="89">
        <v>7.89</v>
      </c>
      <c r="C1614" s="6">
        <f t="shared" si="26"/>
        <v>-7.5471698113208172E-3</v>
      </c>
      <c r="D1614" s="6">
        <v>4.720569589388466E-3</v>
      </c>
    </row>
    <row r="1615" spans="1:4">
      <c r="A1615" s="32">
        <v>42111</v>
      </c>
      <c r="B1615" s="89">
        <v>7.95</v>
      </c>
      <c r="C1615" s="6">
        <f t="shared" si="26"/>
        <v>1.0165184243964431E-2</v>
      </c>
      <c r="D1615" s="6">
        <v>-2.0439945493477799E-3</v>
      </c>
    </row>
    <row r="1616" spans="1:4">
      <c r="A1616" s="32">
        <v>42110</v>
      </c>
      <c r="B1616" s="89">
        <v>7.87</v>
      </c>
      <c r="C1616" s="6">
        <f t="shared" si="26"/>
        <v>7.6824583866838027E-3</v>
      </c>
      <c r="D1616" s="6">
        <v>-1.3260255728929918E-2</v>
      </c>
    </row>
    <row r="1617" spans="1:4">
      <c r="A1617" s="32">
        <v>42109</v>
      </c>
      <c r="B1617" s="89">
        <v>7.81</v>
      </c>
      <c r="C1617" s="6">
        <f t="shared" si="26"/>
        <v>-8.883248730964504E-3</v>
      </c>
      <c r="D1617" s="6">
        <v>1.0690549993852275E-2</v>
      </c>
    </row>
    <row r="1618" spans="1:4">
      <c r="A1618" s="32">
        <v>42108</v>
      </c>
      <c r="B1618" s="89">
        <v>7.88</v>
      </c>
      <c r="C1618" s="6">
        <f t="shared" si="26"/>
        <v>-2.1118012422360347E-2</v>
      </c>
      <c r="D1618" s="6">
        <v>-3.4373347435218992E-3</v>
      </c>
    </row>
    <row r="1619" spans="1:4">
      <c r="A1619" s="32">
        <v>42107</v>
      </c>
      <c r="B1619" s="89">
        <v>8.0500000000000007</v>
      </c>
      <c r="C1619" s="6">
        <f t="shared" si="26"/>
        <v>-1.8292682926829097E-2</v>
      </c>
      <c r="D1619" s="6">
        <v>-3.2989922171223367E-2</v>
      </c>
    </row>
    <row r="1620" spans="1:4">
      <c r="A1620" s="32">
        <v>42104</v>
      </c>
      <c r="B1620" s="89">
        <v>8.1999999999999993</v>
      </c>
      <c r="C1620" s="6">
        <f t="shared" si="26"/>
        <v>1.736972704714625E-2</v>
      </c>
      <c r="D1620" s="6">
        <v>8.9600322158461757E-3</v>
      </c>
    </row>
    <row r="1621" spans="1:4">
      <c r="A1621" s="32">
        <v>42103</v>
      </c>
      <c r="B1621" s="89">
        <v>8.06</v>
      </c>
      <c r="C1621" s="6">
        <f t="shared" si="26"/>
        <v>-4.9382716049381666E-3</v>
      </c>
      <c r="D1621" s="6">
        <v>4.0581418188960924E-2</v>
      </c>
    </row>
    <row r="1622" spans="1:4">
      <c r="A1622" s="32">
        <v>42102</v>
      </c>
      <c r="B1622" s="89">
        <v>8.1</v>
      </c>
      <c r="C1622" s="6">
        <f t="shared" si="26"/>
        <v>-3.6900369003691432E-3</v>
      </c>
      <c r="D1622" s="6">
        <v>-2.2021015694536111E-2</v>
      </c>
    </row>
    <row r="1623" spans="1:4">
      <c r="A1623" s="32">
        <v>42096</v>
      </c>
      <c r="B1623" s="89">
        <v>8.1300000000000008</v>
      </c>
      <c r="C1623" s="6">
        <f t="shared" si="26"/>
        <v>6.188118811881276E-3</v>
      </c>
      <c r="D1623" s="6">
        <v>-4.0377288927123035E-2</v>
      </c>
    </row>
    <row r="1624" spans="1:4">
      <c r="A1624" s="32">
        <v>42095</v>
      </c>
      <c r="B1624" s="89">
        <v>8.08</v>
      </c>
      <c r="C1624" s="6">
        <f t="shared" si="26"/>
        <v>-1.8226002430133701E-2</v>
      </c>
      <c r="D1624" s="6">
        <v>9.2590869907657591E-3</v>
      </c>
    </row>
    <row r="1625" spans="1:4">
      <c r="A1625" s="32">
        <v>42094</v>
      </c>
      <c r="B1625" s="89">
        <v>8.23</v>
      </c>
      <c r="C1625" s="6">
        <f t="shared" si="26"/>
        <v>1.2165450121654241E-3</v>
      </c>
      <c r="D1625" s="6">
        <v>2.5053081255641922E-2</v>
      </c>
    </row>
    <row r="1626" spans="1:4">
      <c r="A1626" s="32">
        <v>42093</v>
      </c>
      <c r="B1626" s="89">
        <v>8.2200000000000006</v>
      </c>
      <c r="C1626" s="6">
        <f t="shared" si="26"/>
        <v>2.4390243902440672E-3</v>
      </c>
      <c r="D1626" s="6">
        <v>1.5447380142402403E-2</v>
      </c>
    </row>
    <row r="1627" spans="1:4">
      <c r="A1627" s="32">
        <v>42090</v>
      </c>
      <c r="B1627" s="89">
        <v>8.1999999999999993</v>
      </c>
      <c r="C1627" s="6">
        <f t="shared" si="26"/>
        <v>7.3710073710072134E-3</v>
      </c>
      <c r="D1627" s="6">
        <v>9.2052117263844366E-3</v>
      </c>
    </row>
    <row r="1628" spans="1:4">
      <c r="A1628" s="32">
        <v>42089</v>
      </c>
      <c r="B1628" s="89">
        <v>8.14</v>
      </c>
      <c r="C1628" s="6">
        <f t="shared" si="26"/>
        <v>-1.2135922330097044E-2</v>
      </c>
      <c r="D1628" s="6">
        <v>1.6038179206629744E-2</v>
      </c>
    </row>
    <row r="1629" spans="1:4">
      <c r="A1629" s="32">
        <v>42088</v>
      </c>
      <c r="B1629" s="89">
        <v>8.24</v>
      </c>
      <c r="C1629" s="6">
        <f t="shared" si="26"/>
        <v>3.6540803897684966E-3</v>
      </c>
      <c r="D1629" s="6">
        <v>-3.9604086277152291E-2</v>
      </c>
    </row>
    <row r="1630" spans="1:4">
      <c r="A1630" s="32">
        <v>42087</v>
      </c>
      <c r="B1630" s="89">
        <v>8.2100000000000009</v>
      </c>
      <c r="C1630" s="6">
        <f t="shared" si="26"/>
        <v>-2.4301336573511025E-3</v>
      </c>
      <c r="D1630" s="6">
        <v>-3.8477524724636648E-2</v>
      </c>
    </row>
    <row r="1631" spans="1:4">
      <c r="A1631" s="32">
        <v>42086</v>
      </c>
      <c r="B1631" s="89">
        <v>8.23</v>
      </c>
      <c r="C1631" s="6">
        <f t="shared" si="26"/>
        <v>-8.4337349397590692E-3</v>
      </c>
      <c r="D1631" s="6">
        <v>-8.5147902816243883E-3</v>
      </c>
    </row>
    <row r="1632" spans="1:4">
      <c r="A1632" s="32">
        <v>42083</v>
      </c>
      <c r="B1632" s="89">
        <v>8.3000000000000007</v>
      </c>
      <c r="C1632" s="6">
        <f t="shared" si="26"/>
        <v>-2.4676850763807177E-2</v>
      </c>
      <c r="D1632" s="6">
        <v>-3.210953592632817E-4</v>
      </c>
    </row>
    <row r="1633" spans="1:4">
      <c r="A1633" s="32">
        <v>42082</v>
      </c>
      <c r="B1633" s="89">
        <v>8.51</v>
      </c>
      <c r="C1633" s="6">
        <f t="shared" si="26"/>
        <v>2.7777777777777832E-2</v>
      </c>
      <c r="D1633" s="6">
        <v>-3.7301271140405268E-3</v>
      </c>
    </row>
    <row r="1634" spans="1:4">
      <c r="A1634" s="32">
        <v>42081</v>
      </c>
      <c r="B1634" s="89">
        <v>8.2799999999999994</v>
      </c>
      <c r="C1634" s="6">
        <f t="shared" si="26"/>
        <v>-7.1942446043166061E-3</v>
      </c>
      <c r="D1634" s="6">
        <v>-2.7768323455196257E-2</v>
      </c>
    </row>
    <row r="1635" spans="1:4">
      <c r="A1635" s="32">
        <v>42080</v>
      </c>
      <c r="B1635" s="89">
        <v>8.34</v>
      </c>
      <c r="C1635" s="6">
        <f t="shared" si="26"/>
        <v>-4.7732696897375797E-3</v>
      </c>
      <c r="D1635" s="6">
        <v>-8.3563190298291071E-3</v>
      </c>
    </row>
    <row r="1636" spans="1:4">
      <c r="A1636" s="32">
        <v>42079</v>
      </c>
      <c r="B1636" s="89">
        <v>8.3800000000000008</v>
      </c>
      <c r="C1636" s="6">
        <f t="shared" si="26"/>
        <v>9.6385542168674777E-3</v>
      </c>
      <c r="D1636" s="6">
        <v>-2.3002751688536167E-2</v>
      </c>
    </row>
    <row r="1637" spans="1:4">
      <c r="A1637" s="32">
        <v>42076</v>
      </c>
      <c r="B1637" s="89">
        <v>8.3000000000000007</v>
      </c>
      <c r="C1637" s="6">
        <f t="shared" si="26"/>
        <v>1.715686274509811E-2</v>
      </c>
      <c r="D1637" s="6">
        <v>-1.3665752625764678E-2</v>
      </c>
    </row>
    <row r="1638" spans="1:4">
      <c r="A1638" s="32">
        <v>42075</v>
      </c>
      <c r="B1638" s="89">
        <v>8.16</v>
      </c>
      <c r="C1638" s="6">
        <f t="shared" si="26"/>
        <v>-4.8780487804877017E-3</v>
      </c>
      <c r="D1638" s="6">
        <v>-2.2436076763833667E-3</v>
      </c>
    </row>
    <row r="1639" spans="1:4">
      <c r="A1639" s="32">
        <v>42074</v>
      </c>
      <c r="B1639" s="89">
        <v>8.1999999999999993</v>
      </c>
      <c r="C1639" s="6">
        <f t="shared" si="26"/>
        <v>4.9019607843136213E-3</v>
      </c>
      <c r="D1639" s="6">
        <v>7.4290352400063495E-3</v>
      </c>
    </row>
    <row r="1640" spans="1:4">
      <c r="A1640" s="32">
        <v>42073</v>
      </c>
      <c r="B1640" s="89">
        <v>8.16</v>
      </c>
      <c r="C1640" s="6">
        <f t="shared" si="26"/>
        <v>-2.3923444976076472E-2</v>
      </c>
      <c r="D1640" s="6">
        <v>-9.4470251920672193E-3</v>
      </c>
    </row>
    <row r="1641" spans="1:4">
      <c r="A1641" s="32">
        <v>42072</v>
      </c>
      <c r="B1641" s="89">
        <v>8.36</v>
      </c>
      <c r="C1641" s="6">
        <f t="shared" si="26"/>
        <v>-3.352601156069375E-2</v>
      </c>
      <c r="D1641" s="6">
        <v>1.128708957962791E-2</v>
      </c>
    </row>
    <row r="1642" spans="1:4">
      <c r="A1642" s="32">
        <v>42069</v>
      </c>
      <c r="B1642" s="89">
        <v>8.65</v>
      </c>
      <c r="C1642" s="6">
        <f t="shared" si="26"/>
        <v>9.3348891481913731E-3</v>
      </c>
      <c r="D1642" s="6">
        <v>-1.6203575118596655E-2</v>
      </c>
    </row>
    <row r="1643" spans="1:4">
      <c r="A1643" s="32">
        <v>42068</v>
      </c>
      <c r="B1643" s="89">
        <v>8.57</v>
      </c>
      <c r="C1643" s="6">
        <f t="shared" si="26"/>
        <v>-3.4883720930231816E-3</v>
      </c>
      <c r="D1643" s="6">
        <v>6.4274312740171466E-2</v>
      </c>
    </row>
    <row r="1644" spans="1:4">
      <c r="A1644" s="32">
        <v>42067</v>
      </c>
      <c r="B1644" s="89">
        <v>8.6</v>
      </c>
      <c r="C1644" s="6">
        <f t="shared" si="26"/>
        <v>-1.9384264538198397E-2</v>
      </c>
      <c r="D1644" s="6">
        <v>1.621498218694992E-2</v>
      </c>
    </row>
    <row r="1645" spans="1:4">
      <c r="A1645" s="32">
        <v>42066</v>
      </c>
      <c r="B1645" s="89">
        <v>8.77</v>
      </c>
      <c r="C1645" s="6">
        <f t="shared" si="26"/>
        <v>-9.039548022598879E-3</v>
      </c>
      <c r="D1645" s="6">
        <v>-1.0802311694702393E-3</v>
      </c>
    </row>
    <row r="1646" spans="1:4">
      <c r="A1646" s="32">
        <v>42065</v>
      </c>
      <c r="B1646" s="89">
        <v>8.85</v>
      </c>
      <c r="C1646" s="6">
        <f t="shared" si="26"/>
        <v>5.6818181818180605E-3</v>
      </c>
      <c r="D1646" s="6">
        <v>2.1937517632195459E-2</v>
      </c>
    </row>
    <row r="1647" spans="1:4">
      <c r="A1647" s="32">
        <v>42062</v>
      </c>
      <c r="B1647" s="89">
        <v>8.8000000000000007</v>
      </c>
      <c r="C1647" s="6">
        <f t="shared" si="26"/>
        <v>-7.8917700112737903E-3</v>
      </c>
      <c r="D1647" s="6">
        <v>-6.99743610043666E-3</v>
      </c>
    </row>
    <row r="1648" spans="1:4">
      <c r="A1648" s="32">
        <v>42061</v>
      </c>
      <c r="B1648" s="89">
        <v>8.8699999999999992</v>
      </c>
      <c r="C1648" s="6">
        <f t="shared" si="26"/>
        <v>0</v>
      </c>
      <c r="D1648" s="6">
        <v>-1.4754413123567412E-2</v>
      </c>
    </row>
    <row r="1649" spans="1:4">
      <c r="A1649" s="32">
        <v>42060</v>
      </c>
      <c r="B1649" s="89">
        <v>8.8699999999999992</v>
      </c>
      <c r="C1649" s="6">
        <f t="shared" si="26"/>
        <v>1.6036655211912804E-2</v>
      </c>
      <c r="D1649" s="6">
        <v>-1.9641894724236183E-3</v>
      </c>
    </row>
    <row r="1650" spans="1:4">
      <c r="A1650" s="32">
        <v>42059</v>
      </c>
      <c r="B1650" s="89">
        <v>8.73</v>
      </c>
      <c r="C1650" s="6">
        <f t="shared" si="26"/>
        <v>4.6029919447642034E-3</v>
      </c>
      <c r="D1650" s="6">
        <v>-3.9961827508050926E-3</v>
      </c>
    </row>
    <row r="1651" spans="1:4">
      <c r="A1651" s="32">
        <v>42058</v>
      </c>
      <c r="B1651" s="89">
        <v>8.69</v>
      </c>
      <c r="C1651" s="6">
        <f t="shared" si="26"/>
        <v>1.1520737327188695E-3</v>
      </c>
      <c r="D1651" s="6">
        <v>-6.7948549834902911E-4</v>
      </c>
    </row>
    <row r="1652" spans="1:4">
      <c r="A1652" s="32">
        <v>42053</v>
      </c>
      <c r="B1652" s="89">
        <v>8.68</v>
      </c>
      <c r="C1652" s="6">
        <f t="shared" si="26"/>
        <v>-1.1507479861909997E-3</v>
      </c>
      <c r="D1652" s="6">
        <v>-3.7435670887383178E-2</v>
      </c>
    </row>
    <row r="1653" spans="1:4">
      <c r="A1653" s="32">
        <v>42052</v>
      </c>
      <c r="B1653" s="89">
        <v>8.69</v>
      </c>
      <c r="C1653" s="6">
        <f t="shared" si="26"/>
        <v>2.3068050749711156E-3</v>
      </c>
      <c r="D1653" s="6">
        <v>-1.4964933002537492E-2</v>
      </c>
    </row>
    <row r="1654" spans="1:4">
      <c r="A1654" s="32">
        <v>42051</v>
      </c>
      <c r="B1654" s="89">
        <v>8.67</v>
      </c>
      <c r="C1654" s="6">
        <f t="shared" si="26"/>
        <v>8.1395348837209631E-3</v>
      </c>
      <c r="D1654" s="6">
        <v>1.4261863663374639E-3</v>
      </c>
    </row>
    <row r="1655" spans="1:4">
      <c r="A1655" s="32">
        <v>42048</v>
      </c>
      <c r="B1655" s="89">
        <v>8.6</v>
      </c>
      <c r="C1655" s="6">
        <f t="shared" si="26"/>
        <v>-8.0738177623991096E-3</v>
      </c>
      <c r="D1655" s="6">
        <v>4.405411550704866E-3</v>
      </c>
    </row>
    <row r="1656" spans="1:4">
      <c r="A1656" s="32">
        <v>42047</v>
      </c>
      <c r="B1656" s="89">
        <v>8.67</v>
      </c>
      <c r="C1656" s="6">
        <f t="shared" si="26"/>
        <v>1.4035087719298152E-2</v>
      </c>
      <c r="D1656" s="6">
        <v>1.1499540018399264E-2</v>
      </c>
    </row>
    <row r="1657" spans="1:4">
      <c r="A1657" s="32">
        <v>42046</v>
      </c>
      <c r="B1657" s="89">
        <v>8.5500000000000007</v>
      </c>
      <c r="C1657" s="6">
        <f t="shared" si="26"/>
        <v>-1.0416666666666649E-2</v>
      </c>
      <c r="D1657" s="6">
        <v>-6.2906736905856955E-3</v>
      </c>
    </row>
    <row r="1658" spans="1:4">
      <c r="A1658" s="32">
        <v>42045</v>
      </c>
      <c r="B1658" s="89">
        <v>8.64</v>
      </c>
      <c r="C1658" s="6">
        <f t="shared" si="26"/>
        <v>4.6511627906977819E-3</v>
      </c>
      <c r="D1658" s="6">
        <v>1.5314912896432956E-2</v>
      </c>
    </row>
    <row r="1659" spans="1:4">
      <c r="A1659" s="32">
        <v>42044</v>
      </c>
      <c r="B1659" s="89">
        <v>8.6</v>
      </c>
      <c r="C1659" s="6">
        <f t="shared" si="26"/>
        <v>-1.2629161882893364E-2</v>
      </c>
      <c r="D1659" s="6">
        <v>4.1826136092226254E-3</v>
      </c>
    </row>
    <row r="1660" spans="1:4">
      <c r="A1660" s="32">
        <v>42041</v>
      </c>
      <c r="B1660" s="89">
        <v>8.7100000000000009</v>
      </c>
      <c r="C1660" s="6">
        <f t="shared" si="26"/>
        <v>5.7736720554273334E-3</v>
      </c>
      <c r="D1660" s="6">
        <v>-1.8266354792773425E-2</v>
      </c>
    </row>
    <row r="1661" spans="1:4">
      <c r="A1661" s="32">
        <v>42040</v>
      </c>
      <c r="B1661" s="89">
        <v>8.66</v>
      </c>
      <c r="C1661" s="6">
        <f t="shared" si="26"/>
        <v>-2.304147465437739E-3</v>
      </c>
      <c r="D1661" s="6">
        <v>-2.5839159865177364E-2</v>
      </c>
    </row>
    <row r="1662" spans="1:4">
      <c r="A1662" s="32">
        <v>42039</v>
      </c>
      <c r="B1662" s="89">
        <v>8.68</v>
      </c>
      <c r="C1662" s="6">
        <f t="shared" si="26"/>
        <v>3.3333333333333257E-2</v>
      </c>
      <c r="D1662" s="6">
        <v>-1.5596887306917371E-4</v>
      </c>
    </row>
    <row r="1663" spans="1:4">
      <c r="A1663" s="32">
        <v>42038</v>
      </c>
      <c r="B1663" s="89">
        <v>8.4</v>
      </c>
      <c r="C1663" s="6">
        <f t="shared" si="26"/>
        <v>-3.1141868512110676E-2</v>
      </c>
      <c r="D1663" s="6">
        <v>1.5599320315327596E-4</v>
      </c>
    </row>
    <row r="1664" spans="1:4">
      <c r="A1664" s="32">
        <v>42037</v>
      </c>
      <c r="B1664" s="89">
        <v>8.67</v>
      </c>
      <c r="C1664" s="6">
        <f t="shared" si="26"/>
        <v>-1.1520737327188695E-3</v>
      </c>
      <c r="D1664" s="6">
        <v>-1.1885232364825393E-2</v>
      </c>
    </row>
    <row r="1665" spans="1:4">
      <c r="A1665" s="32">
        <v>42034</v>
      </c>
      <c r="B1665" s="89">
        <v>8.68</v>
      </c>
      <c r="C1665" s="6">
        <f t="shared" si="26"/>
        <v>-1.6987542468856212E-2</v>
      </c>
      <c r="D1665" s="6">
        <v>-2.9529287784316044E-3</v>
      </c>
    </row>
    <row r="1666" spans="1:4">
      <c r="A1666" s="32">
        <v>42033</v>
      </c>
      <c r="B1666" s="89">
        <v>8.83</v>
      </c>
      <c r="C1666" s="6">
        <f t="shared" si="26"/>
        <v>-1.0089686098654693E-2</v>
      </c>
      <c r="D1666" s="6">
        <v>-9.0343916063376183E-3</v>
      </c>
    </row>
    <row r="1667" spans="1:4">
      <c r="A1667" s="32">
        <v>42032</v>
      </c>
      <c r="B1667" s="89">
        <v>8.92</v>
      </c>
      <c r="C1667" s="6">
        <f t="shared" si="26"/>
        <v>1.4789533560864709E-2</v>
      </c>
      <c r="D1667" s="6">
        <v>4.251060355190639E-2</v>
      </c>
    </row>
    <row r="1668" spans="1:4">
      <c r="A1668" s="32">
        <v>42031</v>
      </c>
      <c r="B1668" s="89">
        <v>8.7899999999999991</v>
      </c>
      <c r="C1668" s="6">
        <f t="shared" si="26"/>
        <v>1.0344827586206881E-2</v>
      </c>
      <c r="D1668" s="6">
        <v>3.3053619684255131E-3</v>
      </c>
    </row>
    <row r="1669" spans="1:4">
      <c r="A1669" s="32">
        <v>42030</v>
      </c>
      <c r="B1669" s="89">
        <v>8.6999999999999993</v>
      </c>
      <c r="C1669" s="6">
        <f t="shared" ref="C1669:C1732" si="27">(B1669-B1670)/B1670</f>
        <v>3.3254156769596123E-2</v>
      </c>
      <c r="D1669" s="6">
        <v>3.5110755880338497E-3</v>
      </c>
    </row>
    <row r="1670" spans="1:4">
      <c r="A1670" s="32">
        <v>42027</v>
      </c>
      <c r="B1670" s="89">
        <v>8.42</v>
      </c>
      <c r="C1670" s="6">
        <f t="shared" si="27"/>
        <v>1.080432172869146E-2</v>
      </c>
      <c r="D1670" s="6">
        <v>5.6090433624406411E-3</v>
      </c>
    </row>
    <row r="1671" spans="1:4">
      <c r="A1671" s="32">
        <v>42026</v>
      </c>
      <c r="B1671" s="89">
        <v>8.33</v>
      </c>
      <c r="C1671" s="6">
        <f t="shared" si="27"/>
        <v>-7.1513706793802732E-3</v>
      </c>
      <c r="D1671" s="6">
        <v>-1.3228112713717658E-2</v>
      </c>
    </row>
    <row r="1672" spans="1:4">
      <c r="A1672" s="32">
        <v>42025</v>
      </c>
      <c r="B1672" s="89">
        <v>8.39</v>
      </c>
      <c r="C1672" s="6">
        <f t="shared" si="27"/>
        <v>0</v>
      </c>
      <c r="D1672" s="6">
        <v>9.1182977653024733E-3</v>
      </c>
    </row>
    <row r="1673" spans="1:4">
      <c r="A1673" s="32">
        <v>42024</v>
      </c>
      <c r="B1673" s="89">
        <v>8.39</v>
      </c>
      <c r="C1673" s="6">
        <f t="shared" si="27"/>
        <v>1.4510278113663967E-2</v>
      </c>
      <c r="D1673" s="6">
        <v>1.0560674773968036E-2</v>
      </c>
    </row>
    <row r="1674" spans="1:4">
      <c r="A1674" s="32">
        <v>42023</v>
      </c>
      <c r="B1674" s="89">
        <v>8.27</v>
      </c>
      <c r="C1674" s="6">
        <f t="shared" si="27"/>
        <v>6.0827250608271209E-3</v>
      </c>
      <c r="D1674" s="6">
        <v>-3.9188380443789389E-3</v>
      </c>
    </row>
    <row r="1675" spans="1:4">
      <c r="A1675" s="32">
        <v>42020</v>
      </c>
      <c r="B1675" s="89">
        <v>8.2200000000000006</v>
      </c>
      <c r="C1675" s="6">
        <f t="shared" si="27"/>
        <v>1.4814814814814939E-2</v>
      </c>
      <c r="D1675" s="6">
        <v>9.6857224200942848E-3</v>
      </c>
    </row>
    <row r="1676" spans="1:4">
      <c r="A1676" s="32">
        <v>42019</v>
      </c>
      <c r="B1676" s="89">
        <v>8.1</v>
      </c>
      <c r="C1676" s="6">
        <f t="shared" si="27"/>
        <v>3.7174721189590283E-3</v>
      </c>
      <c r="D1676" s="6">
        <v>-9.4617071359919275E-3</v>
      </c>
    </row>
    <row r="1677" spans="1:4">
      <c r="A1677" s="32">
        <v>42018</v>
      </c>
      <c r="B1677" s="89">
        <v>8.07</v>
      </c>
      <c r="C1677" s="6">
        <f t="shared" si="27"/>
        <v>1.2547051442910984E-2</v>
      </c>
      <c r="D1677" s="6">
        <v>1.2824025228355086E-2</v>
      </c>
    </row>
    <row r="1678" spans="1:4">
      <c r="A1678" s="32">
        <v>42017</v>
      </c>
      <c r="B1678" s="89">
        <v>7.97</v>
      </c>
      <c r="C1678" s="6">
        <f t="shared" si="27"/>
        <v>1.2706480304955482E-2</v>
      </c>
      <c r="D1678" s="6">
        <v>7.5173398013777606E-3</v>
      </c>
    </row>
    <row r="1679" spans="1:4">
      <c r="A1679" s="32">
        <v>42016</v>
      </c>
      <c r="B1679" s="89">
        <v>7.87</v>
      </c>
      <c r="C1679" s="6">
        <f t="shared" si="27"/>
        <v>-6.3131313131312905E-3</v>
      </c>
      <c r="D1679" s="6">
        <v>2.3783032807633904E-3</v>
      </c>
    </row>
    <row r="1680" spans="1:4">
      <c r="A1680" s="32">
        <v>42013</v>
      </c>
      <c r="B1680" s="89">
        <v>7.92</v>
      </c>
      <c r="C1680" s="6">
        <f t="shared" si="27"/>
        <v>1.1494252873563201E-2</v>
      </c>
      <c r="D1680" s="6">
        <v>-2.7274497228457491E-2</v>
      </c>
    </row>
    <row r="1681" spans="1:4">
      <c r="A1681" s="32">
        <v>42012</v>
      </c>
      <c r="B1681" s="89">
        <v>7.83</v>
      </c>
      <c r="C1681" s="6">
        <f t="shared" si="27"/>
        <v>0</v>
      </c>
      <c r="D1681" s="6">
        <v>-6.4687174643993641E-3</v>
      </c>
    </row>
    <row r="1682" spans="1:4">
      <c r="A1682" s="32">
        <v>42011</v>
      </c>
      <c r="B1682" s="89">
        <v>7.83</v>
      </c>
      <c r="C1682" s="6">
        <f t="shared" si="27"/>
        <v>6.4267352185089742E-3</v>
      </c>
      <c r="D1682" s="6">
        <v>-2.739058981070059E-2</v>
      </c>
    </row>
    <row r="1683" spans="1:4">
      <c r="A1683" s="32">
        <v>42010</v>
      </c>
      <c r="B1683" s="89">
        <v>7.78</v>
      </c>
      <c r="C1683" s="6">
        <f t="shared" si="27"/>
        <v>5.1679586563307539E-3</v>
      </c>
      <c r="D1683" s="6">
        <v>9.7161694044027823E-3</v>
      </c>
    </row>
    <row r="1684" spans="1:4">
      <c r="A1684" s="32">
        <v>42009</v>
      </c>
      <c r="B1684" s="89">
        <v>7.74</v>
      </c>
      <c r="C1684" s="6">
        <f t="shared" si="27"/>
        <v>-7.6923076923076424E-3</v>
      </c>
      <c r="D1684" s="6">
        <v>-1.4253612971448773E-2</v>
      </c>
    </row>
    <row r="1685" spans="1:4">
      <c r="A1685" s="32">
        <v>42006</v>
      </c>
      <c r="B1685" s="89">
        <v>7.8</v>
      </c>
      <c r="C1685" s="6">
        <f t="shared" si="27"/>
        <v>-5.1020408163265354E-3</v>
      </c>
      <c r="D1685" s="6">
        <v>2.3849483261196912E-3</v>
      </c>
    </row>
    <row r="1686" spans="1:4">
      <c r="A1686" s="32">
        <v>42004</v>
      </c>
      <c r="B1686" s="89">
        <v>7.84</v>
      </c>
      <c r="C1686" s="6">
        <f t="shared" si="27"/>
        <v>9.0090090090090454E-3</v>
      </c>
      <c r="D1686" s="6">
        <v>2.1745139072997081E-2</v>
      </c>
    </row>
    <row r="1687" spans="1:4">
      <c r="A1687" s="32">
        <v>42003</v>
      </c>
      <c r="B1687" s="89">
        <v>7.77</v>
      </c>
      <c r="C1687" s="6">
        <f t="shared" si="27"/>
        <v>9.0909090909090124E-3</v>
      </c>
      <c r="D1687" s="6">
        <v>3.1405083690650044E-2</v>
      </c>
    </row>
    <row r="1688" spans="1:4">
      <c r="A1688" s="32">
        <v>42002</v>
      </c>
      <c r="B1688" s="89">
        <v>7.7</v>
      </c>
      <c r="C1688" s="6">
        <f t="shared" si="27"/>
        <v>2.6041666666667268E-3</v>
      </c>
      <c r="D1688" s="6">
        <v>1.6908741310456991E-2</v>
      </c>
    </row>
    <row r="1689" spans="1:4">
      <c r="A1689" s="32">
        <v>41997</v>
      </c>
      <c r="B1689" s="89">
        <v>7.68</v>
      </c>
      <c r="C1689" s="6">
        <f t="shared" si="27"/>
        <v>-5.1813471502590719E-3</v>
      </c>
      <c r="D1689" s="6">
        <v>1.0316857841349912E-2</v>
      </c>
    </row>
    <row r="1690" spans="1:4">
      <c r="A1690" s="32">
        <v>41996</v>
      </c>
      <c r="B1690" s="89">
        <v>7.72</v>
      </c>
      <c r="C1690" s="6">
        <f t="shared" si="27"/>
        <v>7.8328981723237087E-3</v>
      </c>
      <c r="D1690" s="6">
        <v>1.4757439375007538E-2</v>
      </c>
    </row>
    <row r="1691" spans="1:4">
      <c r="A1691" s="32">
        <v>41995</v>
      </c>
      <c r="B1691" s="89">
        <v>7.66</v>
      </c>
      <c r="C1691" s="6">
        <f t="shared" si="27"/>
        <v>7.8947368421053293E-3</v>
      </c>
      <c r="D1691" s="6">
        <v>5.4398868113237908E-3</v>
      </c>
    </row>
    <row r="1692" spans="1:4">
      <c r="A1692" s="32">
        <v>41992</v>
      </c>
      <c r="B1692" s="89">
        <v>7.6</v>
      </c>
      <c r="C1692" s="6">
        <f t="shared" si="27"/>
        <v>3.9630118890355828E-3</v>
      </c>
      <c r="D1692" s="6">
        <v>-2.214947242877545E-3</v>
      </c>
    </row>
    <row r="1693" spans="1:4">
      <c r="A1693" s="32">
        <v>41991</v>
      </c>
      <c r="B1693" s="89">
        <v>7.57</v>
      </c>
      <c r="C1693" s="6">
        <f t="shared" si="27"/>
        <v>9.3333333333333705E-3</v>
      </c>
      <c r="D1693" s="6">
        <v>1.2002044473455719E-2</v>
      </c>
    </row>
    <row r="1694" spans="1:4">
      <c r="A1694" s="32">
        <v>41990</v>
      </c>
      <c r="B1694" s="89">
        <v>7.5</v>
      </c>
      <c r="C1694" s="6">
        <f t="shared" si="27"/>
        <v>-1.3157894736842059E-2</v>
      </c>
      <c r="D1694" s="6">
        <v>2.481680628692555E-3</v>
      </c>
    </row>
    <row r="1695" spans="1:4">
      <c r="A1695" s="32">
        <v>41989</v>
      </c>
      <c r="B1695" s="89">
        <v>7.6</v>
      </c>
      <c r="C1695" s="6">
        <f t="shared" si="27"/>
        <v>-1.1703511053316091E-2</v>
      </c>
      <c r="D1695" s="6">
        <v>5.237584009233927E-3</v>
      </c>
    </row>
    <row r="1696" spans="1:4">
      <c r="A1696" s="32">
        <v>41988</v>
      </c>
      <c r="B1696" s="89">
        <v>7.69</v>
      </c>
      <c r="C1696" s="6">
        <f t="shared" si="27"/>
        <v>-1.2987012987012709E-3</v>
      </c>
      <c r="D1696" s="6">
        <v>7.9916632041710789E-2</v>
      </c>
    </row>
    <row r="1697" spans="1:4">
      <c r="A1697" s="32">
        <v>41985</v>
      </c>
      <c r="B1697" s="89">
        <v>7.7</v>
      </c>
      <c r="C1697" s="6">
        <f t="shared" si="27"/>
        <v>-2.5906735751294787E-3</v>
      </c>
      <c r="D1697" s="6">
        <v>-7.2649856962276934E-3</v>
      </c>
    </row>
    <row r="1698" spans="1:4">
      <c r="A1698" s="32">
        <v>41984</v>
      </c>
      <c r="B1698" s="89">
        <v>7.72</v>
      </c>
      <c r="C1698" s="6">
        <f t="shared" si="27"/>
        <v>1.2970168612191683E-3</v>
      </c>
      <c r="D1698" s="6">
        <v>-1.8543911198171788E-2</v>
      </c>
    </row>
    <row r="1699" spans="1:4">
      <c r="A1699" s="32">
        <v>41983</v>
      </c>
      <c r="B1699" s="89">
        <v>7.71</v>
      </c>
      <c r="C1699" s="6">
        <f t="shared" si="27"/>
        <v>7.8431372549019086E-3</v>
      </c>
      <c r="D1699" s="6">
        <v>-2.9374326838346254E-4</v>
      </c>
    </row>
    <row r="1700" spans="1:4">
      <c r="A1700" s="32">
        <v>41982</v>
      </c>
      <c r="B1700" s="89">
        <v>7.65</v>
      </c>
      <c r="C1700" s="6">
        <f t="shared" si="27"/>
        <v>1.4588859416445665E-2</v>
      </c>
      <c r="D1700" s="6">
        <v>-1.3871902156420956E-2</v>
      </c>
    </row>
    <row r="1701" spans="1:4">
      <c r="A1701" s="32">
        <v>41981</v>
      </c>
      <c r="B1701" s="89">
        <v>7.54</v>
      </c>
      <c r="C1701" s="6">
        <f t="shared" si="27"/>
        <v>-7.8947368421052114E-3</v>
      </c>
      <c r="D1701" s="6">
        <v>2.6279628993473015E-2</v>
      </c>
    </row>
    <row r="1702" spans="1:4">
      <c r="A1702" s="32">
        <v>41978</v>
      </c>
      <c r="B1702" s="89">
        <v>7.6</v>
      </c>
      <c r="C1702" s="6">
        <f t="shared" si="27"/>
        <v>7.9575596816975607E-3</v>
      </c>
      <c r="D1702" s="6">
        <v>-2.6946719286339649E-3</v>
      </c>
    </row>
    <row r="1703" spans="1:4">
      <c r="A1703" s="32">
        <v>41977</v>
      </c>
      <c r="B1703" s="89">
        <v>7.54</v>
      </c>
      <c r="C1703" s="6">
        <f t="shared" si="27"/>
        <v>-2.204928664072632E-2</v>
      </c>
      <c r="D1703" s="6">
        <v>-3.6561910867647235E-2</v>
      </c>
    </row>
    <row r="1704" spans="1:4">
      <c r="A1704" s="32">
        <v>41976</v>
      </c>
      <c r="B1704" s="89">
        <v>7.71</v>
      </c>
      <c r="C1704" s="6">
        <f t="shared" si="27"/>
        <v>0</v>
      </c>
      <c r="D1704" s="6">
        <v>2.2329664736942495E-3</v>
      </c>
    </row>
    <row r="1705" spans="1:4">
      <c r="A1705" s="32">
        <v>41975</v>
      </c>
      <c r="B1705" s="89">
        <v>7.71</v>
      </c>
      <c r="C1705" s="6">
        <f t="shared" si="27"/>
        <v>0</v>
      </c>
      <c r="D1705" s="6">
        <v>9.0836141871289307E-3</v>
      </c>
    </row>
    <row r="1706" spans="1:4">
      <c r="A1706" s="32">
        <v>41974</v>
      </c>
      <c r="B1706" s="89">
        <v>7.71</v>
      </c>
      <c r="C1706" s="6">
        <f t="shared" si="27"/>
        <v>-1.2953367875647393E-3</v>
      </c>
      <c r="D1706" s="6">
        <v>1.7233950883240392E-3</v>
      </c>
    </row>
    <row r="1707" spans="1:4">
      <c r="A1707" s="32">
        <v>41971</v>
      </c>
      <c r="B1707" s="89">
        <v>7.72</v>
      </c>
      <c r="C1707" s="6">
        <f t="shared" si="27"/>
        <v>1.1795543905635631E-2</v>
      </c>
      <c r="D1707" s="6">
        <v>1.0054624932611941E-2</v>
      </c>
    </row>
    <row r="1708" spans="1:4">
      <c r="A1708" s="32">
        <v>41970</v>
      </c>
      <c r="B1708" s="89">
        <v>7.63</v>
      </c>
      <c r="C1708" s="6">
        <f t="shared" si="27"/>
        <v>1.3280212483399686E-2</v>
      </c>
      <c r="D1708" s="6">
        <v>-2.3651538321972543E-3</v>
      </c>
    </row>
    <row r="1709" spans="1:4">
      <c r="A1709" s="32">
        <v>41969</v>
      </c>
      <c r="B1709" s="89">
        <v>7.53</v>
      </c>
      <c r="C1709" s="6">
        <f t="shared" si="27"/>
        <v>6.6844919786096012E-3</v>
      </c>
      <c r="D1709" s="6">
        <v>6.0628186239357175E-3</v>
      </c>
    </row>
    <row r="1710" spans="1:4">
      <c r="A1710" s="32">
        <v>41968</v>
      </c>
      <c r="B1710" s="89">
        <v>7.48</v>
      </c>
      <c r="C1710" s="6">
        <f t="shared" si="27"/>
        <v>2.6809651474531452E-3</v>
      </c>
      <c r="D1710" s="6">
        <v>9.2706517090503319E-3</v>
      </c>
    </row>
    <row r="1711" spans="1:4">
      <c r="A1711" s="32">
        <v>41967</v>
      </c>
      <c r="B1711" s="89">
        <v>7.46</v>
      </c>
      <c r="C1711" s="6">
        <f t="shared" si="27"/>
        <v>8.1081081081080548E-3</v>
      </c>
      <c r="D1711" s="6">
        <v>1.1392598803510871E-2</v>
      </c>
    </row>
    <row r="1712" spans="1:4">
      <c r="A1712" s="32">
        <v>41964</v>
      </c>
      <c r="B1712" s="89">
        <v>7.4</v>
      </c>
      <c r="C1712" s="6">
        <f t="shared" si="27"/>
        <v>-6.7114093959731299E-3</v>
      </c>
      <c r="D1712" s="6">
        <v>-7.6863646268744579E-3</v>
      </c>
    </row>
    <row r="1713" spans="1:4">
      <c r="A1713" s="32">
        <v>41963</v>
      </c>
      <c r="B1713" s="89">
        <v>7.45</v>
      </c>
      <c r="C1713" s="6">
        <f t="shared" si="27"/>
        <v>4.0431266846361518E-3</v>
      </c>
      <c r="D1713" s="6">
        <v>1.0597334650214471E-2</v>
      </c>
    </row>
    <row r="1714" spans="1:4">
      <c r="A1714" s="32">
        <v>41962</v>
      </c>
      <c r="B1714" s="89">
        <v>7.42</v>
      </c>
      <c r="C1714" s="6">
        <f t="shared" si="27"/>
        <v>1.0899182561307912E-2</v>
      </c>
      <c r="D1714" s="6">
        <v>-8.1545660936848032E-3</v>
      </c>
    </row>
    <row r="1715" spans="1:4">
      <c r="A1715" s="32">
        <v>41961</v>
      </c>
      <c r="B1715" s="89">
        <v>7.34</v>
      </c>
      <c r="C1715" s="6">
        <f t="shared" si="27"/>
        <v>0</v>
      </c>
      <c r="D1715" s="6">
        <v>2.4687841238190098E-2</v>
      </c>
    </row>
    <row r="1716" spans="1:4">
      <c r="A1716" s="32">
        <v>41960</v>
      </c>
      <c r="B1716" s="89">
        <v>7.34</v>
      </c>
      <c r="C1716" s="6">
        <f t="shared" si="27"/>
        <v>-6.7658998646819794E-3</v>
      </c>
      <c r="D1716" s="6">
        <v>-1.5905328919265223E-2</v>
      </c>
    </row>
    <row r="1717" spans="1:4">
      <c r="A1717" s="32">
        <v>41957</v>
      </c>
      <c r="B1717" s="89">
        <v>7.39</v>
      </c>
      <c r="C1717" s="6">
        <f t="shared" si="27"/>
        <v>2.7137042062414618E-3</v>
      </c>
      <c r="D1717" s="6">
        <v>-3.8004918359091616E-2</v>
      </c>
    </row>
    <row r="1718" spans="1:4">
      <c r="A1718" s="32">
        <v>41956</v>
      </c>
      <c r="B1718" s="89">
        <v>7.37</v>
      </c>
      <c r="C1718" s="6">
        <f t="shared" si="27"/>
        <v>2.7210884353742128E-3</v>
      </c>
      <c r="D1718" s="6">
        <v>-2.0712161320950363E-2</v>
      </c>
    </row>
    <row r="1719" spans="1:4">
      <c r="A1719" s="32">
        <v>41955</v>
      </c>
      <c r="B1719" s="89">
        <v>7.35</v>
      </c>
      <c r="C1719" s="6">
        <f t="shared" si="27"/>
        <v>8.2304526748970663E-3</v>
      </c>
      <c r="D1719" s="6">
        <v>-2.4653955365301732E-2</v>
      </c>
    </row>
    <row r="1720" spans="1:4">
      <c r="A1720" s="32">
        <v>41954</v>
      </c>
      <c r="B1720" s="89">
        <v>7.29</v>
      </c>
      <c r="C1720" s="6">
        <f t="shared" si="27"/>
        <v>5.5172413793103496E-3</v>
      </c>
      <c r="D1720" s="6">
        <v>-2.0255005167399739E-2</v>
      </c>
    </row>
    <row r="1721" spans="1:4">
      <c r="A1721" s="32">
        <v>41953</v>
      </c>
      <c r="B1721" s="89">
        <v>7.25</v>
      </c>
      <c r="C1721" s="6">
        <f t="shared" si="27"/>
        <v>0</v>
      </c>
      <c r="D1721" s="6">
        <v>2.5843529177886396E-3</v>
      </c>
    </row>
    <row r="1722" spans="1:4">
      <c r="A1722" s="32">
        <v>41950</v>
      </c>
      <c r="B1722" s="89">
        <v>7.25</v>
      </c>
      <c r="C1722" s="6">
        <f t="shared" si="27"/>
        <v>5.5478502080443881E-3</v>
      </c>
      <c r="D1722" s="6">
        <v>-1.3625127754141647E-2</v>
      </c>
    </row>
    <row r="1723" spans="1:4">
      <c r="A1723" s="32">
        <v>41949</v>
      </c>
      <c r="B1723" s="89">
        <v>7.21</v>
      </c>
      <c r="C1723" s="6">
        <f t="shared" si="27"/>
        <v>-2.7662517289073945E-3</v>
      </c>
      <c r="D1723" s="6">
        <v>-1.7995518625711839E-2</v>
      </c>
    </row>
    <row r="1724" spans="1:4">
      <c r="A1724" s="32">
        <v>41948</v>
      </c>
      <c r="B1724" s="89">
        <v>7.23</v>
      </c>
      <c r="C1724" s="6">
        <f t="shared" si="27"/>
        <v>5.5632823365785863E-3</v>
      </c>
      <c r="D1724" s="6">
        <v>1.2567282524564388E-2</v>
      </c>
    </row>
    <row r="1725" spans="1:4">
      <c r="A1725" s="32">
        <v>41947</v>
      </c>
      <c r="B1725" s="89">
        <v>7.19</v>
      </c>
      <c r="C1725" s="6">
        <f t="shared" si="27"/>
        <v>2.7894002789400924E-3</v>
      </c>
      <c r="D1725" s="6">
        <v>-2.0989947230328973E-3</v>
      </c>
    </row>
    <row r="1726" spans="1:4">
      <c r="A1726" s="32">
        <v>41946</v>
      </c>
      <c r="B1726" s="89">
        <v>7.17</v>
      </c>
      <c r="C1726" s="6">
        <f t="shared" si="27"/>
        <v>2.7972027972027374E-3</v>
      </c>
      <c r="D1726" s="6">
        <v>1.315388613107291E-2</v>
      </c>
    </row>
    <row r="1727" spans="1:4">
      <c r="A1727" s="32">
        <v>41943</v>
      </c>
      <c r="B1727" s="89">
        <v>7.15</v>
      </c>
      <c r="C1727" s="6">
        <f t="shared" si="27"/>
        <v>9.8870056497175549E-3</v>
      </c>
      <c r="D1727" s="6">
        <v>8.6692415310481142E-4</v>
      </c>
    </row>
    <row r="1728" spans="1:4">
      <c r="A1728" s="32">
        <v>41942</v>
      </c>
      <c r="B1728" s="89">
        <v>7.08</v>
      </c>
      <c r="C1728" s="6">
        <f t="shared" si="27"/>
        <v>-1.4104372355429884E-3</v>
      </c>
      <c r="D1728" s="6">
        <v>-6.2267536510879108E-3</v>
      </c>
    </row>
    <row r="1729" spans="1:4">
      <c r="A1729" s="32">
        <v>41941</v>
      </c>
      <c r="B1729" s="89">
        <v>7.09</v>
      </c>
      <c r="C1729" s="6">
        <f t="shared" si="27"/>
        <v>1.4124293785310433E-3</v>
      </c>
      <c r="D1729" s="6">
        <v>1.653701198299181E-2</v>
      </c>
    </row>
    <row r="1730" spans="1:4">
      <c r="A1730" s="32">
        <v>41940</v>
      </c>
      <c r="B1730" s="89">
        <v>7.08</v>
      </c>
      <c r="C1730" s="6">
        <f t="shared" si="27"/>
        <v>-2.8169014084506445E-3</v>
      </c>
      <c r="D1730" s="6">
        <v>-3.0408314415949337E-3</v>
      </c>
    </row>
    <row r="1731" spans="1:4">
      <c r="A1731" s="32">
        <v>41939</v>
      </c>
      <c r="B1731" s="89">
        <v>7.1</v>
      </c>
      <c r="C1731" s="6">
        <f t="shared" si="27"/>
        <v>1.4104372355429884E-3</v>
      </c>
      <c r="D1731" s="6">
        <v>4.0336018642645112E-2</v>
      </c>
    </row>
    <row r="1732" spans="1:4">
      <c r="A1732" s="32">
        <v>41936</v>
      </c>
      <c r="B1732" s="89">
        <v>7.09</v>
      </c>
      <c r="C1732" s="6">
        <f t="shared" si="27"/>
        <v>5.6737588652482325E-3</v>
      </c>
      <c r="D1732" s="6">
        <v>-3.345261233114756E-2</v>
      </c>
    </row>
    <row r="1733" spans="1:4">
      <c r="A1733" s="32">
        <v>41935</v>
      </c>
      <c r="B1733" s="89">
        <v>7.05</v>
      </c>
      <c r="C1733" s="6">
        <f t="shared" ref="C1733:C1796" si="28">(B1733-B1734)/B1734</f>
        <v>-8.4388185654009143E-3</v>
      </c>
      <c r="D1733" s="6">
        <v>1.6238001476741246E-2</v>
      </c>
    </row>
    <row r="1734" spans="1:4">
      <c r="A1734" s="32">
        <v>41934</v>
      </c>
      <c r="B1734" s="89">
        <v>7.11</v>
      </c>
      <c r="C1734" s="6">
        <f t="shared" si="28"/>
        <v>5.6577086280056622E-3</v>
      </c>
      <c r="D1734" s="6">
        <v>1.139618689746596E-3</v>
      </c>
    </row>
    <row r="1735" spans="1:4">
      <c r="A1735" s="32">
        <v>41933</v>
      </c>
      <c r="B1735" s="89">
        <v>7.07</v>
      </c>
      <c r="C1735" s="6">
        <f t="shared" si="28"/>
        <v>1.8731988472622463E-2</v>
      </c>
      <c r="D1735" s="6">
        <v>-1.5166681833348501E-2</v>
      </c>
    </row>
    <row r="1736" spans="1:4">
      <c r="A1736" s="32">
        <v>41932</v>
      </c>
      <c r="B1736" s="89">
        <v>6.94</v>
      </c>
      <c r="C1736" s="6">
        <f t="shared" si="28"/>
        <v>-2.8735632183907434E-3</v>
      </c>
      <c r="D1736" s="6">
        <v>-9.9464835937078718E-3</v>
      </c>
    </row>
    <row r="1737" spans="1:4">
      <c r="A1737" s="32">
        <v>41929</v>
      </c>
      <c r="B1737" s="89">
        <v>6.96</v>
      </c>
      <c r="C1737" s="6">
        <f t="shared" si="28"/>
        <v>7.2358900144717546E-3</v>
      </c>
      <c r="D1737" s="6">
        <v>-5.9882742068372435E-3</v>
      </c>
    </row>
    <row r="1738" spans="1:4">
      <c r="A1738" s="32">
        <v>41928</v>
      </c>
      <c r="B1738" s="89">
        <v>6.91</v>
      </c>
      <c r="C1738" s="6">
        <f t="shared" si="28"/>
        <v>-2.8860028860028244E-3</v>
      </c>
      <c r="D1738" s="6">
        <v>3.3425983610486385E-3</v>
      </c>
    </row>
    <row r="1739" spans="1:4">
      <c r="A1739" s="32">
        <v>41927</v>
      </c>
      <c r="B1739" s="89">
        <v>6.93</v>
      </c>
      <c r="C1739" s="6">
        <f t="shared" si="28"/>
        <v>0</v>
      </c>
      <c r="D1739" s="6">
        <v>2.3450288453874969E-2</v>
      </c>
    </row>
    <row r="1740" spans="1:4">
      <c r="A1740" s="32">
        <v>41926</v>
      </c>
      <c r="B1740" s="89">
        <v>6.93</v>
      </c>
      <c r="C1740" s="6">
        <f t="shared" si="28"/>
        <v>1.4450867052022813E-3</v>
      </c>
      <c r="D1740" s="6">
        <v>-1.4387402412201298E-2</v>
      </c>
    </row>
    <row r="1741" spans="1:4">
      <c r="A1741" s="32">
        <v>41925</v>
      </c>
      <c r="B1741" s="89">
        <v>6.92</v>
      </c>
      <c r="C1741" s="6">
        <f t="shared" si="28"/>
        <v>-8.5959885386820197E-3</v>
      </c>
      <c r="D1741" s="6">
        <v>-1.5204170286707102E-3</v>
      </c>
    </row>
    <row r="1742" spans="1:4">
      <c r="A1742" s="32">
        <v>41922</v>
      </c>
      <c r="B1742" s="89">
        <v>6.98</v>
      </c>
      <c r="C1742" s="6">
        <f t="shared" si="28"/>
        <v>-5.6980056980055769E-3</v>
      </c>
      <c r="D1742" s="6">
        <v>1.0517074241398862E-2</v>
      </c>
    </row>
    <row r="1743" spans="1:4">
      <c r="A1743" s="32">
        <v>41921</v>
      </c>
      <c r="B1743" s="89">
        <v>7.02</v>
      </c>
      <c r="C1743" s="6">
        <f t="shared" si="28"/>
        <v>1.4450867052023071E-2</v>
      </c>
      <c r="D1743" s="6">
        <v>-1.3212693928248652E-3</v>
      </c>
    </row>
    <row r="1744" spans="1:4">
      <c r="A1744" s="32">
        <v>41920</v>
      </c>
      <c r="B1744" s="89">
        <v>6.92</v>
      </c>
      <c r="C1744" s="6">
        <f t="shared" si="28"/>
        <v>8.7463556851311384E-3</v>
      </c>
      <c r="D1744" s="6">
        <v>2.4349474839707584E-2</v>
      </c>
    </row>
    <row r="1745" spans="1:4">
      <c r="A1745" s="32">
        <v>41919</v>
      </c>
      <c r="B1745" s="89">
        <v>6.86</v>
      </c>
      <c r="C1745" s="6">
        <f t="shared" si="28"/>
        <v>-8.6705202312138165E-3</v>
      </c>
      <c r="D1745" s="6">
        <v>-3.8025648672831034E-3</v>
      </c>
    </row>
    <row r="1746" spans="1:4">
      <c r="A1746" s="32">
        <v>41918</v>
      </c>
      <c r="B1746" s="89">
        <v>6.92</v>
      </c>
      <c r="C1746" s="6">
        <f t="shared" si="28"/>
        <v>2.8985507246376192E-3</v>
      </c>
      <c r="D1746" s="6">
        <v>3.6062365619085615E-2</v>
      </c>
    </row>
    <row r="1747" spans="1:4">
      <c r="A1747" s="32">
        <v>41915</v>
      </c>
      <c r="B1747" s="89">
        <v>6.9</v>
      </c>
      <c r="C1747" s="6">
        <f t="shared" si="28"/>
        <v>-7.1942446043165211E-3</v>
      </c>
      <c r="D1747" s="6">
        <v>1.4935709805561448E-2</v>
      </c>
    </row>
    <row r="1748" spans="1:4">
      <c r="A1748" s="32">
        <v>41912</v>
      </c>
      <c r="B1748" s="89">
        <v>6.95</v>
      </c>
      <c r="C1748" s="6">
        <f t="shared" si="28"/>
        <v>-5.7224606580829809E-3</v>
      </c>
      <c r="D1748" s="6">
        <v>3.4378822591218355E-2</v>
      </c>
    </row>
    <row r="1749" spans="1:4">
      <c r="A1749" s="32">
        <v>41911</v>
      </c>
      <c r="B1749" s="89">
        <v>6.99</v>
      </c>
      <c r="C1749" s="6">
        <f t="shared" si="28"/>
        <v>0</v>
      </c>
      <c r="D1749" s="6">
        <v>2.9707724425887302E-2</v>
      </c>
    </row>
    <row r="1750" spans="1:4">
      <c r="A1750" s="32">
        <v>41908</v>
      </c>
      <c r="B1750" s="89">
        <v>6.99</v>
      </c>
      <c r="C1750" s="6">
        <f t="shared" si="28"/>
        <v>-1.4285714285713982E-3</v>
      </c>
      <c r="D1750" s="6">
        <v>3.2884401901849742E-3</v>
      </c>
    </row>
    <row r="1751" spans="1:4">
      <c r="A1751" s="32">
        <v>41907</v>
      </c>
      <c r="B1751" s="89">
        <v>7</v>
      </c>
      <c r="C1751" s="6">
        <f t="shared" si="28"/>
        <v>2.8653295128939216E-3</v>
      </c>
      <c r="D1751" s="6">
        <v>-3.7885657860266465E-2</v>
      </c>
    </row>
    <row r="1752" spans="1:4">
      <c r="A1752" s="32">
        <v>41906</v>
      </c>
      <c r="B1752" s="89">
        <v>6.98</v>
      </c>
      <c r="C1752" s="6">
        <f t="shared" si="28"/>
        <v>-1.8284106891701811E-2</v>
      </c>
      <c r="D1752" s="6">
        <v>1.7562984496124888E-3</v>
      </c>
    </row>
    <row r="1753" spans="1:4">
      <c r="A1753" s="32">
        <v>41905</v>
      </c>
      <c r="B1753" s="89">
        <v>7.11</v>
      </c>
      <c r="C1753" s="6">
        <f t="shared" si="28"/>
        <v>-1.4044943820224419E-3</v>
      </c>
      <c r="D1753" s="6">
        <v>4.0809707845733652E-3</v>
      </c>
    </row>
    <row r="1754" spans="1:4">
      <c r="A1754" s="32">
        <v>41904</v>
      </c>
      <c r="B1754" s="89">
        <v>7.12</v>
      </c>
      <c r="C1754" s="6">
        <f t="shared" si="28"/>
        <v>-2.8011204481792123E-3</v>
      </c>
      <c r="D1754" s="6">
        <v>2.6266156321073861E-2</v>
      </c>
    </row>
    <row r="1755" spans="1:4">
      <c r="A1755" s="32">
        <v>41901</v>
      </c>
      <c r="B1755" s="89">
        <v>7.14</v>
      </c>
      <c r="C1755" s="6">
        <f t="shared" si="28"/>
        <v>-1.3986013986014929E-3</v>
      </c>
      <c r="D1755" s="6">
        <v>8.7574494278279714E-3</v>
      </c>
    </row>
    <row r="1756" spans="1:4">
      <c r="A1756" s="32">
        <v>41900</v>
      </c>
      <c r="B1756" s="89">
        <v>7.15</v>
      </c>
      <c r="C1756" s="6">
        <f t="shared" si="28"/>
        <v>4.2134831460674503E-3</v>
      </c>
      <c r="D1756" s="6">
        <v>9.6042484675575111E-3</v>
      </c>
    </row>
    <row r="1757" spans="1:4">
      <c r="A1757" s="32">
        <v>41899</v>
      </c>
      <c r="B1757" s="89">
        <v>7.12</v>
      </c>
      <c r="C1757" s="6">
        <f t="shared" si="28"/>
        <v>-1.5214384508990361E-2</v>
      </c>
      <c r="D1757" s="6">
        <v>-2.2476976952291415E-3</v>
      </c>
    </row>
    <row r="1758" spans="1:4">
      <c r="A1758" s="32">
        <v>41898</v>
      </c>
      <c r="B1758" s="89">
        <v>7.23</v>
      </c>
      <c r="C1758" s="6">
        <f t="shared" si="28"/>
        <v>-1.3812154696132301E-3</v>
      </c>
      <c r="D1758" s="6">
        <v>-9.2366627016103278E-2</v>
      </c>
    </row>
    <row r="1759" spans="1:4">
      <c r="A1759" s="32">
        <v>41897</v>
      </c>
      <c r="B1759" s="89">
        <v>7.24</v>
      </c>
      <c r="C1759" s="6">
        <f t="shared" si="28"/>
        <v>-8.219178082191728E-3</v>
      </c>
      <c r="D1759" s="6">
        <v>-1.7850861765740317E-2</v>
      </c>
    </row>
    <row r="1760" spans="1:4">
      <c r="A1760" s="32">
        <v>41894</v>
      </c>
      <c r="B1760" s="89">
        <v>7.3</v>
      </c>
      <c r="C1760" s="6">
        <f t="shared" si="28"/>
        <v>-4.0927694406548767E-3</v>
      </c>
      <c r="D1760" s="6">
        <v>-1.5277279530919511E-2</v>
      </c>
    </row>
    <row r="1761" spans="1:4">
      <c r="A1761" s="32">
        <v>41893</v>
      </c>
      <c r="B1761" s="89">
        <v>7.33</v>
      </c>
      <c r="C1761" s="6">
        <f t="shared" si="28"/>
        <v>1.2430939226519317E-2</v>
      </c>
      <c r="D1761" s="6">
        <v>2.6077464475880354E-2</v>
      </c>
    </row>
    <row r="1762" spans="1:4">
      <c r="A1762" s="32">
        <v>41892</v>
      </c>
      <c r="B1762" s="89">
        <v>7.24</v>
      </c>
      <c r="C1762" s="6">
        <f t="shared" si="28"/>
        <v>-1.3793103448275568E-3</v>
      </c>
      <c r="D1762" s="6">
        <v>1.5683013613861489E-2</v>
      </c>
    </row>
    <row r="1763" spans="1:4">
      <c r="A1763" s="32">
        <v>41890</v>
      </c>
      <c r="B1763" s="89">
        <v>7.25</v>
      </c>
      <c r="C1763" s="6">
        <f t="shared" si="28"/>
        <v>-4.1208791208791548E-3</v>
      </c>
      <c r="D1763" s="6">
        <v>-1.2652427382195023E-2</v>
      </c>
    </row>
    <row r="1764" spans="1:4">
      <c r="A1764" s="32">
        <v>41887</v>
      </c>
      <c r="B1764" s="89">
        <v>7.28</v>
      </c>
      <c r="C1764" s="6">
        <f t="shared" si="28"/>
        <v>-2.7397260273972017E-3</v>
      </c>
      <c r="D1764" s="6">
        <v>-6.3430027762494531E-3</v>
      </c>
    </row>
    <row r="1765" spans="1:4">
      <c r="A1765" s="32">
        <v>41886</v>
      </c>
      <c r="B1765" s="89">
        <v>7.3</v>
      </c>
      <c r="C1765" s="6">
        <f t="shared" si="28"/>
        <v>-5.449591280653956E-3</v>
      </c>
      <c r="D1765" s="6">
        <v>-2.6587296701673205E-2</v>
      </c>
    </row>
    <row r="1766" spans="1:4">
      <c r="A1766" s="32">
        <v>41885</v>
      </c>
      <c r="B1766" s="89">
        <v>7.34</v>
      </c>
      <c r="C1766" s="6">
        <f t="shared" si="28"/>
        <v>-1.3605442176870459E-3</v>
      </c>
      <c r="D1766" s="6">
        <v>-2.4746851377656434E-3</v>
      </c>
    </row>
    <row r="1767" spans="1:4">
      <c r="A1767" s="32">
        <v>41884</v>
      </c>
      <c r="B1767" s="89">
        <v>7.35</v>
      </c>
      <c r="C1767" s="6">
        <f t="shared" si="28"/>
        <v>2.728512960436504E-3</v>
      </c>
      <c r="D1767" s="6">
        <v>2.2689592805647033E-2</v>
      </c>
    </row>
    <row r="1768" spans="1:4">
      <c r="A1768" s="32">
        <v>41883</v>
      </c>
      <c r="B1768" s="89">
        <v>7.33</v>
      </c>
      <c r="C1768" s="6">
        <f t="shared" si="28"/>
        <v>1.1034482758620699E-2</v>
      </c>
      <c r="D1768" s="6">
        <v>-3.2123558694634811E-2</v>
      </c>
    </row>
    <row r="1769" spans="1:4">
      <c r="A1769" s="32">
        <v>41880</v>
      </c>
      <c r="B1769" s="89">
        <v>7.25</v>
      </c>
      <c r="C1769" s="6">
        <f t="shared" si="28"/>
        <v>8.3449235048678166E-3</v>
      </c>
      <c r="D1769" s="6">
        <v>-1.6892941654516325E-2</v>
      </c>
    </row>
    <row r="1770" spans="1:4">
      <c r="A1770" s="32">
        <v>41879</v>
      </c>
      <c r="B1770" s="89">
        <v>7.19</v>
      </c>
      <c r="C1770" s="6">
        <f t="shared" si="28"/>
        <v>-5.5325034578146658E-3</v>
      </c>
      <c r="D1770" s="6">
        <v>-4.9121271868767531E-2</v>
      </c>
    </row>
    <row r="1771" spans="1:4">
      <c r="A1771" s="32">
        <v>41878</v>
      </c>
      <c r="B1771" s="89">
        <v>7.23</v>
      </c>
      <c r="C1771" s="6">
        <f t="shared" si="28"/>
        <v>2.7739251040222557E-3</v>
      </c>
      <c r="D1771" s="6">
        <v>-8.0262883489180901E-3</v>
      </c>
    </row>
    <row r="1772" spans="1:4">
      <c r="A1772" s="32">
        <v>41877</v>
      </c>
      <c r="B1772" s="89">
        <v>7.21</v>
      </c>
      <c r="C1772" s="6">
        <f t="shared" si="28"/>
        <v>-5.5172413793103496E-3</v>
      </c>
      <c r="D1772" s="6">
        <v>-8.0733083232229653E-3</v>
      </c>
    </row>
    <row r="1773" spans="1:4">
      <c r="A1773" s="32">
        <v>41876</v>
      </c>
      <c r="B1773" s="89">
        <v>7.25</v>
      </c>
      <c r="C1773" s="6">
        <f t="shared" si="28"/>
        <v>-9.5628415300546832E-3</v>
      </c>
      <c r="D1773" s="6">
        <v>4.6454209839633435E-2</v>
      </c>
    </row>
    <row r="1774" spans="1:4">
      <c r="A1774" s="32">
        <v>41873</v>
      </c>
      <c r="B1774" s="89">
        <v>7.32</v>
      </c>
      <c r="C1774" s="6">
        <f t="shared" si="28"/>
        <v>-5.4347826086956564E-3</v>
      </c>
      <c r="D1774" s="6">
        <v>5.068829053446227E-3</v>
      </c>
    </row>
    <row r="1775" spans="1:4">
      <c r="A1775" s="32">
        <v>41872</v>
      </c>
      <c r="B1775" s="89">
        <v>7.36</v>
      </c>
      <c r="C1775" s="6">
        <f t="shared" si="28"/>
        <v>-5.40540540540541E-3</v>
      </c>
      <c r="D1775" s="6">
        <v>-3.4233077967141229E-2</v>
      </c>
    </row>
    <row r="1776" spans="1:4">
      <c r="A1776" s="32">
        <v>41871</v>
      </c>
      <c r="B1776" s="89">
        <v>7.4</v>
      </c>
      <c r="C1776" s="6">
        <f t="shared" si="28"/>
        <v>1.6483516483516498E-2</v>
      </c>
      <c r="D1776" s="6">
        <v>1.8091927472989185E-3</v>
      </c>
    </row>
    <row r="1777" spans="1:4">
      <c r="A1777" s="32">
        <v>41870</v>
      </c>
      <c r="B1777" s="89">
        <v>7.28</v>
      </c>
      <c r="C1777" s="6">
        <f t="shared" si="28"/>
        <v>2.5352112676056426E-2</v>
      </c>
      <c r="D1777" s="6">
        <v>-3.5940431852065544E-3</v>
      </c>
    </row>
    <row r="1778" spans="1:4">
      <c r="A1778" s="32">
        <v>41869</v>
      </c>
      <c r="B1778" s="89">
        <v>7.1</v>
      </c>
      <c r="C1778" s="6">
        <f t="shared" si="28"/>
        <v>-1.4064697609002354E-3</v>
      </c>
      <c r="D1778" s="6">
        <v>-3.3841425520615637E-3</v>
      </c>
    </row>
    <row r="1779" spans="1:4">
      <c r="A1779" s="32">
        <v>41866</v>
      </c>
      <c r="B1779" s="89">
        <v>7.11</v>
      </c>
      <c r="C1779" s="6">
        <f t="shared" si="28"/>
        <v>-1.4044943820224419E-3</v>
      </c>
      <c r="D1779" s="6">
        <v>6.1047701332363289E-3</v>
      </c>
    </row>
    <row r="1780" spans="1:4">
      <c r="A1780" s="32">
        <v>41865</v>
      </c>
      <c r="B1780" s="89">
        <v>7.12</v>
      </c>
      <c r="C1780" s="6">
        <f t="shared" si="28"/>
        <v>1.4064697609001105E-3</v>
      </c>
      <c r="D1780" s="6">
        <v>-1.1090437940202707E-2</v>
      </c>
    </row>
    <row r="1781" spans="1:4">
      <c r="A1781" s="32">
        <v>41864</v>
      </c>
      <c r="B1781" s="89">
        <v>7.11</v>
      </c>
      <c r="C1781" s="6">
        <f t="shared" si="28"/>
        <v>1.4084507042254472E-3</v>
      </c>
      <c r="D1781" s="6">
        <v>7.7035929330863135E-3</v>
      </c>
    </row>
    <row r="1782" spans="1:4">
      <c r="A1782" s="32">
        <v>41863</v>
      </c>
      <c r="B1782" s="89">
        <v>7.1</v>
      </c>
      <c r="C1782" s="6">
        <f t="shared" si="28"/>
        <v>-2.8089887640450088E-3</v>
      </c>
      <c r="D1782" s="6">
        <v>1.1504987595469141E-2</v>
      </c>
    </row>
    <row r="1783" spans="1:4">
      <c r="A1783" s="32">
        <v>41862</v>
      </c>
      <c r="B1783" s="89">
        <v>7.12</v>
      </c>
      <c r="C1783" s="6">
        <f t="shared" si="28"/>
        <v>0</v>
      </c>
      <c r="D1783" s="6">
        <v>-4.4194235582109852E-2</v>
      </c>
    </row>
    <row r="1784" spans="1:4">
      <c r="A1784" s="32">
        <v>41859</v>
      </c>
      <c r="B1784" s="89">
        <v>7.12</v>
      </c>
      <c r="C1784" s="6">
        <f t="shared" si="28"/>
        <v>1.4064697609001105E-3</v>
      </c>
      <c r="D1784" s="6">
        <v>2.147524109999769E-2</v>
      </c>
    </row>
    <row r="1785" spans="1:4">
      <c r="A1785" s="32">
        <v>41858</v>
      </c>
      <c r="B1785" s="89">
        <v>7.11</v>
      </c>
      <c r="C1785" s="6">
        <f t="shared" si="28"/>
        <v>-2.7359781121750932E-2</v>
      </c>
      <c r="D1785" s="6">
        <v>7.4673549783305804E-3</v>
      </c>
    </row>
    <row r="1786" spans="1:4">
      <c r="A1786" s="32">
        <v>41857</v>
      </c>
      <c r="B1786" s="89">
        <v>7.31</v>
      </c>
      <c r="C1786" s="6">
        <f t="shared" si="28"/>
        <v>0</v>
      </c>
      <c r="D1786" s="6">
        <v>2.7178946880933662E-2</v>
      </c>
    </row>
    <row r="1787" spans="1:4">
      <c r="A1787" s="32">
        <v>41856</v>
      </c>
      <c r="B1787" s="89">
        <v>7.31</v>
      </c>
      <c r="C1787" s="6">
        <f t="shared" si="28"/>
        <v>-9.4850948509485489E-3</v>
      </c>
      <c r="D1787" s="6">
        <v>-1.9051783371853308E-2</v>
      </c>
    </row>
    <row r="1788" spans="1:4">
      <c r="A1788" s="32">
        <v>41855</v>
      </c>
      <c r="B1788" s="89">
        <v>7.38</v>
      </c>
      <c r="C1788" s="6">
        <f t="shared" si="28"/>
        <v>0</v>
      </c>
      <c r="D1788" s="6">
        <v>-1.3467560769286771E-2</v>
      </c>
    </row>
    <row r="1789" spans="1:4">
      <c r="A1789" s="32">
        <v>41852</v>
      </c>
      <c r="B1789" s="89">
        <v>7.38</v>
      </c>
      <c r="C1789" s="6">
        <f t="shared" si="28"/>
        <v>4.0816326530612587E-3</v>
      </c>
      <c r="D1789" s="6">
        <v>-4.5916510345210201E-4</v>
      </c>
    </row>
    <row r="1790" spans="1:4">
      <c r="A1790" s="32">
        <v>41851</v>
      </c>
      <c r="B1790" s="89">
        <v>7.35</v>
      </c>
      <c r="C1790" s="6">
        <f t="shared" si="28"/>
        <v>1.3623978201634586E-3</v>
      </c>
      <c r="D1790" s="6">
        <v>-2.0093609222648447E-2</v>
      </c>
    </row>
    <row r="1791" spans="1:4">
      <c r="A1791" s="32">
        <v>41850</v>
      </c>
      <c r="B1791" s="89">
        <v>7.34</v>
      </c>
      <c r="C1791" s="6">
        <f t="shared" si="28"/>
        <v>-4.070556309362313E-3</v>
      </c>
      <c r="D1791" s="6">
        <v>-8.190387043406305E-3</v>
      </c>
    </row>
    <row r="1792" spans="1:4">
      <c r="A1792" s="32">
        <v>41849</v>
      </c>
      <c r="B1792" s="89">
        <v>7.37</v>
      </c>
      <c r="C1792" s="6">
        <f t="shared" si="28"/>
        <v>2.7210884353742128E-3</v>
      </c>
      <c r="D1792" s="6">
        <v>-1.909474774327519E-2</v>
      </c>
    </row>
    <row r="1793" spans="1:4">
      <c r="A1793" s="32">
        <v>41848</v>
      </c>
      <c r="B1793" s="89">
        <v>7.35</v>
      </c>
      <c r="C1793" s="6">
        <f t="shared" si="28"/>
        <v>1.1004126547455306E-2</v>
      </c>
      <c r="D1793" s="6">
        <v>5.2211895511816197E-3</v>
      </c>
    </row>
    <row r="1794" spans="1:4">
      <c r="A1794" s="32">
        <v>41845</v>
      </c>
      <c r="B1794" s="89">
        <v>7.27</v>
      </c>
      <c r="C1794" s="6">
        <f t="shared" si="28"/>
        <v>-2.74348422496577E-3</v>
      </c>
      <c r="D1794" s="6">
        <v>1.6322813217497442E-2</v>
      </c>
    </row>
    <row r="1795" spans="1:4">
      <c r="A1795" s="32">
        <v>41844</v>
      </c>
      <c r="B1795" s="89">
        <v>7.29</v>
      </c>
      <c r="C1795" s="6">
        <f t="shared" si="28"/>
        <v>1.3736263736263442E-3</v>
      </c>
      <c r="D1795" s="6">
        <v>1.3738542000685621E-2</v>
      </c>
    </row>
    <row r="1796" spans="1:4">
      <c r="A1796" s="32">
        <v>41843</v>
      </c>
      <c r="B1796" s="89">
        <v>7.28</v>
      </c>
      <c r="C1796" s="6">
        <f t="shared" si="28"/>
        <v>-1.3717421124828241E-3</v>
      </c>
      <c r="D1796" s="6">
        <v>1.7454647728870749E-2</v>
      </c>
    </row>
    <row r="1797" spans="1:4">
      <c r="A1797" s="32">
        <v>41842</v>
      </c>
      <c r="B1797" s="89">
        <v>7.29</v>
      </c>
      <c r="C1797" s="6">
        <f t="shared" ref="C1797:C1860" si="29">(B1797-B1798)/B1798</f>
        <v>8.2987551867219379E-3</v>
      </c>
      <c r="D1797" s="6">
        <v>-5.2240715664217861E-2</v>
      </c>
    </row>
    <row r="1798" spans="1:4">
      <c r="A1798" s="32">
        <v>41841</v>
      </c>
      <c r="B1798" s="89">
        <v>7.23</v>
      </c>
      <c r="C1798" s="6">
        <f t="shared" si="29"/>
        <v>0</v>
      </c>
      <c r="D1798" s="6">
        <v>1.0271076712609099E-2</v>
      </c>
    </row>
    <row r="1799" spans="1:4">
      <c r="A1799" s="32">
        <v>41838</v>
      </c>
      <c r="B1799" s="89">
        <v>7.23</v>
      </c>
      <c r="C1799" s="6">
        <f t="shared" si="29"/>
        <v>2.7739251040222557E-3</v>
      </c>
      <c r="D1799" s="6">
        <v>9.6194629631643925E-3</v>
      </c>
    </row>
    <row r="1800" spans="1:4">
      <c r="A1800" s="32">
        <v>41837</v>
      </c>
      <c r="B1800" s="89">
        <v>7.21</v>
      </c>
      <c r="C1800" s="6">
        <f t="shared" si="29"/>
        <v>6.9832402234636624E-3</v>
      </c>
      <c r="D1800" s="6">
        <v>-3.859263906315346E-2</v>
      </c>
    </row>
    <row r="1801" spans="1:4">
      <c r="A1801" s="32">
        <v>41836</v>
      </c>
      <c r="B1801" s="89">
        <v>7.16</v>
      </c>
      <c r="C1801" s="6">
        <f t="shared" si="29"/>
        <v>1.3986013986013687E-3</v>
      </c>
      <c r="D1801" s="6">
        <v>-3.3970364504095109E-3</v>
      </c>
    </row>
    <row r="1802" spans="1:4">
      <c r="A1802" s="32">
        <v>41835</v>
      </c>
      <c r="B1802" s="89">
        <v>7.15</v>
      </c>
      <c r="C1802" s="6">
        <f t="shared" si="29"/>
        <v>8.4626234132581801E-3</v>
      </c>
      <c r="D1802" s="6">
        <v>-1.2466877620848457E-2</v>
      </c>
    </row>
    <row r="1803" spans="1:4">
      <c r="A1803" s="32">
        <v>41834</v>
      </c>
      <c r="B1803" s="89">
        <v>7.09</v>
      </c>
      <c r="C1803" s="6">
        <f t="shared" si="29"/>
        <v>1.4124293785310433E-3</v>
      </c>
      <c r="D1803" s="6">
        <v>2.6486743424527233E-2</v>
      </c>
    </row>
    <row r="1804" spans="1:4">
      <c r="A1804" s="32">
        <v>41831</v>
      </c>
      <c r="B1804" s="89">
        <v>7.08</v>
      </c>
      <c r="C1804" s="6">
        <f t="shared" si="29"/>
        <v>-9.7902097902098292E-3</v>
      </c>
      <c r="D1804" s="6">
        <v>1.0578678252329853E-2</v>
      </c>
    </row>
    <row r="1805" spans="1:4">
      <c r="A1805" s="32">
        <v>41830</v>
      </c>
      <c r="B1805" s="89">
        <v>7.15</v>
      </c>
      <c r="C1805" s="6">
        <f t="shared" si="29"/>
        <v>1.5625000000000045E-2</v>
      </c>
      <c r="D1805" s="6">
        <v>-1.0274533419966956E-2</v>
      </c>
    </row>
    <row r="1806" spans="1:4">
      <c r="A1806" s="32">
        <v>41829</v>
      </c>
      <c r="B1806" s="89">
        <v>7.04</v>
      </c>
      <c r="C1806" s="6">
        <f t="shared" si="29"/>
        <v>2.3255813953488393E-2</v>
      </c>
      <c r="D1806" s="6">
        <v>2.4199612382575942E-3</v>
      </c>
    </row>
    <row r="1807" spans="1:4">
      <c r="A1807" s="32">
        <v>41828</v>
      </c>
      <c r="B1807" s="89">
        <v>6.88</v>
      </c>
      <c r="C1807" s="6">
        <f t="shared" si="29"/>
        <v>1.0279001468428823E-2</v>
      </c>
      <c r="D1807" s="6">
        <v>8.168015545922374E-3</v>
      </c>
    </row>
    <row r="1808" spans="1:4">
      <c r="A1808" s="32">
        <v>41827</v>
      </c>
      <c r="B1808" s="89">
        <v>6.81</v>
      </c>
      <c r="C1808" s="6">
        <f t="shared" si="29"/>
        <v>-1.4662756598241458E-3</v>
      </c>
      <c r="D1808" s="6">
        <v>-2.6929870129870088E-2</v>
      </c>
    </row>
    <row r="1809" spans="1:4">
      <c r="A1809" s="32">
        <v>41824</v>
      </c>
      <c r="B1809" s="89">
        <v>6.82</v>
      </c>
      <c r="C1809" s="6">
        <f t="shared" si="29"/>
        <v>-2.9239766081870723E-3</v>
      </c>
      <c r="D1809" s="6">
        <v>-2.6779981496180442E-2</v>
      </c>
    </row>
    <row r="1810" spans="1:4">
      <c r="A1810" s="32">
        <v>41823</v>
      </c>
      <c r="B1810" s="89">
        <v>6.84</v>
      </c>
      <c r="C1810" s="6">
        <f t="shared" si="29"/>
        <v>4.4052863436123716E-3</v>
      </c>
      <c r="D1810" s="6">
        <v>3.1850848764257934E-3</v>
      </c>
    </row>
    <row r="1811" spans="1:4">
      <c r="A1811" s="32">
        <v>41822</v>
      </c>
      <c r="B1811" s="89">
        <v>6.81</v>
      </c>
      <c r="C1811" s="6">
        <f t="shared" si="29"/>
        <v>1.4705882352940864E-3</v>
      </c>
      <c r="D1811" s="6">
        <v>-5.3732099860597914E-4</v>
      </c>
    </row>
    <row r="1812" spans="1:4">
      <c r="A1812" s="32">
        <v>41820</v>
      </c>
      <c r="B1812" s="89">
        <v>6.8</v>
      </c>
      <c r="C1812" s="6">
        <f t="shared" si="29"/>
        <v>2.9498525073745683E-3</v>
      </c>
      <c r="D1812" s="6">
        <v>5.6841353996737827E-3</v>
      </c>
    </row>
    <row r="1813" spans="1:4">
      <c r="A1813" s="32">
        <v>41817</v>
      </c>
      <c r="B1813" s="89">
        <v>6.78</v>
      </c>
      <c r="C1813" s="6">
        <f t="shared" si="29"/>
        <v>-5.8651026392961929E-3</v>
      </c>
      <c r="D1813" s="6">
        <v>-9.9729478741874232E-3</v>
      </c>
    </row>
    <row r="1814" spans="1:4">
      <c r="A1814" s="32">
        <v>41816</v>
      </c>
      <c r="B1814" s="89">
        <v>6.82</v>
      </c>
      <c r="C1814" s="6">
        <f t="shared" si="29"/>
        <v>0</v>
      </c>
      <c r="D1814" s="6">
        <v>-8.7797849828157252E-3</v>
      </c>
    </row>
    <row r="1815" spans="1:4">
      <c r="A1815" s="32">
        <v>41815</v>
      </c>
      <c r="B1815" s="89">
        <v>6.82</v>
      </c>
      <c r="C1815" s="6">
        <f t="shared" si="29"/>
        <v>4.4182621502209495E-3</v>
      </c>
      <c r="D1815" s="6">
        <v>-7.7438185960853551E-3</v>
      </c>
    </row>
    <row r="1816" spans="1:4">
      <c r="A1816" s="32">
        <v>41814</v>
      </c>
      <c r="B1816" s="89">
        <v>6.79</v>
      </c>
      <c r="C1816" s="6">
        <f t="shared" si="29"/>
        <v>8.9153046062406538E-3</v>
      </c>
      <c r="D1816" s="6">
        <v>4.2761012474765721E-2</v>
      </c>
    </row>
    <row r="1817" spans="1:4">
      <c r="A1817" s="32">
        <v>41813</v>
      </c>
      <c r="B1817" s="89">
        <v>6.73</v>
      </c>
      <c r="C1817" s="6">
        <f t="shared" si="29"/>
        <v>-1.0294117647058735E-2</v>
      </c>
      <c r="D1817" s="6">
        <v>2.1542333805706554E-2</v>
      </c>
    </row>
    <row r="1818" spans="1:4">
      <c r="A1818" s="32">
        <v>41810</v>
      </c>
      <c r="B1818" s="89">
        <v>6.8</v>
      </c>
      <c r="C1818" s="6">
        <f t="shared" si="29"/>
        <v>-4.3923865300146778E-3</v>
      </c>
      <c r="D1818" s="6">
        <v>-7.8015561140170357E-3</v>
      </c>
    </row>
    <row r="1819" spans="1:4">
      <c r="A1819" s="32">
        <v>41809</v>
      </c>
      <c r="B1819" s="89">
        <v>6.83</v>
      </c>
      <c r="C1819" s="6">
        <f t="shared" si="29"/>
        <v>1.0355029585798859E-2</v>
      </c>
      <c r="D1819" s="6">
        <v>-5.1594251935593041E-2</v>
      </c>
    </row>
    <row r="1820" spans="1:4">
      <c r="A1820" s="32">
        <v>41808</v>
      </c>
      <c r="B1820" s="89">
        <v>6.76</v>
      </c>
      <c r="C1820" s="6">
        <f t="shared" si="29"/>
        <v>0</v>
      </c>
      <c r="D1820" s="6">
        <v>4.9632055319660084E-2</v>
      </c>
    </row>
    <row r="1821" spans="1:4">
      <c r="A1821" s="32">
        <v>41807</v>
      </c>
      <c r="B1821" s="89">
        <v>6.76</v>
      </c>
      <c r="C1821" s="6">
        <f t="shared" si="29"/>
        <v>-5.8823529411764757E-3</v>
      </c>
      <c r="D1821" s="6">
        <v>-1.5952881437815095E-2</v>
      </c>
    </row>
    <row r="1822" spans="1:4">
      <c r="A1822" s="32">
        <v>41806</v>
      </c>
      <c r="B1822" s="89">
        <v>6.8</v>
      </c>
      <c r="C1822" s="6">
        <f t="shared" si="29"/>
        <v>1.4727540500736062E-3</v>
      </c>
      <c r="D1822" s="6">
        <v>-7.1591825438860168E-2</v>
      </c>
    </row>
    <row r="1823" spans="1:4">
      <c r="A1823" s="32">
        <v>41803</v>
      </c>
      <c r="B1823" s="89">
        <v>6.79</v>
      </c>
      <c r="C1823" s="6">
        <f t="shared" si="29"/>
        <v>-1.4705882352940864E-3</v>
      </c>
      <c r="D1823" s="6">
        <v>-1.4436821040595578E-3</v>
      </c>
    </row>
    <row r="1824" spans="1:4">
      <c r="A1824" s="32">
        <v>41802</v>
      </c>
      <c r="B1824" s="89">
        <v>6.8</v>
      </c>
      <c r="C1824" s="6">
        <f t="shared" si="29"/>
        <v>1.0401188707280741E-2</v>
      </c>
      <c r="D1824" s="6">
        <v>1.1031359892095038E-2</v>
      </c>
    </row>
    <row r="1825" spans="1:4">
      <c r="A1825" s="32">
        <v>41801</v>
      </c>
      <c r="B1825" s="89">
        <v>6.73</v>
      </c>
      <c r="C1825" s="6">
        <f t="shared" si="29"/>
        <v>-1.4641288433382086E-2</v>
      </c>
      <c r="D1825" s="6">
        <v>-1.4652762285394177E-2</v>
      </c>
    </row>
    <row r="1826" spans="1:4">
      <c r="A1826" s="32">
        <v>41800</v>
      </c>
      <c r="B1826" s="89">
        <v>6.83</v>
      </c>
      <c r="C1826" s="6">
        <f t="shared" si="29"/>
        <v>0</v>
      </c>
      <c r="D1826" s="6">
        <v>3.9074226735347486E-3</v>
      </c>
    </row>
    <row r="1827" spans="1:4">
      <c r="A1827" s="32">
        <v>41799</v>
      </c>
      <c r="B1827" s="89">
        <v>6.83</v>
      </c>
      <c r="C1827" s="6">
        <f t="shared" si="29"/>
        <v>8.8626292466765875E-3</v>
      </c>
      <c r="D1827" s="6">
        <v>1.0321934592442482E-2</v>
      </c>
    </row>
    <row r="1828" spans="1:4">
      <c r="A1828" s="32">
        <v>41796</v>
      </c>
      <c r="B1828" s="89">
        <v>6.77</v>
      </c>
      <c r="C1828" s="6">
        <f t="shared" si="29"/>
        <v>-2.9455081001473434E-3</v>
      </c>
      <c r="D1828" s="6">
        <v>1.0488574945149006E-2</v>
      </c>
    </row>
    <row r="1829" spans="1:4">
      <c r="A1829" s="32">
        <v>41795</v>
      </c>
      <c r="B1829" s="89">
        <v>6.79</v>
      </c>
      <c r="C1829" s="6">
        <f t="shared" si="29"/>
        <v>-5.8565153733528604E-3</v>
      </c>
      <c r="D1829" s="6">
        <v>7.9732850817189234E-3</v>
      </c>
    </row>
    <row r="1830" spans="1:4">
      <c r="A1830" s="32">
        <v>41794</v>
      </c>
      <c r="B1830" s="89">
        <v>6.83</v>
      </c>
      <c r="C1830" s="6">
        <f t="shared" si="29"/>
        <v>-1.0144927536231925E-2</v>
      </c>
      <c r="D1830" s="6">
        <v>-2.7394777632049627E-2</v>
      </c>
    </row>
    <row r="1831" spans="1:4">
      <c r="A1831" s="32">
        <v>41793</v>
      </c>
      <c r="B1831" s="89">
        <v>6.9</v>
      </c>
      <c r="C1831" s="6">
        <f t="shared" si="29"/>
        <v>1.0248901903367538E-2</v>
      </c>
      <c r="D1831" s="6">
        <v>8.707574627763167E-3</v>
      </c>
    </row>
    <row r="1832" spans="1:4">
      <c r="A1832" s="32">
        <v>41789</v>
      </c>
      <c r="B1832" s="89">
        <v>6.83</v>
      </c>
      <c r="C1832" s="6">
        <f t="shared" si="29"/>
        <v>1.3353115727002946E-2</v>
      </c>
      <c r="D1832" s="6">
        <v>3.1572730927083029E-2</v>
      </c>
    </row>
    <row r="1833" spans="1:4">
      <c r="A1833" s="32">
        <v>41788</v>
      </c>
      <c r="B1833" s="89">
        <v>6.74</v>
      </c>
      <c r="C1833" s="6">
        <f t="shared" si="29"/>
        <v>0</v>
      </c>
      <c r="D1833" s="6">
        <v>4.1911273684106017E-3</v>
      </c>
    </row>
    <row r="1834" spans="1:4">
      <c r="A1834" s="32">
        <v>41787</v>
      </c>
      <c r="B1834" s="89">
        <v>6.74</v>
      </c>
      <c r="C1834" s="6">
        <f t="shared" si="29"/>
        <v>7.4738415545590161E-3</v>
      </c>
      <c r="D1834" s="6">
        <v>5.1796341194621587E-3</v>
      </c>
    </row>
    <row r="1835" spans="1:4">
      <c r="A1835" s="32">
        <v>41786</v>
      </c>
      <c r="B1835" s="89">
        <v>6.69</v>
      </c>
      <c r="C1835" s="6">
        <f t="shared" si="29"/>
        <v>1.2102874432677772E-2</v>
      </c>
      <c r="D1835" s="6">
        <v>-3.5539582709394617E-3</v>
      </c>
    </row>
    <row r="1836" spans="1:4">
      <c r="A1836" s="32">
        <v>41785</v>
      </c>
      <c r="B1836" s="89">
        <v>6.61</v>
      </c>
      <c r="C1836" s="6">
        <f t="shared" si="29"/>
        <v>-1.9287833827893158E-2</v>
      </c>
      <c r="D1836" s="6">
        <v>-2.09790209790209E-2</v>
      </c>
    </row>
    <row r="1837" spans="1:4">
      <c r="A1837" s="32">
        <v>41782</v>
      </c>
      <c r="B1837" s="89">
        <v>6.74</v>
      </c>
      <c r="C1837" s="6">
        <f t="shared" si="29"/>
        <v>1.2012012012012022E-2</v>
      </c>
      <c r="D1837" s="6">
        <v>8.6654343807763042E-3</v>
      </c>
    </row>
    <row r="1838" spans="1:4">
      <c r="A1838" s="32">
        <v>41781</v>
      </c>
      <c r="B1838" s="89">
        <v>6.66</v>
      </c>
      <c r="C1838" s="6">
        <f t="shared" si="29"/>
        <v>1.5037593984962084E-3</v>
      </c>
      <c r="D1838" s="6">
        <v>1.7044742448928438E-2</v>
      </c>
    </row>
    <row r="1839" spans="1:4">
      <c r="A1839" s="32">
        <v>41780</v>
      </c>
      <c r="B1839" s="89">
        <v>6.65</v>
      </c>
      <c r="C1839" s="6">
        <f t="shared" si="29"/>
        <v>1.3719512195122066E-2</v>
      </c>
      <c r="D1839" s="6">
        <v>-5.2442818801510624E-2</v>
      </c>
    </row>
    <row r="1840" spans="1:4">
      <c r="A1840" s="32">
        <v>41779</v>
      </c>
      <c r="B1840" s="89">
        <v>6.56</v>
      </c>
      <c r="C1840" s="6">
        <f t="shared" si="29"/>
        <v>1.5267175572518759E-3</v>
      </c>
      <c r="D1840" s="6">
        <v>3.8625688467131963E-3</v>
      </c>
    </row>
    <row r="1841" spans="1:4">
      <c r="A1841" s="32">
        <v>41778</v>
      </c>
      <c r="B1841" s="89">
        <v>6.55</v>
      </c>
      <c r="C1841" s="6">
        <f t="shared" si="29"/>
        <v>3.0627871362939622E-3</v>
      </c>
      <c r="D1841" s="6">
        <v>-4.2057995907031007E-2</v>
      </c>
    </row>
    <row r="1842" spans="1:4">
      <c r="A1842" s="32">
        <v>41775</v>
      </c>
      <c r="B1842" s="89">
        <v>6.53</v>
      </c>
      <c r="C1842" s="6">
        <f t="shared" si="29"/>
        <v>1.0835913312693542E-2</v>
      </c>
      <c r="D1842" s="6">
        <v>-2.9649691269099127E-2</v>
      </c>
    </row>
    <row r="1843" spans="1:4">
      <c r="A1843" s="32">
        <v>41774</v>
      </c>
      <c r="B1843" s="89">
        <v>6.46</v>
      </c>
      <c r="C1843" s="6">
        <f t="shared" si="29"/>
        <v>6.2305295950155822E-3</v>
      </c>
      <c r="D1843" s="6">
        <v>6.0140129603436045E-2</v>
      </c>
    </row>
    <row r="1844" spans="1:4">
      <c r="A1844" s="32">
        <v>41773</v>
      </c>
      <c r="B1844" s="89">
        <v>6.42</v>
      </c>
      <c r="C1844" s="6">
        <f t="shared" si="29"/>
        <v>3.1249999999999334E-3</v>
      </c>
      <c r="D1844" s="6">
        <v>5.0173710495667261E-2</v>
      </c>
    </row>
    <row r="1845" spans="1:4">
      <c r="A1845" s="32">
        <v>41772</v>
      </c>
      <c r="B1845" s="89">
        <v>6.4</v>
      </c>
      <c r="C1845" s="6">
        <f t="shared" si="29"/>
        <v>0</v>
      </c>
      <c r="D1845" s="6">
        <v>6.8719472504757328E-3</v>
      </c>
    </row>
    <row r="1846" spans="1:4">
      <c r="A1846" s="32">
        <v>41771</v>
      </c>
      <c r="B1846" s="89">
        <v>6.4</v>
      </c>
      <c r="C1846" s="6">
        <f t="shared" si="29"/>
        <v>1.5649452269171635E-3</v>
      </c>
      <c r="D1846" s="6">
        <v>1.5511229746845028E-2</v>
      </c>
    </row>
    <row r="1847" spans="1:4">
      <c r="A1847" s="32">
        <v>41768</v>
      </c>
      <c r="B1847" s="89">
        <v>6.39</v>
      </c>
      <c r="C1847" s="6">
        <f t="shared" si="29"/>
        <v>2.0766773162939282E-2</v>
      </c>
      <c r="D1847" s="6">
        <v>3.1451680059957562E-2</v>
      </c>
    </row>
    <row r="1848" spans="1:4">
      <c r="A1848" s="32">
        <v>41767</v>
      </c>
      <c r="B1848" s="89">
        <v>6.26</v>
      </c>
      <c r="C1848" s="6">
        <f t="shared" si="29"/>
        <v>-4.7694753577106914E-3</v>
      </c>
      <c r="D1848" s="6">
        <v>1.4263542975389837E-2</v>
      </c>
    </row>
    <row r="1849" spans="1:4">
      <c r="A1849" s="32">
        <v>41766</v>
      </c>
      <c r="B1849" s="89">
        <v>6.29</v>
      </c>
      <c r="C1849" s="6">
        <f t="shared" si="29"/>
        <v>-7.8864353312302557E-3</v>
      </c>
      <c r="D1849" s="6">
        <v>1.9986862084190291E-2</v>
      </c>
    </row>
    <row r="1850" spans="1:4">
      <c r="A1850" s="32">
        <v>41764</v>
      </c>
      <c r="B1850" s="89">
        <v>6.34</v>
      </c>
      <c r="C1850" s="6">
        <f t="shared" si="29"/>
        <v>1.7656500802568125E-2</v>
      </c>
      <c r="D1850" s="6">
        <v>-1.3669966435824452E-2</v>
      </c>
    </row>
    <row r="1851" spans="1:4">
      <c r="A1851" s="32">
        <v>41761</v>
      </c>
      <c r="B1851" s="89">
        <v>6.23</v>
      </c>
      <c r="C1851" s="6">
        <f t="shared" si="29"/>
        <v>1.4657980456026181E-2</v>
      </c>
      <c r="D1851" s="6">
        <v>1.3990457624745564E-2</v>
      </c>
    </row>
    <row r="1852" spans="1:4">
      <c r="A1852" s="32">
        <v>41759</v>
      </c>
      <c r="B1852" s="89">
        <v>6.14</v>
      </c>
      <c r="C1852" s="6">
        <f t="shared" si="29"/>
        <v>-3.2467532467533216E-3</v>
      </c>
      <c r="D1852" s="6">
        <v>-8.976411570071478E-3</v>
      </c>
    </row>
    <row r="1853" spans="1:4">
      <c r="A1853" s="32">
        <v>41758</v>
      </c>
      <c r="B1853" s="89">
        <v>6.16</v>
      </c>
      <c r="C1853" s="6">
        <f t="shared" si="29"/>
        <v>-3.2362459546924878E-3</v>
      </c>
      <c r="D1853" s="6">
        <v>-5.2181126578180678E-2</v>
      </c>
    </row>
    <row r="1854" spans="1:4">
      <c r="A1854" s="32">
        <v>41757</v>
      </c>
      <c r="B1854" s="89">
        <v>6.18</v>
      </c>
      <c r="C1854" s="6">
        <f t="shared" si="29"/>
        <v>6.5146579804560324E-3</v>
      </c>
      <c r="D1854" s="6">
        <v>2.1046270807402088E-2</v>
      </c>
    </row>
    <row r="1855" spans="1:4">
      <c r="A1855" s="32">
        <v>41754</v>
      </c>
      <c r="B1855" s="89">
        <v>6.14</v>
      </c>
      <c r="C1855" s="6">
        <f t="shared" si="29"/>
        <v>-8.0775444264944603E-3</v>
      </c>
      <c r="D1855" s="6">
        <v>5.5385370107925505E-2</v>
      </c>
    </row>
    <row r="1856" spans="1:4">
      <c r="A1856" s="32">
        <v>41753</v>
      </c>
      <c r="B1856" s="89">
        <v>6.19</v>
      </c>
      <c r="C1856" s="6">
        <f t="shared" si="29"/>
        <v>3.2414910858995886E-3</v>
      </c>
      <c r="D1856" s="6">
        <v>1.8956161446733288E-2</v>
      </c>
    </row>
    <row r="1857" spans="1:4">
      <c r="A1857" s="32">
        <v>41752</v>
      </c>
      <c r="B1857" s="89">
        <v>6.17</v>
      </c>
      <c r="C1857" s="6">
        <f t="shared" si="29"/>
        <v>-4.8387096774193949E-3</v>
      </c>
      <c r="D1857" s="6">
        <v>4.8937645283634437E-2</v>
      </c>
    </row>
    <row r="1858" spans="1:4">
      <c r="A1858" s="32">
        <v>41751</v>
      </c>
      <c r="B1858" s="89">
        <v>6.2</v>
      </c>
      <c r="C1858" s="6">
        <f t="shared" si="29"/>
        <v>1.6155088852988345E-3</v>
      </c>
      <c r="D1858" s="6">
        <v>6.907204295047871E-2</v>
      </c>
    </row>
    <row r="1859" spans="1:4">
      <c r="A1859" s="32">
        <v>41746</v>
      </c>
      <c r="B1859" s="89">
        <v>6.19</v>
      </c>
      <c r="C1859" s="6">
        <f t="shared" si="29"/>
        <v>1.6181229773463877E-3</v>
      </c>
      <c r="D1859" s="6">
        <v>5.967026584651116E-2</v>
      </c>
    </row>
    <row r="1860" spans="1:4">
      <c r="A1860" s="32">
        <v>41745</v>
      </c>
      <c r="B1860" s="89">
        <v>6.18</v>
      </c>
      <c r="C1860" s="6">
        <f t="shared" si="29"/>
        <v>1.6207455429497223E-3</v>
      </c>
      <c r="D1860" s="6">
        <v>-1.1056719535278264E-2</v>
      </c>
    </row>
    <row r="1861" spans="1:4">
      <c r="A1861" s="32">
        <v>41744</v>
      </c>
      <c r="B1861" s="89">
        <v>6.17</v>
      </c>
      <c r="C1861" s="6">
        <f t="shared" ref="C1861:C1924" si="30">(B1861-B1862)/B1862</f>
        <v>6.5252854812398097E-3</v>
      </c>
      <c r="D1861" s="6">
        <v>4.3195838383288047E-2</v>
      </c>
    </row>
    <row r="1862" spans="1:4">
      <c r="A1862" s="32">
        <v>41743</v>
      </c>
      <c r="B1862" s="89">
        <v>6.13</v>
      </c>
      <c r="C1862" s="6">
        <f t="shared" si="30"/>
        <v>3.2733224222585224E-3</v>
      </c>
      <c r="D1862" s="6">
        <v>2.442733182667893E-2</v>
      </c>
    </row>
    <row r="1863" spans="1:4">
      <c r="A1863" s="32">
        <v>41740</v>
      </c>
      <c r="B1863" s="89">
        <v>6.11</v>
      </c>
      <c r="C1863" s="6">
        <f t="shared" si="30"/>
        <v>-1.6339869281045403E-3</v>
      </c>
      <c r="D1863" s="6">
        <v>9.2360544026132106E-3</v>
      </c>
    </row>
    <row r="1864" spans="1:4">
      <c r="A1864" s="32">
        <v>41739</v>
      </c>
      <c r="B1864" s="89">
        <v>6.12</v>
      </c>
      <c r="C1864" s="6">
        <f t="shared" si="30"/>
        <v>1.8302828618968439E-2</v>
      </c>
      <c r="D1864" s="6">
        <v>4.3809243882724586E-2</v>
      </c>
    </row>
    <row r="1865" spans="1:4">
      <c r="A1865" s="32">
        <v>41738</v>
      </c>
      <c r="B1865" s="89">
        <v>6.01</v>
      </c>
      <c r="C1865" s="6">
        <f t="shared" si="30"/>
        <v>1.6666666666666312E-3</v>
      </c>
      <c r="D1865" s="6">
        <v>-9.2024986531152146E-3</v>
      </c>
    </row>
    <row r="1866" spans="1:4">
      <c r="A1866" s="32">
        <v>41737</v>
      </c>
      <c r="B1866" s="89">
        <v>6</v>
      </c>
      <c r="C1866" s="6">
        <f t="shared" si="30"/>
        <v>-6.6225165562913968E-3</v>
      </c>
      <c r="D1866" s="6">
        <v>-1.1059111527107875E-2</v>
      </c>
    </row>
    <row r="1867" spans="1:4">
      <c r="A1867" s="32">
        <v>41736</v>
      </c>
      <c r="B1867" s="89">
        <v>6.04</v>
      </c>
      <c r="C1867" s="6">
        <f t="shared" si="30"/>
        <v>6.6666666666666723E-3</v>
      </c>
      <c r="D1867" s="6">
        <v>-5.2531968941374192E-4</v>
      </c>
    </row>
    <row r="1868" spans="1:4">
      <c r="A1868" s="32">
        <v>41733</v>
      </c>
      <c r="B1868" s="89">
        <v>6</v>
      </c>
      <c r="C1868" s="6">
        <f t="shared" si="30"/>
        <v>-3.322259136212554E-3</v>
      </c>
      <c r="D1868" s="6">
        <v>-7.4851261686580276E-3</v>
      </c>
    </row>
    <row r="1869" spans="1:4">
      <c r="A1869" s="32">
        <v>41732</v>
      </c>
      <c r="B1869" s="89">
        <v>6.02</v>
      </c>
      <c r="C1869" s="6">
        <f t="shared" si="30"/>
        <v>0</v>
      </c>
      <c r="D1869" s="6">
        <v>2.3768784140779475E-3</v>
      </c>
    </row>
    <row r="1870" spans="1:4">
      <c r="A1870" s="32">
        <v>41731</v>
      </c>
      <c r="B1870" s="89">
        <v>6.02</v>
      </c>
      <c r="C1870" s="6">
        <f t="shared" si="30"/>
        <v>3.3333333333332624E-3</v>
      </c>
      <c r="D1870" s="6">
        <v>-5.3036568995674646E-2</v>
      </c>
    </row>
    <row r="1871" spans="1:4">
      <c r="A1871" s="32">
        <v>41730</v>
      </c>
      <c r="B1871" s="89">
        <v>6</v>
      </c>
      <c r="C1871" s="6">
        <f t="shared" si="30"/>
        <v>1.6694490818029693E-3</v>
      </c>
      <c r="D1871" s="6">
        <v>-3.7889276861877222E-3</v>
      </c>
    </row>
    <row r="1872" spans="1:4">
      <c r="A1872" s="32">
        <v>41729</v>
      </c>
      <c r="B1872" s="89">
        <v>5.99</v>
      </c>
      <c r="C1872" s="6">
        <f t="shared" si="30"/>
        <v>5.0335570469799079E-3</v>
      </c>
      <c r="D1872" s="6">
        <v>5.7466189366717404E-3</v>
      </c>
    </row>
    <row r="1873" spans="1:4">
      <c r="A1873" s="32">
        <v>41726</v>
      </c>
      <c r="B1873" s="89">
        <v>5.96</v>
      </c>
      <c r="C1873" s="6">
        <f t="shared" si="30"/>
        <v>0</v>
      </c>
      <c r="D1873" s="6">
        <v>6.0685168353505521E-3</v>
      </c>
    </row>
    <row r="1874" spans="1:4">
      <c r="A1874" s="32">
        <v>41725</v>
      </c>
      <c r="B1874" s="89">
        <v>5.96</v>
      </c>
      <c r="C1874" s="6">
        <f t="shared" si="30"/>
        <v>6.7567567567567632E-3</v>
      </c>
      <c r="D1874" s="6">
        <v>-1.276472294749062E-2</v>
      </c>
    </row>
    <row r="1875" spans="1:4">
      <c r="A1875" s="32">
        <v>41724</v>
      </c>
      <c r="B1875" s="89">
        <v>5.92</v>
      </c>
      <c r="C1875" s="6">
        <f t="shared" si="30"/>
        <v>8.5178875638841269E-3</v>
      </c>
      <c r="D1875" s="6">
        <v>-4.3728840883443436E-3</v>
      </c>
    </row>
    <row r="1876" spans="1:4">
      <c r="A1876" s="32">
        <v>41723</v>
      </c>
      <c r="B1876" s="89">
        <v>5.87</v>
      </c>
      <c r="C1876" s="6">
        <f t="shared" si="30"/>
        <v>-3.3955857385398261E-3</v>
      </c>
      <c r="D1876" s="6">
        <v>-2.7598403043861976E-3</v>
      </c>
    </row>
    <row r="1877" spans="1:4">
      <c r="A1877" s="32">
        <v>41722</v>
      </c>
      <c r="B1877" s="89">
        <v>5.89</v>
      </c>
      <c r="C1877" s="6">
        <f t="shared" si="30"/>
        <v>6.8376068376068437E-3</v>
      </c>
      <c r="D1877" s="6">
        <v>2.7949733172663051E-2</v>
      </c>
    </row>
    <row r="1878" spans="1:4">
      <c r="A1878" s="32">
        <v>41719</v>
      </c>
      <c r="B1878" s="89">
        <v>5.85</v>
      </c>
      <c r="C1878" s="6">
        <f t="shared" si="30"/>
        <v>6.8846815834767705E-3</v>
      </c>
      <c r="D1878" s="6">
        <v>-3.8690673197855331E-2</v>
      </c>
    </row>
    <row r="1879" spans="1:4">
      <c r="A1879" s="32">
        <v>41718</v>
      </c>
      <c r="B1879" s="89">
        <v>5.81</v>
      </c>
      <c r="C1879" s="6">
        <f t="shared" si="30"/>
        <v>-1.3582342954159604E-2</v>
      </c>
      <c r="D1879" s="6">
        <v>-2.9898668173586905E-2</v>
      </c>
    </row>
    <row r="1880" spans="1:4">
      <c r="A1880" s="32">
        <v>41717</v>
      </c>
      <c r="B1880" s="89">
        <v>5.89</v>
      </c>
      <c r="C1880" s="6">
        <f t="shared" si="30"/>
        <v>0</v>
      </c>
      <c r="D1880" s="6">
        <v>2.8786893269534368E-3</v>
      </c>
    </row>
    <row r="1881" spans="1:4">
      <c r="A1881" s="32">
        <v>41716</v>
      </c>
      <c r="B1881" s="89">
        <v>5.89</v>
      </c>
      <c r="C1881" s="6">
        <f t="shared" si="30"/>
        <v>-3.3840947546532082E-3</v>
      </c>
      <c r="D1881" s="6">
        <v>1.2532848190822739E-2</v>
      </c>
    </row>
    <row r="1882" spans="1:4">
      <c r="A1882" s="32">
        <v>41715</v>
      </c>
      <c r="B1882" s="89">
        <v>5.91</v>
      </c>
      <c r="C1882" s="6">
        <f t="shared" si="30"/>
        <v>3.3955857385399766E-3</v>
      </c>
      <c r="D1882" s="6">
        <v>1.8502898964607991E-2</v>
      </c>
    </row>
    <row r="1883" spans="1:4">
      <c r="A1883" s="32">
        <v>41712</v>
      </c>
      <c r="B1883" s="89">
        <v>5.89</v>
      </c>
      <c r="C1883" s="6">
        <f t="shared" si="30"/>
        <v>-3.3840947546532082E-3</v>
      </c>
      <c r="D1883" s="6">
        <v>-1.3684003668282376E-2</v>
      </c>
    </row>
    <row r="1884" spans="1:4">
      <c r="A1884" s="32">
        <v>41711</v>
      </c>
      <c r="B1884" s="89">
        <v>5.91</v>
      </c>
      <c r="C1884" s="6">
        <f t="shared" si="30"/>
        <v>3.3955857385399766E-3</v>
      </c>
      <c r="D1884" s="6">
        <v>3.3672564274445295E-2</v>
      </c>
    </row>
    <row r="1885" spans="1:4">
      <c r="A1885" s="32">
        <v>41710</v>
      </c>
      <c r="B1885" s="89">
        <v>5.89</v>
      </c>
      <c r="C1885" s="6">
        <f t="shared" si="30"/>
        <v>-8.4175084175085371E-3</v>
      </c>
      <c r="D1885" s="6">
        <v>-4.4423172852656257E-3</v>
      </c>
    </row>
    <row r="1886" spans="1:4">
      <c r="A1886" s="32">
        <v>41709</v>
      </c>
      <c r="B1886" s="89">
        <v>5.94</v>
      </c>
      <c r="C1886" s="6">
        <f t="shared" si="30"/>
        <v>-5.0251256281405969E-3</v>
      </c>
      <c r="D1886" s="6">
        <v>1.8915874498598797E-2</v>
      </c>
    </row>
    <row r="1887" spans="1:4">
      <c r="A1887" s="32">
        <v>41708</v>
      </c>
      <c r="B1887" s="89">
        <v>5.97</v>
      </c>
      <c r="C1887" s="6">
        <f t="shared" si="30"/>
        <v>-5.0000000000000417E-3</v>
      </c>
      <c r="D1887" s="6">
        <v>-8.4990465813130061E-3</v>
      </c>
    </row>
    <row r="1888" spans="1:4">
      <c r="A1888" s="32">
        <v>41705</v>
      </c>
      <c r="B1888" s="89">
        <v>6</v>
      </c>
      <c r="C1888" s="6">
        <f t="shared" si="30"/>
        <v>0</v>
      </c>
      <c r="D1888" s="6">
        <v>2.8320121011793084E-2</v>
      </c>
    </row>
    <row r="1889" spans="1:4">
      <c r="A1889" s="32">
        <v>41704</v>
      </c>
      <c r="B1889" s="89">
        <v>6</v>
      </c>
      <c r="C1889" s="6">
        <f t="shared" si="30"/>
        <v>0</v>
      </c>
      <c r="D1889" s="6">
        <v>1.6124670888778257E-2</v>
      </c>
    </row>
    <row r="1890" spans="1:4">
      <c r="A1890" s="32">
        <v>41703</v>
      </c>
      <c r="B1890" s="89">
        <v>6</v>
      </c>
      <c r="C1890" s="6">
        <f t="shared" si="30"/>
        <v>-6.6225165562913968E-3</v>
      </c>
      <c r="D1890" s="6">
        <v>1.0592778500902521E-2</v>
      </c>
    </row>
    <row r="1891" spans="1:4">
      <c r="A1891" s="32">
        <v>41702</v>
      </c>
      <c r="B1891" s="89">
        <v>6.04</v>
      </c>
      <c r="C1891" s="6">
        <f t="shared" si="30"/>
        <v>6.6666666666666723E-3</v>
      </c>
      <c r="D1891" s="6">
        <v>-2.3603518287345672E-3</v>
      </c>
    </row>
    <row r="1892" spans="1:4">
      <c r="A1892" s="32">
        <v>41701</v>
      </c>
      <c r="B1892" s="89">
        <v>6</v>
      </c>
      <c r="C1892" s="6">
        <f t="shared" si="30"/>
        <v>-3.322259136212554E-3</v>
      </c>
      <c r="D1892" s="6">
        <v>1.3016461353973512E-2</v>
      </c>
    </row>
    <row r="1893" spans="1:4">
      <c r="A1893" s="32">
        <v>41698</v>
      </c>
      <c r="B1893" s="89">
        <v>6.02</v>
      </c>
      <c r="C1893" s="6">
        <f t="shared" si="30"/>
        <v>6.6889632107021979E-3</v>
      </c>
      <c r="D1893" s="6">
        <v>5.230897361903639E-3</v>
      </c>
    </row>
    <row r="1894" spans="1:4">
      <c r="A1894" s="32">
        <v>41697</v>
      </c>
      <c r="B1894" s="89">
        <v>5.98</v>
      </c>
      <c r="C1894" s="6">
        <f t="shared" si="30"/>
        <v>1.6750418760470144E-3</v>
      </c>
      <c r="D1894" s="6">
        <v>-9.1238212023006635E-4</v>
      </c>
    </row>
    <row r="1895" spans="1:4">
      <c r="A1895" s="32">
        <v>41696</v>
      </c>
      <c r="B1895" s="89">
        <v>5.97</v>
      </c>
      <c r="C1895" s="6">
        <f t="shared" si="30"/>
        <v>-1.672240802675698E-3</v>
      </c>
      <c r="D1895" s="6">
        <v>1.8617100371747186E-2</v>
      </c>
    </row>
    <row r="1896" spans="1:4">
      <c r="A1896" s="32">
        <v>41695</v>
      </c>
      <c r="B1896" s="89">
        <v>5.98</v>
      </c>
      <c r="C1896" s="6">
        <f t="shared" si="30"/>
        <v>3.3557046979866547E-3</v>
      </c>
      <c r="D1896" s="6">
        <v>-2.2251946409229287E-2</v>
      </c>
    </row>
    <row r="1897" spans="1:4">
      <c r="A1897" s="32">
        <v>41694</v>
      </c>
      <c r="B1897" s="89">
        <v>5.96</v>
      </c>
      <c r="C1897" s="6">
        <f t="shared" si="30"/>
        <v>-1.6750418760468656E-3</v>
      </c>
      <c r="D1897" s="6">
        <v>-3.5638486668164203E-3</v>
      </c>
    </row>
    <row r="1898" spans="1:4">
      <c r="A1898" s="32">
        <v>41691</v>
      </c>
      <c r="B1898" s="89">
        <v>5.97</v>
      </c>
      <c r="C1898" s="6">
        <f t="shared" si="30"/>
        <v>1.6778523489932528E-3</v>
      </c>
      <c r="D1898" s="6">
        <v>-5.1524847227027055E-3</v>
      </c>
    </row>
    <row r="1899" spans="1:4">
      <c r="A1899" s="32">
        <v>41690</v>
      </c>
      <c r="B1899" s="89">
        <v>5.96</v>
      </c>
      <c r="C1899" s="6">
        <f t="shared" si="30"/>
        <v>-8.3194675540765092E-3</v>
      </c>
      <c r="D1899" s="6">
        <v>1.0037193661792402E-2</v>
      </c>
    </row>
    <row r="1900" spans="1:4">
      <c r="A1900" s="32">
        <v>41689</v>
      </c>
      <c r="B1900" s="89">
        <v>6.01</v>
      </c>
      <c r="C1900" s="6">
        <f t="shared" si="30"/>
        <v>5.0167224080266484E-3</v>
      </c>
      <c r="D1900" s="6">
        <v>-3.4681187423151169E-2</v>
      </c>
    </row>
    <row r="1901" spans="1:4">
      <c r="A1901" s="32">
        <v>41688</v>
      </c>
      <c r="B1901" s="89">
        <v>5.98</v>
      </c>
      <c r="C1901" s="6">
        <f t="shared" si="30"/>
        <v>0</v>
      </c>
      <c r="D1901" s="6">
        <v>-7.3018837455852644E-4</v>
      </c>
    </row>
    <row r="1902" spans="1:4">
      <c r="A1902" s="32">
        <v>41687</v>
      </c>
      <c r="B1902" s="89">
        <v>5.98</v>
      </c>
      <c r="C1902" s="6">
        <f t="shared" si="30"/>
        <v>-6.6445182724251079E-3</v>
      </c>
      <c r="D1902" s="6">
        <v>2.2352223378674135E-2</v>
      </c>
    </row>
    <row r="1903" spans="1:4">
      <c r="A1903" s="32">
        <v>41684</v>
      </c>
      <c r="B1903" s="89">
        <v>6.02</v>
      </c>
      <c r="C1903" s="6">
        <f t="shared" si="30"/>
        <v>3.3333333333332624E-3</v>
      </c>
      <c r="D1903" s="6">
        <v>2.4698985708716842E-2</v>
      </c>
    </row>
    <row r="1904" spans="1:4">
      <c r="A1904" s="32">
        <v>41683</v>
      </c>
      <c r="B1904" s="89">
        <v>6</v>
      </c>
      <c r="C1904" s="6">
        <f t="shared" si="30"/>
        <v>0</v>
      </c>
      <c r="D1904" s="6">
        <v>5.3987425674261291E-2</v>
      </c>
    </row>
    <row r="1905" spans="1:4">
      <c r="A1905" s="32">
        <v>41682</v>
      </c>
      <c r="B1905" s="89">
        <v>6</v>
      </c>
      <c r="C1905" s="6">
        <f t="shared" si="30"/>
        <v>1.6949152542372819E-2</v>
      </c>
      <c r="D1905" s="6">
        <v>4.0912502118250885E-2</v>
      </c>
    </row>
    <row r="1906" spans="1:4">
      <c r="A1906" s="32">
        <v>41681</v>
      </c>
      <c r="B1906" s="89">
        <v>5.9</v>
      </c>
      <c r="C1906" s="6">
        <f t="shared" si="30"/>
        <v>5.1107325383305362E-3</v>
      </c>
      <c r="D1906" s="6">
        <v>1.9472506499062223E-2</v>
      </c>
    </row>
    <row r="1907" spans="1:4">
      <c r="A1907" s="32">
        <v>41680</v>
      </c>
      <c r="B1907" s="89">
        <v>5.87</v>
      </c>
      <c r="C1907" s="6">
        <f t="shared" si="30"/>
        <v>0</v>
      </c>
      <c r="D1907" s="6">
        <v>1.0255813566928673E-2</v>
      </c>
    </row>
    <row r="1908" spans="1:4">
      <c r="A1908" s="32">
        <v>41677</v>
      </c>
      <c r="B1908" s="89">
        <v>5.87</v>
      </c>
      <c r="C1908" s="6">
        <f t="shared" si="30"/>
        <v>-2.4916943521594598E-2</v>
      </c>
      <c r="D1908" s="6">
        <v>-2.326547569588473E-4</v>
      </c>
    </row>
    <row r="1909" spans="1:4">
      <c r="A1909" s="32">
        <v>41676</v>
      </c>
      <c r="B1909" s="89">
        <v>6.02</v>
      </c>
      <c r="C1909" s="6">
        <f t="shared" si="30"/>
        <v>-4.9586776859504543E-3</v>
      </c>
      <c r="D1909" s="6">
        <v>2.1608324191349265E-4</v>
      </c>
    </row>
    <row r="1910" spans="1:4">
      <c r="A1910" s="32">
        <v>41675</v>
      </c>
      <c r="B1910" s="89">
        <v>6.05</v>
      </c>
      <c r="C1910" s="6">
        <f t="shared" si="30"/>
        <v>4.9833887043189782E-3</v>
      </c>
      <c r="D1910" s="6">
        <v>-5.1756924348904431E-3</v>
      </c>
    </row>
    <row r="1911" spans="1:4">
      <c r="A1911" s="32">
        <v>41674</v>
      </c>
      <c r="B1911" s="89">
        <v>6.02</v>
      </c>
      <c r="C1911" s="6">
        <f t="shared" si="30"/>
        <v>-8.2372322899506925E-3</v>
      </c>
      <c r="D1911" s="6">
        <v>4.6321570962987857E-4</v>
      </c>
    </row>
    <row r="1912" spans="1:4">
      <c r="A1912" s="32">
        <v>41669</v>
      </c>
      <c r="B1912" s="89">
        <v>6.07</v>
      </c>
      <c r="C1912" s="6">
        <f t="shared" si="30"/>
        <v>-1.6447368421052282E-3</v>
      </c>
      <c r="D1912" s="6">
        <v>-4.1356835044090131E-5</v>
      </c>
    </row>
    <row r="1913" spans="1:4">
      <c r="A1913" s="32">
        <v>41668</v>
      </c>
      <c r="B1913" s="89">
        <v>6.08</v>
      </c>
      <c r="C1913" s="6">
        <f t="shared" si="30"/>
        <v>-1.6420361247947105E-3</v>
      </c>
      <c r="D1913" s="6">
        <v>-1.0163441357769812E-3</v>
      </c>
    </row>
    <row r="1914" spans="1:4">
      <c r="A1914" s="32">
        <v>41667</v>
      </c>
      <c r="B1914" s="89">
        <v>6.09</v>
      </c>
      <c r="C1914" s="6">
        <f t="shared" si="30"/>
        <v>-1.6393442622950471E-3</v>
      </c>
      <c r="D1914" s="6">
        <v>-1.7075122289220701E-3</v>
      </c>
    </row>
    <row r="1915" spans="1:4">
      <c r="A1915" s="32">
        <v>41666</v>
      </c>
      <c r="B1915" s="89">
        <v>6.1</v>
      </c>
      <c r="C1915" s="6">
        <f t="shared" si="30"/>
        <v>2.693602693602681E-2</v>
      </c>
      <c r="D1915" s="6">
        <v>4.3162010802929689E-3</v>
      </c>
    </row>
    <row r="1916" spans="1:4">
      <c r="A1916" s="32">
        <v>41663</v>
      </c>
      <c r="B1916" s="89">
        <v>5.94</v>
      </c>
      <c r="C1916" s="6">
        <f t="shared" si="30"/>
        <v>-1.6806722689075271E-3</v>
      </c>
      <c r="D1916" s="6">
        <v>5.8832352794119646E-3</v>
      </c>
    </row>
    <row r="1917" spans="1:4">
      <c r="A1917" s="32">
        <v>41662</v>
      </c>
      <c r="B1917" s="89">
        <v>5.95</v>
      </c>
      <c r="C1917" s="6">
        <f t="shared" si="30"/>
        <v>-5.0167224080267967E-3</v>
      </c>
      <c r="D1917" s="6">
        <v>-8.2315410172069253E-3</v>
      </c>
    </row>
    <row r="1918" spans="1:4">
      <c r="A1918" s="32">
        <v>41661</v>
      </c>
      <c r="B1918" s="89">
        <v>5.98</v>
      </c>
      <c r="C1918" s="6">
        <f t="shared" si="30"/>
        <v>1.5280135823429668E-2</v>
      </c>
      <c r="D1918" s="6">
        <v>8.2714354249036374E-4</v>
      </c>
    </row>
    <row r="1919" spans="1:4">
      <c r="A1919" s="32">
        <v>41660</v>
      </c>
      <c r="B1919" s="89">
        <v>5.89</v>
      </c>
      <c r="C1919" s="6">
        <f t="shared" si="30"/>
        <v>5.1194539249145663E-3</v>
      </c>
      <c r="D1919" s="6">
        <v>3.9194193944829415E-3</v>
      </c>
    </row>
    <row r="1920" spans="1:4">
      <c r="A1920" s="32">
        <v>41659</v>
      </c>
      <c r="B1920" s="89">
        <v>5.86</v>
      </c>
      <c r="C1920" s="6">
        <f t="shared" si="30"/>
        <v>-1.7035775127767949E-3</v>
      </c>
      <c r="D1920" s="6">
        <v>-3.2362995273844588E-3</v>
      </c>
    </row>
    <row r="1921" spans="1:4">
      <c r="A1921" s="32">
        <v>41656</v>
      </c>
      <c r="B1921" s="89">
        <v>5.87</v>
      </c>
      <c r="C1921" s="6">
        <f t="shared" si="30"/>
        <v>1.7064846416381888E-3</v>
      </c>
      <c r="D1921" s="6">
        <v>-9.0306599517708547E-3</v>
      </c>
    </row>
    <row r="1922" spans="1:4">
      <c r="A1922" s="32">
        <v>41655</v>
      </c>
      <c r="B1922" s="89">
        <v>5.86</v>
      </c>
      <c r="C1922" s="6">
        <f t="shared" si="30"/>
        <v>-3.4013605442176145E-3</v>
      </c>
      <c r="D1922" s="6">
        <v>1.147384577093803E-2</v>
      </c>
    </row>
    <row r="1923" spans="1:4">
      <c r="A1923" s="32">
        <v>41654</v>
      </c>
      <c r="B1923" s="89">
        <v>5.88</v>
      </c>
      <c r="C1923" s="6">
        <f t="shared" si="30"/>
        <v>-3.2894736842105289E-2</v>
      </c>
      <c r="D1923" s="6">
        <v>1.0352053646269831E-2</v>
      </c>
    </row>
    <row r="1924" spans="1:4">
      <c r="A1924" s="32">
        <v>41653</v>
      </c>
      <c r="B1924" s="89">
        <v>6.08</v>
      </c>
      <c r="C1924" s="6">
        <f t="shared" si="30"/>
        <v>-8.1566068515497268E-3</v>
      </c>
      <c r="D1924" s="6">
        <v>-1.5717173383936269E-2</v>
      </c>
    </row>
    <row r="1925" spans="1:4">
      <c r="A1925" s="32">
        <v>41652</v>
      </c>
      <c r="B1925" s="89">
        <v>6.13</v>
      </c>
      <c r="C1925" s="6">
        <f t="shared" ref="C1925:C1988" si="31">(B1925-B1926)/B1926</f>
        <v>0</v>
      </c>
      <c r="D1925" s="6">
        <v>1.593408435593106E-2</v>
      </c>
    </row>
    <row r="1926" spans="1:4">
      <c r="A1926" s="32">
        <v>41649</v>
      </c>
      <c r="B1926" s="89">
        <v>6.13</v>
      </c>
      <c r="C1926" s="6">
        <f t="shared" si="31"/>
        <v>6.5681444991789878E-3</v>
      </c>
      <c r="D1926" s="6">
        <v>5.6984860235357515E-3</v>
      </c>
    </row>
    <row r="1927" spans="1:4">
      <c r="A1927" s="32">
        <v>41648</v>
      </c>
      <c r="B1927" s="89">
        <v>6.09</v>
      </c>
      <c r="C1927" s="6">
        <f t="shared" si="31"/>
        <v>-3.2733224222586681E-3</v>
      </c>
      <c r="D1927" s="6">
        <v>-2.0897986134037587E-2</v>
      </c>
    </row>
    <row r="1928" spans="1:4">
      <c r="A1928" s="32">
        <v>41647</v>
      </c>
      <c r="B1928" s="89">
        <v>6.11</v>
      </c>
      <c r="C1928" s="6">
        <f t="shared" si="31"/>
        <v>-1.6339869281045403E-3</v>
      </c>
      <c r="D1928" s="6">
        <v>1.6280961927209466E-2</v>
      </c>
    </row>
    <row r="1929" spans="1:4">
      <c r="A1929" s="32">
        <v>41646</v>
      </c>
      <c r="B1929" s="89">
        <v>6.12</v>
      </c>
      <c r="C1929" s="6">
        <f t="shared" si="31"/>
        <v>1.6366612111292612E-3</v>
      </c>
      <c r="D1929" s="6">
        <v>-2.6012434335759678E-2</v>
      </c>
    </row>
    <row r="1930" spans="1:4">
      <c r="A1930" s="32">
        <v>41645</v>
      </c>
      <c r="B1930" s="89">
        <v>6.11</v>
      </c>
      <c r="C1930" s="6">
        <f t="shared" si="31"/>
        <v>3.2840722495895668E-3</v>
      </c>
      <c r="D1930" s="6">
        <v>-5.8478107258595428E-3</v>
      </c>
    </row>
    <row r="1931" spans="1:4">
      <c r="A1931" s="32">
        <v>41642</v>
      </c>
      <c r="B1931" s="89">
        <v>6.09</v>
      </c>
      <c r="C1931" s="6">
        <f t="shared" si="31"/>
        <v>-9.7560975609756895E-3</v>
      </c>
      <c r="D1931" s="6">
        <v>1.0812275257376543E-2</v>
      </c>
    </row>
    <row r="1932" spans="1:4">
      <c r="A1932" s="32">
        <v>41641</v>
      </c>
      <c r="B1932" s="89">
        <v>6.15</v>
      </c>
      <c r="C1932" s="6">
        <f t="shared" si="31"/>
        <v>-6.4620355411954822E-3</v>
      </c>
      <c r="D1932" s="6">
        <v>-6.8170169144028792E-2</v>
      </c>
    </row>
    <row r="1933" spans="1:4">
      <c r="A1933" s="32">
        <v>41639</v>
      </c>
      <c r="B1933" s="89">
        <v>6.19</v>
      </c>
      <c r="C1933" s="6">
        <f t="shared" si="31"/>
        <v>4.8701298701299108E-3</v>
      </c>
      <c r="D1933" s="6">
        <v>-3.1862182359519757E-2</v>
      </c>
    </row>
    <row r="1934" spans="1:4">
      <c r="A1934" s="32">
        <v>41638</v>
      </c>
      <c r="B1934" s="89">
        <v>6.16</v>
      </c>
      <c r="C1934" s="6">
        <f t="shared" si="31"/>
        <v>-6.4516129032258117E-3</v>
      </c>
      <c r="D1934" s="6">
        <v>-5.8476069223820017E-4</v>
      </c>
    </row>
    <row r="1935" spans="1:4">
      <c r="A1935" s="32">
        <v>41635</v>
      </c>
      <c r="B1935" s="89">
        <v>6.2</v>
      </c>
      <c r="C1935" s="6">
        <f t="shared" si="31"/>
        <v>8.1300813008129795E-3</v>
      </c>
      <c r="D1935" s="6">
        <v>5.4552896959773204E-3</v>
      </c>
    </row>
    <row r="1936" spans="1:4">
      <c r="A1936" s="32">
        <v>41632</v>
      </c>
      <c r="B1936" s="89">
        <v>6.15</v>
      </c>
      <c r="C1936" s="6">
        <f t="shared" si="31"/>
        <v>9.8522167487685545E-3</v>
      </c>
      <c r="D1936" s="6">
        <v>5.8841584380779372E-3</v>
      </c>
    </row>
    <row r="1937" spans="1:4">
      <c r="A1937" s="32">
        <v>41631</v>
      </c>
      <c r="B1937" s="89">
        <v>6.09</v>
      </c>
      <c r="C1937" s="6">
        <f t="shared" si="31"/>
        <v>3.2948929159801604E-3</v>
      </c>
      <c r="D1937" s="6">
        <v>7.0033923859781104E-3</v>
      </c>
    </row>
    <row r="1938" spans="1:4">
      <c r="A1938" s="32">
        <v>41628</v>
      </c>
      <c r="B1938" s="89">
        <v>6.07</v>
      </c>
      <c r="C1938" s="6">
        <f t="shared" si="31"/>
        <v>1.6501650165017616E-3</v>
      </c>
      <c r="D1938" s="6">
        <v>-2.3950553695596156E-2</v>
      </c>
    </row>
    <row r="1939" spans="1:4">
      <c r="A1939" s="32">
        <v>41627</v>
      </c>
      <c r="B1939" s="89">
        <v>6.06</v>
      </c>
      <c r="C1939" s="6">
        <f t="shared" si="31"/>
        <v>0</v>
      </c>
      <c r="D1939" s="6">
        <v>2.271436683702388E-3</v>
      </c>
    </row>
    <row r="1940" spans="1:4">
      <c r="A1940" s="32">
        <v>41626</v>
      </c>
      <c r="B1940" s="89">
        <v>6.06</v>
      </c>
      <c r="C1940" s="6">
        <f t="shared" si="31"/>
        <v>-3.289473684210602E-3</v>
      </c>
      <c r="D1940" s="6">
        <v>1.3127615062761458E-2</v>
      </c>
    </row>
    <row r="1941" spans="1:4">
      <c r="A1941" s="32">
        <v>41625</v>
      </c>
      <c r="B1941" s="89">
        <v>6.08</v>
      </c>
      <c r="C1941" s="6">
        <f t="shared" si="31"/>
        <v>-3.2786885245900941E-3</v>
      </c>
      <c r="D1941" s="6">
        <v>-1.4033666065048403E-2</v>
      </c>
    </row>
    <row r="1942" spans="1:4">
      <c r="A1942" s="32">
        <v>41624</v>
      </c>
      <c r="B1942" s="89">
        <v>6.1</v>
      </c>
      <c r="C1942" s="6">
        <f t="shared" si="31"/>
        <v>3.2894736842104563E-3</v>
      </c>
      <c r="D1942" s="6">
        <v>6.8161927224719672E-3</v>
      </c>
    </row>
    <row r="1943" spans="1:4">
      <c r="A1943" s="32">
        <v>41621</v>
      </c>
      <c r="B1943" s="89">
        <v>6.08</v>
      </c>
      <c r="C1943" s="6">
        <f t="shared" si="31"/>
        <v>-4.9099836333879295E-3</v>
      </c>
      <c r="D1943" s="6">
        <v>-1.5480554379098364E-2</v>
      </c>
    </row>
    <row r="1944" spans="1:4">
      <c r="A1944" s="32">
        <v>41620</v>
      </c>
      <c r="B1944" s="89">
        <v>6.11</v>
      </c>
      <c r="C1944" s="6">
        <f t="shared" si="31"/>
        <v>-1.1326860841423852E-2</v>
      </c>
      <c r="D1944" s="6">
        <v>-2.3112150999386433E-2</v>
      </c>
    </row>
    <row r="1945" spans="1:4">
      <c r="A1945" s="32">
        <v>41619</v>
      </c>
      <c r="B1945" s="89">
        <v>6.18</v>
      </c>
      <c r="C1945" s="6">
        <f t="shared" si="31"/>
        <v>-4.8309178743961749E-3</v>
      </c>
      <c r="D1945" s="6">
        <v>-4.396150704875576E-3</v>
      </c>
    </row>
    <row r="1946" spans="1:4">
      <c r="A1946" s="32">
        <v>41618</v>
      </c>
      <c r="B1946" s="89">
        <v>6.21</v>
      </c>
      <c r="C1946" s="6">
        <f t="shared" si="31"/>
        <v>-3.2102728731942952E-3</v>
      </c>
      <c r="D1946" s="6">
        <v>-1.6491345710573826E-2</v>
      </c>
    </row>
    <row r="1947" spans="1:4">
      <c r="A1947" s="32">
        <v>41617</v>
      </c>
      <c r="B1947" s="89">
        <v>6.23</v>
      </c>
      <c r="C1947" s="6">
        <f t="shared" si="31"/>
        <v>-4.7923322683705053E-3</v>
      </c>
      <c r="D1947" s="6">
        <v>-7.0604227930975956E-3</v>
      </c>
    </row>
    <row r="1948" spans="1:4">
      <c r="A1948" s="32">
        <v>41614</v>
      </c>
      <c r="B1948" s="89">
        <v>6.26</v>
      </c>
      <c r="C1948" s="6">
        <f t="shared" si="31"/>
        <v>1.5999999999999658E-3</v>
      </c>
      <c r="D1948" s="6">
        <v>8.5759453825599071E-3</v>
      </c>
    </row>
    <row r="1949" spans="1:4">
      <c r="A1949" s="32">
        <v>41613</v>
      </c>
      <c r="B1949" s="89">
        <v>6.25</v>
      </c>
      <c r="C1949" s="6">
        <f t="shared" si="31"/>
        <v>-7.9365079365079083E-3</v>
      </c>
      <c r="D1949" s="6">
        <v>-3.0655211928477977E-2</v>
      </c>
    </row>
    <row r="1950" spans="1:4">
      <c r="A1950" s="32">
        <v>41612</v>
      </c>
      <c r="B1950" s="89">
        <v>6.3</v>
      </c>
      <c r="C1950" s="6">
        <f t="shared" si="31"/>
        <v>-7.8740157480314682E-3</v>
      </c>
      <c r="D1950" s="6">
        <v>2.8868223327589371E-2</v>
      </c>
    </row>
    <row r="1951" spans="1:4">
      <c r="A1951" s="32">
        <v>41611</v>
      </c>
      <c r="B1951" s="89">
        <v>6.35</v>
      </c>
      <c r="C1951" s="6">
        <f t="shared" si="31"/>
        <v>-6.2597809076682378E-3</v>
      </c>
      <c r="D1951" s="6">
        <v>1.7191376358363579E-3</v>
      </c>
    </row>
    <row r="1952" spans="1:4">
      <c r="A1952" s="32">
        <v>41610</v>
      </c>
      <c r="B1952" s="89">
        <v>6.39</v>
      </c>
      <c r="C1952" s="6">
        <f t="shared" si="31"/>
        <v>-9.302325581395425E-3</v>
      </c>
      <c r="D1952" s="6">
        <v>-1.5866356721365549E-2</v>
      </c>
    </row>
    <row r="1953" spans="1:4">
      <c r="A1953" s="32">
        <v>41607</v>
      </c>
      <c r="B1953" s="89">
        <v>6.45</v>
      </c>
      <c r="C1953" s="6">
        <f t="shared" si="31"/>
        <v>3.0351437699680576E-2</v>
      </c>
      <c r="D1953" s="6">
        <v>2.9522535075254684E-3</v>
      </c>
    </row>
    <row r="1954" spans="1:4">
      <c r="A1954" s="32">
        <v>41606</v>
      </c>
      <c r="B1954" s="89">
        <v>6.26</v>
      </c>
      <c r="C1954" s="6">
        <f t="shared" si="31"/>
        <v>-1.5948963317384032E-3</v>
      </c>
      <c r="D1954" s="6">
        <v>-1.4739510152354876E-3</v>
      </c>
    </row>
    <row r="1955" spans="1:4">
      <c r="A1955" s="32">
        <v>41605</v>
      </c>
      <c r="B1955" s="89">
        <v>6.27</v>
      </c>
      <c r="C1955" s="6">
        <f t="shared" si="31"/>
        <v>8.0385852090031872E-3</v>
      </c>
      <c r="D1955" s="6">
        <v>7.7200915382290541E-4</v>
      </c>
    </row>
    <row r="1956" spans="1:4">
      <c r="A1956" s="32">
        <v>41604</v>
      </c>
      <c r="B1956" s="89">
        <v>6.22</v>
      </c>
      <c r="C1956" s="6">
        <f t="shared" si="31"/>
        <v>-1.6051364365972189E-3</v>
      </c>
      <c r="D1956" s="6">
        <v>3.1607540300502765E-2</v>
      </c>
    </row>
    <row r="1957" spans="1:4">
      <c r="A1957" s="32">
        <v>41603</v>
      </c>
      <c r="B1957" s="89">
        <v>6.23</v>
      </c>
      <c r="C1957" s="6">
        <f t="shared" si="31"/>
        <v>1.6077170418007517E-3</v>
      </c>
      <c r="D1957" s="6">
        <v>2.7591246209491792E-2</v>
      </c>
    </row>
    <row r="1958" spans="1:4">
      <c r="A1958" s="32">
        <v>41600</v>
      </c>
      <c r="B1958" s="89">
        <v>6.22</v>
      </c>
      <c r="C1958" s="6">
        <f t="shared" si="31"/>
        <v>-4.8000000000000395E-3</v>
      </c>
      <c r="D1958" s="6">
        <v>-8.0239486235339705E-3</v>
      </c>
    </row>
    <row r="1959" spans="1:4">
      <c r="A1959" s="32">
        <v>41599</v>
      </c>
      <c r="B1959" s="89">
        <v>6.25</v>
      </c>
      <c r="C1959" s="6">
        <f t="shared" si="31"/>
        <v>-3.1897926634768064E-3</v>
      </c>
      <c r="D1959" s="6">
        <v>3.5144585002776091E-2</v>
      </c>
    </row>
    <row r="1960" spans="1:4">
      <c r="A1960" s="32">
        <v>41598</v>
      </c>
      <c r="B1960" s="89">
        <v>6.27</v>
      </c>
      <c r="C1960" s="6">
        <f t="shared" si="31"/>
        <v>-6.3391442155309096E-3</v>
      </c>
      <c r="D1960" s="6">
        <v>-6.5742397137745507E-3</v>
      </c>
    </row>
    <row r="1961" spans="1:4">
      <c r="A1961" s="32">
        <v>41597</v>
      </c>
      <c r="B1961" s="89">
        <v>6.31</v>
      </c>
      <c r="C1961" s="6">
        <f t="shared" si="31"/>
        <v>0</v>
      </c>
      <c r="D1961" s="6">
        <v>1.291170038884383E-3</v>
      </c>
    </row>
    <row r="1962" spans="1:4">
      <c r="A1962" s="32">
        <v>41596</v>
      </c>
      <c r="B1962" s="89">
        <v>6.31</v>
      </c>
      <c r="C1962" s="6">
        <f t="shared" si="31"/>
        <v>1.2841091492776754E-2</v>
      </c>
      <c r="D1962" s="6">
        <v>-2.0963640614952983E-2</v>
      </c>
    </row>
    <row r="1963" spans="1:4">
      <c r="A1963" s="32">
        <v>41593</v>
      </c>
      <c r="B1963" s="89">
        <v>6.23</v>
      </c>
      <c r="C1963" s="6">
        <f t="shared" si="31"/>
        <v>-3.1999999999999316E-3</v>
      </c>
      <c r="D1963" s="6">
        <v>-3.1902340961732552E-3</v>
      </c>
    </row>
    <row r="1964" spans="1:4">
      <c r="A1964" s="32">
        <v>41592</v>
      </c>
      <c r="B1964" s="89">
        <v>6.25</v>
      </c>
      <c r="C1964" s="6">
        <f t="shared" si="31"/>
        <v>4.8231511254019695E-3</v>
      </c>
      <c r="D1964" s="6">
        <v>-5.4186407035540039E-3</v>
      </c>
    </row>
    <row r="1965" spans="1:4">
      <c r="A1965" s="32">
        <v>41591</v>
      </c>
      <c r="B1965" s="89">
        <v>6.22</v>
      </c>
      <c r="C1965" s="6">
        <f t="shared" si="31"/>
        <v>-9.5541401273886144E-3</v>
      </c>
      <c r="D1965" s="6">
        <v>-1.481608358669121E-2</v>
      </c>
    </row>
    <row r="1966" spans="1:4">
      <c r="A1966" s="32">
        <v>41590</v>
      </c>
      <c r="B1966" s="89">
        <v>6.28</v>
      </c>
      <c r="C1966" s="6">
        <f t="shared" si="31"/>
        <v>-1.4128728414442678E-2</v>
      </c>
      <c r="D1966" s="6">
        <v>2.6054481546573052E-2</v>
      </c>
    </row>
    <row r="1967" spans="1:4">
      <c r="A1967" s="32">
        <v>41589</v>
      </c>
      <c r="B1967" s="89">
        <v>6.37</v>
      </c>
      <c r="C1967" s="6">
        <f t="shared" si="31"/>
        <v>1.2718600953895083E-2</v>
      </c>
      <c r="D1967" s="6">
        <v>2.0398878795438672E-3</v>
      </c>
    </row>
    <row r="1968" spans="1:4">
      <c r="A1968" s="32">
        <v>41586</v>
      </c>
      <c r="B1968" s="89">
        <v>6.29</v>
      </c>
      <c r="C1968" s="6">
        <f t="shared" si="31"/>
        <v>6.4000000000000055E-3</v>
      </c>
      <c r="D1968" s="6">
        <v>1.481845530634726E-2</v>
      </c>
    </row>
    <row r="1969" spans="1:4">
      <c r="A1969" s="32">
        <v>41585</v>
      </c>
      <c r="B1969" s="89">
        <v>6.25</v>
      </c>
      <c r="C1969" s="6">
        <f t="shared" si="31"/>
        <v>-6.3593004769475414E-3</v>
      </c>
      <c r="D1969" s="6">
        <v>-2.6721457613114962E-2</v>
      </c>
    </row>
    <row r="1970" spans="1:4">
      <c r="A1970" s="32">
        <v>41584</v>
      </c>
      <c r="B1970" s="89">
        <v>6.29</v>
      </c>
      <c r="C1970" s="6">
        <f t="shared" si="31"/>
        <v>6.4000000000000055E-3</v>
      </c>
      <c r="D1970" s="6">
        <v>1.2437263361803327E-2</v>
      </c>
    </row>
    <row r="1971" spans="1:4">
      <c r="A1971" s="32">
        <v>41583</v>
      </c>
      <c r="B1971" s="89">
        <v>6.25</v>
      </c>
      <c r="C1971" s="6">
        <f t="shared" si="31"/>
        <v>-4.7770700636943072E-3</v>
      </c>
      <c r="D1971" s="6">
        <v>5.1035459319132732E-3</v>
      </c>
    </row>
    <row r="1972" spans="1:4">
      <c r="A1972" s="32">
        <v>41582</v>
      </c>
      <c r="B1972" s="89">
        <v>6.28</v>
      </c>
      <c r="C1972" s="6">
        <f t="shared" si="31"/>
        <v>-3.1746031746031069E-3</v>
      </c>
      <c r="D1972" s="6">
        <v>1.5092531592501708E-2</v>
      </c>
    </row>
    <row r="1973" spans="1:4">
      <c r="A1973" s="32">
        <v>41579</v>
      </c>
      <c r="B1973" s="89">
        <v>6.3</v>
      </c>
      <c r="C1973" s="6">
        <f t="shared" si="31"/>
        <v>3.1847133757961104E-3</v>
      </c>
      <c r="D1973" s="6">
        <v>1.3998117389852165E-2</v>
      </c>
    </row>
    <row r="1974" spans="1:4">
      <c r="A1974" s="32">
        <v>41578</v>
      </c>
      <c r="B1974" s="89">
        <v>6.28</v>
      </c>
      <c r="C1974" s="6">
        <f t="shared" si="31"/>
        <v>-1.58982511923685E-3</v>
      </c>
      <c r="D1974" s="6">
        <v>-7.6909749685506439E-3</v>
      </c>
    </row>
    <row r="1975" spans="1:4">
      <c r="A1975" s="32">
        <v>41577</v>
      </c>
      <c r="B1975" s="89">
        <v>6.29</v>
      </c>
      <c r="C1975" s="6">
        <f t="shared" si="31"/>
        <v>1.5923566878980552E-3</v>
      </c>
      <c r="D1975" s="6">
        <v>-9.1728739681449477E-3</v>
      </c>
    </row>
    <row r="1976" spans="1:4">
      <c r="A1976" s="32">
        <v>41576</v>
      </c>
      <c r="B1976" s="89">
        <v>6.28</v>
      </c>
      <c r="C1976" s="6">
        <f t="shared" si="31"/>
        <v>-1.58982511923685E-3</v>
      </c>
      <c r="D1976" s="6">
        <v>2.2778973724789629E-2</v>
      </c>
    </row>
    <row r="1977" spans="1:4">
      <c r="A1977" s="32">
        <v>41575</v>
      </c>
      <c r="B1977" s="89">
        <v>6.29</v>
      </c>
      <c r="C1977" s="6">
        <f t="shared" si="31"/>
        <v>-1.5873015873015535E-3</v>
      </c>
      <c r="D1977" s="6">
        <v>-7.0643523080420956E-3</v>
      </c>
    </row>
    <row r="1978" spans="1:4">
      <c r="A1978" s="32">
        <v>41572</v>
      </c>
      <c r="B1978" s="89">
        <v>6.3</v>
      </c>
      <c r="C1978" s="6">
        <f t="shared" si="31"/>
        <v>4.7846889952153507E-3</v>
      </c>
      <c r="D1978" s="6">
        <v>-2.2871024604126936E-2</v>
      </c>
    </row>
    <row r="1979" spans="1:4">
      <c r="A1979" s="32">
        <v>41571</v>
      </c>
      <c r="B1979" s="89">
        <v>6.27</v>
      </c>
      <c r="C1979" s="6">
        <f t="shared" si="31"/>
        <v>-4.7619047619048014E-3</v>
      </c>
      <c r="D1979" s="6">
        <v>-4.3728016163879311E-3</v>
      </c>
    </row>
    <row r="1980" spans="1:4">
      <c r="A1980" s="32">
        <v>41570</v>
      </c>
      <c r="B1980" s="89">
        <v>6.3</v>
      </c>
      <c r="C1980" s="6">
        <f t="shared" si="31"/>
        <v>1.58982511923685E-3</v>
      </c>
      <c r="D1980" s="6">
        <v>1.5075188814119981E-2</v>
      </c>
    </row>
    <row r="1981" spans="1:4">
      <c r="A1981" s="32">
        <v>41569</v>
      </c>
      <c r="B1981" s="89">
        <v>6.29</v>
      </c>
      <c r="C1981" s="6">
        <f t="shared" si="31"/>
        <v>1.5923566878980552E-3</v>
      </c>
      <c r="D1981" s="6">
        <v>2.4069233540553663E-2</v>
      </c>
    </row>
    <row r="1982" spans="1:4">
      <c r="A1982" s="32">
        <v>41568</v>
      </c>
      <c r="B1982" s="89">
        <v>6.28</v>
      </c>
      <c r="C1982" s="6">
        <f t="shared" si="31"/>
        <v>8.0256821829855253E-3</v>
      </c>
      <c r="D1982" s="6">
        <v>2.276700665605667E-2</v>
      </c>
    </row>
    <row r="1983" spans="1:4">
      <c r="A1983" s="32">
        <v>41565</v>
      </c>
      <c r="B1983" s="89">
        <v>6.23</v>
      </c>
      <c r="C1983" s="6">
        <f t="shared" si="31"/>
        <v>-6.3795853269536127E-3</v>
      </c>
      <c r="D1983" s="6">
        <v>-1.1400979662698442E-2</v>
      </c>
    </row>
    <row r="1984" spans="1:4">
      <c r="A1984" s="32">
        <v>41564</v>
      </c>
      <c r="B1984" s="89">
        <v>6.27</v>
      </c>
      <c r="C1984" s="6">
        <f t="shared" si="31"/>
        <v>1.1290322580645063E-2</v>
      </c>
      <c r="D1984" s="6">
        <v>-1.1961466007075714E-2</v>
      </c>
    </row>
    <row r="1985" spans="1:4">
      <c r="A1985" s="32">
        <v>41563</v>
      </c>
      <c r="B1985" s="89">
        <v>6.2</v>
      </c>
      <c r="C1985" s="6">
        <f t="shared" si="31"/>
        <v>-3.2154340836012176E-3</v>
      </c>
      <c r="D1985" s="6">
        <v>-2.8139349691516644E-2</v>
      </c>
    </row>
    <row r="1986" spans="1:4">
      <c r="A1986" s="32">
        <v>41562</v>
      </c>
      <c r="B1986" s="89">
        <v>6.22</v>
      </c>
      <c r="C1986" s="6">
        <f t="shared" si="31"/>
        <v>-7.9744816586921567E-3</v>
      </c>
      <c r="D1986" s="6">
        <v>1.2653744121548266E-2</v>
      </c>
    </row>
    <row r="1987" spans="1:4">
      <c r="A1987" s="32">
        <v>41558</v>
      </c>
      <c r="B1987" s="89">
        <v>6.27</v>
      </c>
      <c r="C1987" s="6">
        <f t="shared" si="31"/>
        <v>9.6618357487922076E-3</v>
      </c>
      <c r="D1987" s="6">
        <v>-2.6193149709739558E-2</v>
      </c>
    </row>
    <row r="1988" spans="1:4">
      <c r="A1988" s="32">
        <v>41557</v>
      </c>
      <c r="B1988" s="89">
        <v>6.21</v>
      </c>
      <c r="C1988" s="6">
        <f t="shared" si="31"/>
        <v>-4.807692307692347E-3</v>
      </c>
      <c r="D1988" s="6">
        <v>-1.8045416219254665E-2</v>
      </c>
    </row>
    <row r="1989" spans="1:4">
      <c r="A1989" s="32">
        <v>41556</v>
      </c>
      <c r="B1989" s="89">
        <v>6.24</v>
      </c>
      <c r="C1989" s="6">
        <f t="shared" ref="C1989:C2052" si="32">(B1989-B1990)/B1990</f>
        <v>1.6051364365970765E-3</v>
      </c>
      <c r="D1989" s="6">
        <v>2.7315493955182161E-3</v>
      </c>
    </row>
    <row r="1990" spans="1:4">
      <c r="A1990" s="32">
        <v>41555</v>
      </c>
      <c r="B1990" s="89">
        <v>6.23</v>
      </c>
      <c r="C1990" s="6">
        <f t="shared" si="32"/>
        <v>4.8387096774193949E-3</v>
      </c>
      <c r="D1990" s="6">
        <v>3.8009850644499157E-3</v>
      </c>
    </row>
    <row r="1991" spans="1:4">
      <c r="A1991" s="32">
        <v>41554</v>
      </c>
      <c r="B1991" s="89">
        <v>6.2</v>
      </c>
      <c r="C1991" s="6">
        <f t="shared" si="32"/>
        <v>-1.4308426073131934E-2</v>
      </c>
      <c r="D1991" s="6">
        <v>2.6141261062770208E-2</v>
      </c>
    </row>
    <row r="1992" spans="1:4">
      <c r="A1992" s="32">
        <v>41551</v>
      </c>
      <c r="B1992" s="89">
        <v>6.29</v>
      </c>
      <c r="C1992" s="6">
        <f t="shared" si="32"/>
        <v>-1.5873015873015535E-3</v>
      </c>
      <c r="D1992" s="6">
        <v>7.1517995696925348E-3</v>
      </c>
    </row>
    <row r="1993" spans="1:4">
      <c r="A1993" s="32">
        <v>41550</v>
      </c>
      <c r="B1993" s="89">
        <v>6.3</v>
      </c>
      <c r="C1993" s="6">
        <f t="shared" si="32"/>
        <v>-1.5625000000000083E-2</v>
      </c>
      <c r="D1993" s="6">
        <v>4.7301623168756616E-3</v>
      </c>
    </row>
    <row r="1994" spans="1:4">
      <c r="A1994" s="32">
        <v>41549</v>
      </c>
      <c r="B1994" s="89">
        <v>6.4</v>
      </c>
      <c r="C1994" s="6">
        <f t="shared" si="32"/>
        <v>-1.5600624024960665E-3</v>
      </c>
      <c r="D1994" s="6">
        <v>2.4373871580019559E-2</v>
      </c>
    </row>
    <row r="1995" spans="1:4">
      <c r="A1995" s="32">
        <v>41547</v>
      </c>
      <c r="B1995" s="89">
        <v>6.41</v>
      </c>
      <c r="C1995" s="6">
        <f t="shared" si="32"/>
        <v>-7.7399380804953283E-3</v>
      </c>
      <c r="D1995" s="6">
        <v>-2.1036173153764329E-2</v>
      </c>
    </row>
    <row r="1996" spans="1:4">
      <c r="A1996" s="32">
        <v>41544</v>
      </c>
      <c r="B1996" s="89">
        <v>6.46</v>
      </c>
      <c r="C1996" s="6">
        <f t="shared" si="32"/>
        <v>2.0537124802527628E-2</v>
      </c>
      <c r="D1996" s="6">
        <v>-2.2721065335980905E-2</v>
      </c>
    </row>
    <row r="1997" spans="1:4">
      <c r="A1997" s="32">
        <v>41543</v>
      </c>
      <c r="B1997" s="89">
        <v>6.33</v>
      </c>
      <c r="C1997" s="6">
        <f t="shared" si="32"/>
        <v>-1.4018691588785024E-2</v>
      </c>
      <c r="D1997" s="6">
        <v>-1.1182400128466169E-2</v>
      </c>
    </row>
    <row r="1998" spans="1:4">
      <c r="A1998" s="32">
        <v>41542</v>
      </c>
      <c r="B1998" s="89">
        <v>6.42</v>
      </c>
      <c r="C1998" s="6">
        <f t="shared" si="32"/>
        <v>-7.7279752704791076E-3</v>
      </c>
      <c r="D1998" s="6">
        <v>-1.4601060195208231E-2</v>
      </c>
    </row>
    <row r="1999" spans="1:4">
      <c r="A1999" s="32">
        <v>41541</v>
      </c>
      <c r="B1999" s="89">
        <v>6.47</v>
      </c>
      <c r="C1999" s="6">
        <f t="shared" si="32"/>
        <v>-4.615384615384654E-3</v>
      </c>
      <c r="D1999" s="6">
        <v>-2.1889533214674993E-3</v>
      </c>
    </row>
    <row r="2000" spans="1:4">
      <c r="A2000" s="32">
        <v>41540</v>
      </c>
      <c r="B2000" s="89">
        <v>6.5</v>
      </c>
      <c r="C2000" s="6">
        <f t="shared" si="32"/>
        <v>-1.5360983102918259E-3</v>
      </c>
      <c r="D2000" s="6">
        <v>2.9594106302325379E-2</v>
      </c>
    </row>
    <row r="2001" spans="1:4">
      <c r="A2001" s="32">
        <v>41536</v>
      </c>
      <c r="B2001" s="89">
        <v>6.51</v>
      </c>
      <c r="C2001" s="6">
        <f t="shared" si="32"/>
        <v>5.3398058252427195E-2</v>
      </c>
      <c r="D2001" s="6">
        <v>2.8140123226997472E-2</v>
      </c>
    </row>
    <row r="2002" spans="1:4">
      <c r="A2002" s="32">
        <v>41535</v>
      </c>
      <c r="B2002" s="89">
        <v>6.18</v>
      </c>
      <c r="C2002" s="6">
        <f t="shared" si="32"/>
        <v>6.5146579804560324E-3</v>
      </c>
      <c r="D2002" s="6">
        <v>-8.9970035084549586E-3</v>
      </c>
    </row>
    <row r="2003" spans="1:4">
      <c r="A2003" s="32">
        <v>41534</v>
      </c>
      <c r="B2003" s="89">
        <v>6.14</v>
      </c>
      <c r="C2003" s="6">
        <f t="shared" si="32"/>
        <v>1.4876033057851217E-2</v>
      </c>
      <c r="D2003" s="6">
        <v>-1.5980263596559418E-2</v>
      </c>
    </row>
    <row r="2004" spans="1:4">
      <c r="A2004" s="32">
        <v>41533</v>
      </c>
      <c r="B2004" s="89">
        <v>6.05</v>
      </c>
      <c r="C2004" s="6">
        <f t="shared" si="32"/>
        <v>1.6806722689075571E-2</v>
      </c>
      <c r="D2004" s="6">
        <v>-3.4552260293694683E-3</v>
      </c>
    </row>
    <row r="2005" spans="1:4">
      <c r="A2005" s="32">
        <v>41530</v>
      </c>
      <c r="B2005" s="89">
        <v>5.95</v>
      </c>
      <c r="C2005" s="6">
        <f t="shared" si="32"/>
        <v>-6.6777963272120254E-3</v>
      </c>
      <c r="D2005" s="6">
        <v>2.6619168529958024E-2</v>
      </c>
    </row>
    <row r="2006" spans="1:4">
      <c r="A2006" s="32">
        <v>41529</v>
      </c>
      <c r="B2006" s="89">
        <v>5.99</v>
      </c>
      <c r="C2006" s="6">
        <f t="shared" si="32"/>
        <v>-9.9173553719007629E-3</v>
      </c>
      <c r="D2006" s="6">
        <v>3.0105139920478404E-3</v>
      </c>
    </row>
    <row r="2007" spans="1:4">
      <c r="A2007" s="32">
        <v>41528</v>
      </c>
      <c r="B2007" s="89">
        <v>6.05</v>
      </c>
      <c r="C2007" s="6">
        <f t="shared" si="32"/>
        <v>1.3400335008375222E-2</v>
      </c>
      <c r="D2007" s="6">
        <v>4.2685923553751871E-2</v>
      </c>
    </row>
    <row r="2008" spans="1:4">
      <c r="A2008" s="32">
        <v>41527</v>
      </c>
      <c r="B2008" s="89">
        <v>5.97</v>
      </c>
      <c r="C2008" s="6">
        <f t="shared" si="32"/>
        <v>3.3613445378150543E-3</v>
      </c>
      <c r="D2008" s="6">
        <v>1.5724511074790035E-2</v>
      </c>
    </row>
    <row r="2009" spans="1:4">
      <c r="A2009" s="32">
        <v>41526</v>
      </c>
      <c r="B2009" s="89">
        <v>5.95</v>
      </c>
      <c r="C2009" s="6">
        <f t="shared" si="32"/>
        <v>-2.2988505747126384E-2</v>
      </c>
      <c r="D2009" s="6">
        <v>-3.1622456759902518E-3</v>
      </c>
    </row>
    <row r="2010" spans="1:4">
      <c r="A2010" s="32">
        <v>41523</v>
      </c>
      <c r="B2010" s="89">
        <v>6.09</v>
      </c>
      <c r="C2010" s="6">
        <f t="shared" si="32"/>
        <v>-2.7156549520766762E-2</v>
      </c>
      <c r="D2010" s="6">
        <v>1.6487999086266285E-2</v>
      </c>
    </row>
    <row r="2011" spans="1:4">
      <c r="A2011" s="32">
        <v>41522</v>
      </c>
      <c r="B2011" s="89">
        <v>6.26</v>
      </c>
      <c r="C2011" s="6">
        <f t="shared" si="32"/>
        <v>-6.3492063492063553E-3</v>
      </c>
      <c r="D2011" s="6">
        <v>1.990314689387768E-2</v>
      </c>
    </row>
    <row r="2012" spans="1:4">
      <c r="A2012" s="32">
        <v>41521</v>
      </c>
      <c r="B2012" s="89">
        <v>6.3</v>
      </c>
      <c r="C2012" s="6">
        <f t="shared" si="32"/>
        <v>-6.309148264984233E-3</v>
      </c>
      <c r="D2012" s="6">
        <v>2.6906940777387586E-2</v>
      </c>
    </row>
    <row r="2013" spans="1:4">
      <c r="A2013" s="32">
        <v>41520</v>
      </c>
      <c r="B2013" s="89">
        <v>6.34</v>
      </c>
      <c r="C2013" s="6">
        <f t="shared" si="32"/>
        <v>0</v>
      </c>
      <c r="D2013" s="6">
        <v>-2.0906535488404786E-2</v>
      </c>
    </row>
    <row r="2014" spans="1:4">
      <c r="A2014" s="32">
        <v>41519</v>
      </c>
      <c r="B2014" s="89">
        <v>6.34</v>
      </c>
      <c r="C2014" s="6">
        <f t="shared" si="32"/>
        <v>6.3492063492063553E-3</v>
      </c>
      <c r="D2014" s="6">
        <v>-1.4762246235256366E-2</v>
      </c>
    </row>
    <row r="2015" spans="1:4">
      <c r="A2015" s="32">
        <v>41516</v>
      </c>
      <c r="B2015" s="89">
        <v>6.3</v>
      </c>
      <c r="C2015" s="6">
        <f t="shared" si="32"/>
        <v>3.1847133757961104E-3</v>
      </c>
      <c r="D2015" s="6">
        <v>-6.1275814894610663E-3</v>
      </c>
    </row>
    <row r="2016" spans="1:4">
      <c r="A2016" s="32">
        <v>41515</v>
      </c>
      <c r="B2016" s="89">
        <v>6.28</v>
      </c>
      <c r="C2016" s="6">
        <f t="shared" si="32"/>
        <v>-1.58982511923685E-3</v>
      </c>
      <c r="D2016" s="6">
        <v>-5.5801753071132243E-3</v>
      </c>
    </row>
    <row r="2017" spans="1:4">
      <c r="A2017" s="32">
        <v>41514</v>
      </c>
      <c r="B2017" s="89">
        <v>6.29</v>
      </c>
      <c r="C2017" s="6">
        <f t="shared" si="32"/>
        <v>-3.9694656488549585E-2</v>
      </c>
      <c r="D2017" s="6">
        <v>-3.1022105280256E-3</v>
      </c>
    </row>
    <row r="2018" spans="1:4">
      <c r="A2018" s="32">
        <v>41513</v>
      </c>
      <c r="B2018" s="89">
        <v>6.55</v>
      </c>
      <c r="C2018" s="6">
        <f t="shared" si="32"/>
        <v>-1.2066365007541489E-2</v>
      </c>
      <c r="D2018" s="6">
        <v>-4.3305985455901384E-2</v>
      </c>
    </row>
    <row r="2019" spans="1:4">
      <c r="A2019" s="32">
        <v>41512</v>
      </c>
      <c r="B2019" s="89">
        <v>6.63</v>
      </c>
      <c r="C2019" s="6">
        <f t="shared" si="32"/>
        <v>1.3761467889908235E-2</v>
      </c>
      <c r="D2019" s="6">
        <v>-6.5306270651029424E-2</v>
      </c>
    </row>
    <row r="2020" spans="1:4">
      <c r="A2020" s="32">
        <v>41509</v>
      </c>
      <c r="B2020" s="89">
        <v>6.54</v>
      </c>
      <c r="C2020" s="6">
        <f t="shared" si="32"/>
        <v>1.8691588785046745E-2</v>
      </c>
      <c r="D2020" s="6">
        <v>5.3442881294991466E-2</v>
      </c>
    </row>
    <row r="2021" spans="1:4">
      <c r="A2021" s="32">
        <v>41508</v>
      </c>
      <c r="B2021" s="89">
        <v>6.42</v>
      </c>
      <c r="C2021" s="6">
        <f t="shared" si="32"/>
        <v>-7.7279752704791076E-3</v>
      </c>
      <c r="D2021" s="6">
        <v>2.0277706230828682E-2</v>
      </c>
    </row>
    <row r="2022" spans="1:4">
      <c r="A2022" s="32">
        <v>41507</v>
      </c>
      <c r="B2022" s="89">
        <v>6.47</v>
      </c>
      <c r="C2022" s="6">
        <f t="shared" si="32"/>
        <v>0</v>
      </c>
      <c r="D2022" s="6">
        <v>-8.6966613795504723E-3</v>
      </c>
    </row>
    <row r="2023" spans="1:4">
      <c r="A2023" s="32">
        <v>41506</v>
      </c>
      <c r="B2023" s="89">
        <v>6.47</v>
      </c>
      <c r="C2023" s="6">
        <f t="shared" si="32"/>
        <v>-1.371951219512193E-2</v>
      </c>
      <c r="D2023" s="6">
        <v>-1.9623460161417479E-2</v>
      </c>
    </row>
    <row r="2024" spans="1:4">
      <c r="A2024" s="32">
        <v>41505</v>
      </c>
      <c r="B2024" s="89">
        <v>6.56</v>
      </c>
      <c r="C2024" s="6">
        <f t="shared" si="32"/>
        <v>-3.0395136778116204E-3</v>
      </c>
      <c r="D2024" s="6">
        <v>2.7248996766275787E-2</v>
      </c>
    </row>
    <row r="2025" spans="1:4">
      <c r="A2025" s="32">
        <v>41502</v>
      </c>
      <c r="B2025" s="89">
        <v>6.58</v>
      </c>
      <c r="C2025" s="6">
        <f t="shared" si="32"/>
        <v>-3.0303030303029657E-3</v>
      </c>
      <c r="D2025" s="6">
        <v>5.421370541275154E-3</v>
      </c>
    </row>
    <row r="2026" spans="1:4">
      <c r="A2026" s="32">
        <v>41501</v>
      </c>
      <c r="B2026" s="89">
        <v>6.6</v>
      </c>
      <c r="C2026" s="6">
        <f t="shared" si="32"/>
        <v>3.0395136778114855E-3</v>
      </c>
      <c r="D2026" s="6">
        <v>2.7357457905411938E-2</v>
      </c>
    </row>
    <row r="2027" spans="1:4">
      <c r="A2027" s="32">
        <v>41500</v>
      </c>
      <c r="B2027" s="89">
        <v>6.58</v>
      </c>
      <c r="C2027" s="6">
        <f t="shared" si="32"/>
        <v>0</v>
      </c>
      <c r="D2027" s="6">
        <v>2.5809541108670873E-2</v>
      </c>
    </row>
    <row r="2028" spans="1:4">
      <c r="A2028" s="32">
        <v>41499</v>
      </c>
      <c r="B2028" s="89">
        <v>6.58</v>
      </c>
      <c r="C2028" s="6">
        <f t="shared" si="32"/>
        <v>4.5801526717557635E-3</v>
      </c>
      <c r="D2028" s="6">
        <v>-1.739073098764434E-3</v>
      </c>
    </row>
    <row r="2029" spans="1:4">
      <c r="A2029" s="32">
        <v>41498</v>
      </c>
      <c r="B2029" s="89">
        <v>6.55</v>
      </c>
      <c r="C2029" s="6">
        <f t="shared" si="32"/>
        <v>1.7080745341614818E-2</v>
      </c>
      <c r="D2029" s="6">
        <v>5.4090683996073079E-2</v>
      </c>
    </row>
    <row r="2030" spans="1:4">
      <c r="A2030" s="32">
        <v>41495</v>
      </c>
      <c r="B2030" s="89">
        <v>6.44</v>
      </c>
      <c r="C2030" s="6">
        <f t="shared" si="32"/>
        <v>-6.1728395061728444E-3</v>
      </c>
      <c r="D2030" s="6">
        <v>-4.0839281851611743E-3</v>
      </c>
    </row>
    <row r="2031" spans="1:4">
      <c r="A2031" s="32">
        <v>41494</v>
      </c>
      <c r="B2031" s="89">
        <v>6.48</v>
      </c>
      <c r="C2031" s="6">
        <f t="shared" si="32"/>
        <v>-1.8181818181818063E-2</v>
      </c>
      <c r="D2031" s="6">
        <v>-4.3918136395221803E-2</v>
      </c>
    </row>
    <row r="2032" spans="1:4">
      <c r="A2032" s="32">
        <v>41493</v>
      </c>
      <c r="B2032" s="89">
        <v>6.6</v>
      </c>
      <c r="C2032" s="6">
        <f t="shared" si="32"/>
        <v>-2.5110782865583447E-2</v>
      </c>
      <c r="D2032" s="6">
        <v>2.9965833667044264E-2</v>
      </c>
    </row>
    <row r="2033" spans="1:4">
      <c r="A2033" s="32">
        <v>41492</v>
      </c>
      <c r="B2033" s="89">
        <v>6.77</v>
      </c>
      <c r="C2033" s="6">
        <f t="shared" si="32"/>
        <v>-1.1678832116788333E-2</v>
      </c>
      <c r="D2033" s="6">
        <v>-6.6414066158625119E-4</v>
      </c>
    </row>
    <row r="2034" spans="1:4">
      <c r="A2034" s="32">
        <v>41491</v>
      </c>
      <c r="B2034" s="89">
        <v>6.85</v>
      </c>
      <c r="C2034" s="6">
        <f t="shared" si="32"/>
        <v>-8.6830680173662078E-3</v>
      </c>
      <c r="D2034" s="6">
        <v>3.6232812913921508E-3</v>
      </c>
    </row>
    <row r="2035" spans="1:4">
      <c r="A2035" s="32">
        <v>41488</v>
      </c>
      <c r="B2035" s="89">
        <v>6.91</v>
      </c>
      <c r="C2035" s="6">
        <f t="shared" si="32"/>
        <v>2.902757619738819E-3</v>
      </c>
      <c r="D2035" s="6">
        <v>-1.4045227824211437E-2</v>
      </c>
    </row>
    <row r="2036" spans="1:4">
      <c r="A2036" s="32">
        <v>41487</v>
      </c>
      <c r="B2036" s="89">
        <v>6.89</v>
      </c>
      <c r="C2036" s="6">
        <f t="shared" si="32"/>
        <v>-7.2046109510087476E-3</v>
      </c>
      <c r="D2036" s="6">
        <v>-3.9461331779482689E-2</v>
      </c>
    </row>
    <row r="2037" spans="1:4">
      <c r="A2037" s="32">
        <v>41486</v>
      </c>
      <c r="B2037" s="89">
        <v>6.94</v>
      </c>
      <c r="C2037" s="6">
        <f t="shared" si="32"/>
        <v>-2.5280898876404456E-2</v>
      </c>
      <c r="D2037" s="6">
        <v>9.8645766077953573E-3</v>
      </c>
    </row>
    <row r="2038" spans="1:4">
      <c r="A2038" s="32">
        <v>41485</v>
      </c>
      <c r="B2038" s="89">
        <v>7.12</v>
      </c>
      <c r="C2038" s="6">
        <f t="shared" si="32"/>
        <v>0</v>
      </c>
      <c r="D2038" s="6">
        <v>-1.3289786702149121E-2</v>
      </c>
    </row>
    <row r="2039" spans="1:4">
      <c r="A2039" s="32">
        <v>41484</v>
      </c>
      <c r="B2039" s="89">
        <v>7.12</v>
      </c>
      <c r="C2039" s="6">
        <f t="shared" si="32"/>
        <v>-2.8011204481792123E-3</v>
      </c>
      <c r="D2039" s="6">
        <v>-6.9033451592495354E-3</v>
      </c>
    </row>
    <row r="2040" spans="1:4">
      <c r="A2040" s="32">
        <v>41481</v>
      </c>
      <c r="B2040" s="89">
        <v>7.14</v>
      </c>
      <c r="C2040" s="6">
        <f t="shared" si="32"/>
        <v>7.0521861777150668E-3</v>
      </c>
      <c r="D2040" s="6">
        <v>-3.3417451077532703E-2</v>
      </c>
    </row>
    <row r="2041" spans="1:4">
      <c r="A2041" s="32">
        <v>41480</v>
      </c>
      <c r="B2041" s="89">
        <v>7.09</v>
      </c>
      <c r="C2041" s="6">
        <f t="shared" si="32"/>
        <v>-3.2742155525238771E-2</v>
      </c>
      <c r="D2041" s="6">
        <v>2.4855019000245875E-2</v>
      </c>
    </row>
    <row r="2042" spans="1:4">
      <c r="A2042" s="32">
        <v>41479</v>
      </c>
      <c r="B2042" s="89">
        <v>7.33</v>
      </c>
      <c r="C2042" s="6">
        <f t="shared" si="32"/>
        <v>5.4869684499314177E-3</v>
      </c>
      <c r="D2042" s="6">
        <v>-2.5795833102542323E-3</v>
      </c>
    </row>
    <row r="2043" spans="1:4">
      <c r="A2043" s="32">
        <v>41478</v>
      </c>
      <c r="B2043" s="89">
        <v>7.29</v>
      </c>
      <c r="C2043" s="6">
        <f t="shared" si="32"/>
        <v>6.9060773480662738E-3</v>
      </c>
      <c r="D2043" s="6">
        <v>-6.0694350505043057E-2</v>
      </c>
    </row>
    <row r="2044" spans="1:4">
      <c r="A2044" s="32">
        <v>41477</v>
      </c>
      <c r="B2044" s="89">
        <v>7.24</v>
      </c>
      <c r="C2044" s="6">
        <f t="shared" si="32"/>
        <v>5.5555555555555601E-3</v>
      </c>
      <c r="D2044" s="6">
        <v>2.2503077928592154E-2</v>
      </c>
    </row>
    <row r="2045" spans="1:4">
      <c r="A2045" s="32">
        <v>41474</v>
      </c>
      <c r="B2045" s="89">
        <v>7.2</v>
      </c>
      <c r="C2045" s="6">
        <f t="shared" si="32"/>
        <v>-5.5248618784530436E-3</v>
      </c>
      <c r="D2045" s="6">
        <v>4.462492358745964E-2</v>
      </c>
    </row>
    <row r="2046" spans="1:4">
      <c r="A2046" s="32">
        <v>41473</v>
      </c>
      <c r="B2046" s="89">
        <v>7.24</v>
      </c>
      <c r="C2046" s="6">
        <f t="shared" si="32"/>
        <v>9.762900976290137E-3</v>
      </c>
      <c r="D2046" s="6">
        <v>7.8653843076380865E-3</v>
      </c>
    </row>
    <row r="2047" spans="1:4">
      <c r="A2047" s="32">
        <v>41472</v>
      </c>
      <c r="B2047" s="89">
        <v>7.17</v>
      </c>
      <c r="C2047" s="6">
        <f t="shared" si="32"/>
        <v>-1.1034482758620699E-2</v>
      </c>
      <c r="D2047" s="6">
        <v>2.3537312454956438E-2</v>
      </c>
    </row>
    <row r="2048" spans="1:4">
      <c r="A2048" s="32">
        <v>41471</v>
      </c>
      <c r="B2048" s="89">
        <v>7.25</v>
      </c>
      <c r="C2048" s="6">
        <f t="shared" si="32"/>
        <v>1.540616246498604E-2</v>
      </c>
      <c r="D2048" s="6">
        <v>5.0384095933658446E-2</v>
      </c>
    </row>
    <row r="2049" spans="1:4">
      <c r="A2049" s="32">
        <v>41470</v>
      </c>
      <c r="B2049" s="89">
        <v>7.14</v>
      </c>
      <c r="C2049" s="6">
        <f t="shared" si="32"/>
        <v>5.633802816901414E-3</v>
      </c>
      <c r="D2049" s="6">
        <v>-4.4500702772457795E-2</v>
      </c>
    </row>
    <row r="2050" spans="1:4">
      <c r="A2050" s="32">
        <v>41467</v>
      </c>
      <c r="B2050" s="89">
        <v>7.1</v>
      </c>
      <c r="C2050" s="6">
        <f t="shared" si="32"/>
        <v>1.1396011396011407E-2</v>
      </c>
      <c r="D2050" s="6">
        <v>2.3398172635671652E-3</v>
      </c>
    </row>
    <row r="2051" spans="1:4">
      <c r="A2051" s="32">
        <v>41466</v>
      </c>
      <c r="B2051" s="89">
        <v>7.02</v>
      </c>
      <c r="C2051" s="6">
        <f t="shared" si="32"/>
        <v>3.083700440528634E-2</v>
      </c>
      <c r="D2051" s="6">
        <v>-4.0126214897470175E-2</v>
      </c>
    </row>
    <row r="2052" spans="1:4">
      <c r="A2052" s="32">
        <v>41465</v>
      </c>
      <c r="B2052" s="89">
        <v>6.81</v>
      </c>
      <c r="C2052" s="6">
        <f t="shared" si="32"/>
        <v>4.4247787610618523E-3</v>
      </c>
      <c r="D2052" s="6">
        <v>-3.9819279395573143E-2</v>
      </c>
    </row>
    <row r="2053" spans="1:4">
      <c r="A2053" s="32">
        <v>41464</v>
      </c>
      <c r="B2053" s="89">
        <v>6.78</v>
      </c>
      <c r="C2053" s="6">
        <f t="shared" ref="C2053:C2116" si="33">(B2053-B2054)/B2054</f>
        <v>1.0432190760059655E-2</v>
      </c>
      <c r="D2053" s="6">
        <v>-2.3034124629080086E-2</v>
      </c>
    </row>
    <row r="2054" spans="1:4">
      <c r="A2054" s="32">
        <v>41463</v>
      </c>
      <c r="B2054" s="89">
        <v>6.71</v>
      </c>
      <c r="C2054" s="6">
        <f t="shared" si="33"/>
        <v>-3.034682080924855E-2</v>
      </c>
      <c r="D2054" s="6">
        <v>-3.5951568724209189E-2</v>
      </c>
    </row>
    <row r="2055" spans="1:4">
      <c r="A2055" s="32">
        <v>41460</v>
      </c>
      <c r="B2055" s="89">
        <v>6.92</v>
      </c>
      <c r="C2055" s="6">
        <f t="shared" si="33"/>
        <v>5.8139534883720981E-3</v>
      </c>
      <c r="D2055" s="6">
        <v>-1.6514858449094439E-2</v>
      </c>
    </row>
    <row r="2056" spans="1:4">
      <c r="A2056" s="32">
        <v>41459</v>
      </c>
      <c r="B2056" s="89">
        <v>6.88</v>
      </c>
      <c r="C2056" s="6">
        <f t="shared" si="33"/>
        <v>-2.4113475177304954E-2</v>
      </c>
      <c r="D2056" s="6">
        <v>-1.5912897822445569E-2</v>
      </c>
    </row>
    <row r="2057" spans="1:4">
      <c r="A2057" s="32">
        <v>41458</v>
      </c>
      <c r="B2057" s="89">
        <v>7.05</v>
      </c>
      <c r="C2057" s="6">
        <f t="shared" si="33"/>
        <v>-1.4164305949008198E-3</v>
      </c>
      <c r="D2057" s="6">
        <v>-3.5519935995145086E-3</v>
      </c>
    </row>
    <row r="2058" spans="1:4">
      <c r="A2058" s="32">
        <v>41457</v>
      </c>
      <c r="B2058" s="89">
        <v>7.06</v>
      </c>
      <c r="C2058" s="6">
        <f t="shared" si="33"/>
        <v>-4.2313117066290901E-3</v>
      </c>
      <c r="D2058" s="6">
        <v>-1.3136490174858224E-2</v>
      </c>
    </row>
    <row r="2059" spans="1:4">
      <c r="A2059" s="32">
        <v>41453</v>
      </c>
      <c r="B2059" s="89">
        <v>7.09</v>
      </c>
      <c r="C2059" s="6">
        <f t="shared" si="33"/>
        <v>0</v>
      </c>
      <c r="D2059" s="6">
        <v>1.4234728042138191E-2</v>
      </c>
    </row>
    <row r="2060" spans="1:4">
      <c r="A2060" s="32">
        <v>41452</v>
      </c>
      <c r="B2060" s="89">
        <v>7.09</v>
      </c>
      <c r="C2060" s="6">
        <f t="shared" si="33"/>
        <v>4.2492917847025847E-3</v>
      </c>
      <c r="D2060" s="6">
        <v>-5.3489521821527396E-3</v>
      </c>
    </row>
    <row r="2061" spans="1:4">
      <c r="A2061" s="32">
        <v>41451</v>
      </c>
      <c r="B2061" s="89">
        <v>7.06</v>
      </c>
      <c r="C2061" s="6">
        <f t="shared" si="33"/>
        <v>-1.1204481792717097E-2</v>
      </c>
      <c r="D2061" s="6">
        <v>-1.8340893924789554E-2</v>
      </c>
    </row>
    <row r="2062" spans="1:4">
      <c r="A2062" s="32">
        <v>41450</v>
      </c>
      <c r="B2062" s="89">
        <v>7.14</v>
      </c>
      <c r="C2062" s="6">
        <f t="shared" si="33"/>
        <v>2.1459227467811082E-2</v>
      </c>
      <c r="D2062" s="6">
        <v>2.5336752113123726E-2</v>
      </c>
    </row>
    <row r="2063" spans="1:4">
      <c r="A2063" s="32">
        <v>41449</v>
      </c>
      <c r="B2063" s="89">
        <v>6.99</v>
      </c>
      <c r="C2063" s="6">
        <f t="shared" si="33"/>
        <v>-2.916666666666666E-2</v>
      </c>
      <c r="D2063" s="6">
        <v>-7.1228101476026612E-3</v>
      </c>
    </row>
    <row r="2064" spans="1:4">
      <c r="A2064" s="32">
        <v>41446</v>
      </c>
      <c r="B2064" s="89">
        <v>7.2</v>
      </c>
      <c r="C2064" s="6">
        <f t="shared" si="33"/>
        <v>0</v>
      </c>
      <c r="D2064" s="6">
        <v>-5.8391377951229673E-2</v>
      </c>
    </row>
    <row r="2065" spans="1:4">
      <c r="A2065" s="32">
        <v>41445</v>
      </c>
      <c r="B2065" s="89">
        <v>7.2</v>
      </c>
      <c r="C2065" s="6">
        <f t="shared" si="33"/>
        <v>-2.9649595687331502E-2</v>
      </c>
      <c r="D2065" s="6">
        <v>1.9370986332949171E-2</v>
      </c>
    </row>
    <row r="2066" spans="1:4">
      <c r="A2066" s="32">
        <v>41444</v>
      </c>
      <c r="B2066" s="89">
        <v>7.42</v>
      </c>
      <c r="C2066" s="6">
        <f t="shared" si="33"/>
        <v>9.5238095238095628E-3</v>
      </c>
      <c r="D2066" s="6">
        <v>-5.8018086450877153E-3</v>
      </c>
    </row>
    <row r="2067" spans="1:4">
      <c r="A2067" s="32">
        <v>41443</v>
      </c>
      <c r="B2067" s="89">
        <v>7.35</v>
      </c>
      <c r="C2067" s="6">
        <f t="shared" si="33"/>
        <v>6.8493150684931269E-3</v>
      </c>
      <c r="D2067" s="6">
        <v>2.4390407512996745E-2</v>
      </c>
    </row>
    <row r="2068" spans="1:4">
      <c r="A2068" s="32">
        <v>41442</v>
      </c>
      <c r="B2068" s="89">
        <v>7.3</v>
      </c>
      <c r="C2068" s="6">
        <f t="shared" si="33"/>
        <v>1.9553072625698279E-2</v>
      </c>
      <c r="D2068" s="6">
        <v>-1.3160072287721088E-2</v>
      </c>
    </row>
    <row r="2069" spans="1:4">
      <c r="A2069" s="32">
        <v>41439</v>
      </c>
      <c r="B2069" s="89">
        <v>7.16</v>
      </c>
      <c r="C2069" s="6">
        <f t="shared" si="33"/>
        <v>4.2212518195050952E-2</v>
      </c>
      <c r="D2069" s="6">
        <v>1.6519972006890735E-2</v>
      </c>
    </row>
    <row r="2070" spans="1:4">
      <c r="A2070" s="32">
        <v>41438</v>
      </c>
      <c r="B2070" s="89">
        <v>6.87</v>
      </c>
      <c r="C2070" s="6">
        <f t="shared" si="33"/>
        <v>5.8565153733528604E-3</v>
      </c>
      <c r="D2070" s="6">
        <v>-1.7935263874387136E-2</v>
      </c>
    </row>
    <row r="2071" spans="1:4">
      <c r="A2071" s="32">
        <v>41436</v>
      </c>
      <c r="B2071" s="89">
        <v>6.83</v>
      </c>
      <c r="C2071" s="6">
        <f t="shared" si="33"/>
        <v>-3.9381153305203968E-2</v>
      </c>
      <c r="D2071" s="6">
        <v>1.5222513435522427E-3</v>
      </c>
    </row>
    <row r="2072" spans="1:4">
      <c r="A2072" s="32">
        <v>41435</v>
      </c>
      <c r="B2072" s="89">
        <v>7.11</v>
      </c>
      <c r="C2072" s="6">
        <f t="shared" si="33"/>
        <v>8.5106382978724117E-3</v>
      </c>
      <c r="D2072" s="6">
        <v>1.5560200837495104E-2</v>
      </c>
    </row>
    <row r="2073" spans="1:4">
      <c r="A2073" s="32">
        <v>41432</v>
      </c>
      <c r="B2073" s="89">
        <v>7.05</v>
      </c>
      <c r="C2073" s="6">
        <f t="shared" si="33"/>
        <v>-1.6736401673640183E-2</v>
      </c>
      <c r="D2073" s="6">
        <v>-4.7644347714761275E-2</v>
      </c>
    </row>
    <row r="2074" spans="1:4">
      <c r="A2074" s="32">
        <v>41431</v>
      </c>
      <c r="B2074" s="89">
        <v>7.17</v>
      </c>
      <c r="C2074" s="6">
        <f t="shared" si="33"/>
        <v>-2.3160762942779283E-2</v>
      </c>
      <c r="D2074" s="6">
        <v>-1.7830198169198206E-2</v>
      </c>
    </row>
    <row r="2075" spans="1:4">
      <c r="A2075" s="32">
        <v>41430</v>
      </c>
      <c r="B2075" s="89">
        <v>7.34</v>
      </c>
      <c r="C2075" s="6">
        <f t="shared" si="33"/>
        <v>-5.4200542005420106E-3</v>
      </c>
      <c r="D2075" s="6">
        <v>5.2639938584532281E-2</v>
      </c>
    </row>
    <row r="2076" spans="1:4">
      <c r="A2076" s="32">
        <v>41429</v>
      </c>
      <c r="B2076" s="89">
        <v>7.38</v>
      </c>
      <c r="C2076" s="6">
        <f t="shared" si="33"/>
        <v>1.3736263736263687E-2</v>
      </c>
      <c r="D2076" s="6">
        <v>3.0386099859525624E-2</v>
      </c>
    </row>
    <row r="2077" spans="1:4">
      <c r="A2077" s="32">
        <v>41428</v>
      </c>
      <c r="B2077" s="89">
        <v>7.28</v>
      </c>
      <c r="C2077" s="6">
        <f t="shared" si="33"/>
        <v>-4.1039671682625662E-3</v>
      </c>
      <c r="D2077" s="6">
        <v>1.7957920018881236E-2</v>
      </c>
    </row>
    <row r="2078" spans="1:4">
      <c r="A2078" s="32">
        <v>41425</v>
      </c>
      <c r="B2078" s="89">
        <v>7.31</v>
      </c>
      <c r="C2078" s="6">
        <f t="shared" si="33"/>
        <v>5.5020632737276531E-3</v>
      </c>
      <c r="D2078" s="6">
        <v>-2.9207992746451282E-3</v>
      </c>
    </row>
    <row r="2079" spans="1:4">
      <c r="A2079" s="32">
        <v>41424</v>
      </c>
      <c r="B2079" s="89">
        <v>7.27</v>
      </c>
      <c r="C2079" s="6">
        <f t="shared" si="33"/>
        <v>-5.7068741893644671E-2</v>
      </c>
      <c r="D2079" s="6">
        <v>4.5890377622182493E-3</v>
      </c>
    </row>
    <row r="2080" spans="1:4">
      <c r="A2080" s="32">
        <v>41423</v>
      </c>
      <c r="B2080" s="89">
        <v>7.71</v>
      </c>
      <c r="C2080" s="6">
        <f t="shared" si="33"/>
        <v>-4.8148148148148114E-2</v>
      </c>
      <c r="D2080" s="6">
        <v>-4.7883538337283309E-2</v>
      </c>
    </row>
    <row r="2081" spans="1:4">
      <c r="A2081" s="32">
        <v>41422</v>
      </c>
      <c r="B2081" s="89">
        <v>8.1</v>
      </c>
      <c r="C2081" s="6">
        <f t="shared" si="33"/>
        <v>0</v>
      </c>
      <c r="D2081" s="6">
        <v>-1.0182952400922603E-2</v>
      </c>
    </row>
    <row r="2082" spans="1:4">
      <c r="A2082" s="32">
        <v>41421</v>
      </c>
      <c r="B2082" s="89">
        <v>8.1</v>
      </c>
      <c r="C2082" s="6">
        <f t="shared" si="33"/>
        <v>-3.6900369003691432E-3</v>
      </c>
      <c r="D2082" s="6">
        <v>-5.1800304451831446E-2</v>
      </c>
    </row>
    <row r="2083" spans="1:4">
      <c r="A2083" s="32">
        <v>41418</v>
      </c>
      <c r="B2083" s="89">
        <v>8.1300000000000008</v>
      </c>
      <c r="C2083" s="6">
        <f t="shared" si="33"/>
        <v>-1.2285012285012022E-3</v>
      </c>
      <c r="D2083" s="6">
        <v>5.7553866919962237E-3</v>
      </c>
    </row>
    <row r="2084" spans="1:4">
      <c r="A2084" s="32">
        <v>41417</v>
      </c>
      <c r="B2084" s="89">
        <v>8.14</v>
      </c>
      <c r="C2084" s="6">
        <f t="shared" si="33"/>
        <v>-1.690821256038633E-2</v>
      </c>
      <c r="D2084" s="6">
        <v>-1.4601455153564367E-3</v>
      </c>
    </row>
    <row r="2085" spans="1:4">
      <c r="A2085" s="32">
        <v>41416</v>
      </c>
      <c r="B2085" s="89">
        <v>8.2799999999999994</v>
      </c>
      <c r="C2085" s="6">
        <f t="shared" si="33"/>
        <v>0</v>
      </c>
      <c r="D2085" s="6">
        <v>2.5590293164886029E-4</v>
      </c>
    </row>
    <row r="2086" spans="1:4">
      <c r="A2086" s="32">
        <v>41415</v>
      </c>
      <c r="B2086" s="89">
        <v>8.2799999999999994</v>
      </c>
      <c r="C2086" s="6">
        <f t="shared" si="33"/>
        <v>-2.0118343195266265E-2</v>
      </c>
      <c r="D2086" s="6">
        <v>2.8607931382053385E-2</v>
      </c>
    </row>
    <row r="2087" spans="1:4">
      <c r="A2087" s="32">
        <v>41414</v>
      </c>
      <c r="B2087" s="89">
        <v>8.4499999999999993</v>
      </c>
      <c r="C2087" s="6">
        <f t="shared" si="33"/>
        <v>-1.5151515151515242E-2</v>
      </c>
      <c r="D2087" s="6">
        <v>-2.2994850307664374E-2</v>
      </c>
    </row>
    <row r="2088" spans="1:4">
      <c r="A2088" s="32">
        <v>41410</v>
      </c>
      <c r="B2088" s="89">
        <v>8.58</v>
      </c>
      <c r="C2088" s="6">
        <f t="shared" si="33"/>
        <v>7.0422535211268197E-3</v>
      </c>
      <c r="D2088" s="6">
        <v>-1.5844188376753336E-3</v>
      </c>
    </row>
    <row r="2089" spans="1:4">
      <c r="A2089" s="32">
        <v>41409</v>
      </c>
      <c r="B2089" s="89">
        <v>8.52</v>
      </c>
      <c r="C2089" s="6">
        <f t="shared" si="33"/>
        <v>1.6706443914081E-2</v>
      </c>
      <c r="D2089" s="6">
        <v>-3.6807373538743644E-2</v>
      </c>
    </row>
    <row r="2090" spans="1:4">
      <c r="A2090" s="32">
        <v>41408</v>
      </c>
      <c r="B2090" s="89">
        <v>8.3800000000000008</v>
      </c>
      <c r="C2090" s="6">
        <f t="shared" si="33"/>
        <v>1.2077294685990511E-2</v>
      </c>
      <c r="D2090" s="6">
        <v>-1.522468739790318E-2</v>
      </c>
    </row>
    <row r="2091" spans="1:4">
      <c r="A2091" s="32">
        <v>41407</v>
      </c>
      <c r="B2091" s="89">
        <v>8.2799999999999994</v>
      </c>
      <c r="C2091" s="6">
        <f t="shared" si="33"/>
        <v>2.4213075060532173E-3</v>
      </c>
      <c r="D2091" s="6">
        <v>-1.3611221787329797E-2</v>
      </c>
    </row>
    <row r="2092" spans="1:4">
      <c r="A2092" s="32">
        <v>41404</v>
      </c>
      <c r="B2092" s="89">
        <v>8.26</v>
      </c>
      <c r="C2092" s="6">
        <f t="shared" si="33"/>
        <v>4.5569620253164481E-2</v>
      </c>
      <c r="D2092" s="6">
        <v>4.7509434184422345E-3</v>
      </c>
    </row>
    <row r="2093" spans="1:4">
      <c r="A2093" s="32">
        <v>41403</v>
      </c>
      <c r="B2093" s="89">
        <v>7.9</v>
      </c>
      <c r="C2093" s="6">
        <f t="shared" si="33"/>
        <v>3.2679738562091505E-2</v>
      </c>
      <c r="D2093" s="6">
        <v>1.3484406417622753E-2</v>
      </c>
    </row>
    <row r="2094" spans="1:4">
      <c r="A2094" s="32">
        <v>41402</v>
      </c>
      <c r="B2094" s="89">
        <v>7.65</v>
      </c>
      <c r="C2094" s="6">
        <f t="shared" si="33"/>
        <v>7.905138339921014E-3</v>
      </c>
      <c r="D2094" s="6">
        <v>-8.5831578449234499E-3</v>
      </c>
    </row>
    <row r="2095" spans="1:4">
      <c r="A2095" s="32">
        <v>41401</v>
      </c>
      <c r="B2095" s="89">
        <v>7.59</v>
      </c>
      <c r="C2095" s="6">
        <f t="shared" si="33"/>
        <v>1.3351134846461901E-2</v>
      </c>
      <c r="D2095" s="6">
        <v>3.3235999335279472E-3</v>
      </c>
    </row>
    <row r="2096" spans="1:4">
      <c r="A2096" s="32">
        <v>41400</v>
      </c>
      <c r="B2096" s="89">
        <v>7.49</v>
      </c>
      <c r="C2096" s="6">
        <f t="shared" si="33"/>
        <v>4.0214477211796577E-3</v>
      </c>
      <c r="D2096" s="6">
        <v>-3.3765340061933644E-2</v>
      </c>
    </row>
    <row r="2097" spans="1:4">
      <c r="A2097" s="32">
        <v>41397</v>
      </c>
      <c r="B2097" s="89">
        <v>7.46</v>
      </c>
      <c r="C2097" s="6">
        <f t="shared" si="33"/>
        <v>2.1917808219178103E-2</v>
      </c>
      <c r="D2097" s="6">
        <v>-2.3874163844496119E-2</v>
      </c>
    </row>
    <row r="2098" spans="1:4">
      <c r="A2098" s="32">
        <v>41396</v>
      </c>
      <c r="B2098" s="89">
        <v>7.3</v>
      </c>
      <c r="C2098" s="6">
        <f t="shared" si="33"/>
        <v>-1.3513513513513585E-2</v>
      </c>
      <c r="D2098" s="6">
        <v>-2.4959338056304521E-2</v>
      </c>
    </row>
    <row r="2099" spans="1:4">
      <c r="A2099" s="32">
        <v>41394</v>
      </c>
      <c r="B2099" s="89">
        <v>7.4</v>
      </c>
      <c r="C2099" s="6">
        <f t="shared" si="33"/>
        <v>1.3531799729364919E-3</v>
      </c>
      <c r="D2099" s="6">
        <v>5.1018169051171517E-3</v>
      </c>
    </row>
    <row r="2100" spans="1:4">
      <c r="A2100" s="32">
        <v>41393</v>
      </c>
      <c r="B2100" s="89">
        <v>7.39</v>
      </c>
      <c r="C2100" s="6">
        <f t="shared" si="33"/>
        <v>-5.3835800807537065E-3</v>
      </c>
      <c r="D2100" s="6">
        <v>1.4051913085079283E-2</v>
      </c>
    </row>
    <row r="2101" spans="1:4">
      <c r="A2101" s="32">
        <v>41390</v>
      </c>
      <c r="B2101" s="89">
        <v>7.43</v>
      </c>
      <c r="C2101" s="6">
        <f t="shared" si="33"/>
        <v>0</v>
      </c>
      <c r="D2101" s="6">
        <v>7.3183305688796938E-3</v>
      </c>
    </row>
    <row r="2102" spans="1:4">
      <c r="A2102" s="32">
        <v>41389</v>
      </c>
      <c r="B2102" s="89">
        <v>7.43</v>
      </c>
      <c r="C2102" s="6">
        <f t="shared" si="33"/>
        <v>2.6990553306342202E-3</v>
      </c>
      <c r="D2102" s="6">
        <v>-5.9530334331126963E-2</v>
      </c>
    </row>
    <row r="2103" spans="1:4">
      <c r="A2103" s="32">
        <v>41388</v>
      </c>
      <c r="B2103" s="89">
        <v>7.41</v>
      </c>
      <c r="C2103" s="6">
        <f t="shared" si="33"/>
        <v>9.5367847411444526E-3</v>
      </c>
      <c r="D2103" s="6">
        <v>-3.4689755864293334E-2</v>
      </c>
    </row>
    <row r="2104" spans="1:4">
      <c r="A2104" s="32">
        <v>41387</v>
      </c>
      <c r="B2104" s="89">
        <v>7.34</v>
      </c>
      <c r="C2104" s="6">
        <f t="shared" si="33"/>
        <v>-1.0781671159029659E-2</v>
      </c>
      <c r="D2104" s="6">
        <v>-2.5863521482729596E-2</v>
      </c>
    </row>
    <row r="2105" spans="1:4">
      <c r="A2105" s="32">
        <v>41386</v>
      </c>
      <c r="B2105" s="89">
        <v>7.42</v>
      </c>
      <c r="C2105" s="6">
        <f t="shared" si="33"/>
        <v>0</v>
      </c>
      <c r="D2105" s="6">
        <v>-6.9536374955093587E-3</v>
      </c>
    </row>
    <row r="2106" spans="1:4">
      <c r="A2106" s="32">
        <v>41383</v>
      </c>
      <c r="B2106" s="89">
        <v>7.42</v>
      </c>
      <c r="C2106" s="6">
        <f t="shared" si="33"/>
        <v>0</v>
      </c>
      <c r="D2106" s="6">
        <v>2.0223421614158389E-2</v>
      </c>
    </row>
    <row r="2107" spans="1:4">
      <c r="A2107" s="32">
        <v>41382</v>
      </c>
      <c r="B2107" s="89">
        <v>7.42</v>
      </c>
      <c r="C2107" s="6">
        <f t="shared" si="33"/>
        <v>6.7842605156037752E-3</v>
      </c>
      <c r="D2107" s="6">
        <v>1.8094921665346229E-2</v>
      </c>
    </row>
    <row r="2108" spans="1:4">
      <c r="A2108" s="32">
        <v>41381</v>
      </c>
      <c r="B2108" s="89">
        <v>7.37</v>
      </c>
      <c r="C2108" s="6">
        <f t="shared" si="33"/>
        <v>9.5890410958904496E-3</v>
      </c>
      <c r="D2108" s="6">
        <v>4.0368211695135103E-2</v>
      </c>
    </row>
    <row r="2109" spans="1:4">
      <c r="A2109" s="32">
        <v>41380</v>
      </c>
      <c r="B2109" s="89">
        <v>7.3</v>
      </c>
      <c r="C2109" s="6">
        <f t="shared" si="33"/>
        <v>-5.449591280653956E-3</v>
      </c>
      <c r="D2109" s="6">
        <v>-3.7931765204491708E-3</v>
      </c>
    </row>
    <row r="2110" spans="1:4">
      <c r="A2110" s="32">
        <v>41379</v>
      </c>
      <c r="B2110" s="89">
        <v>7.34</v>
      </c>
      <c r="C2110" s="6">
        <f t="shared" si="33"/>
        <v>2.7322404371584114E-3</v>
      </c>
      <c r="D2110" s="6">
        <v>-1.5967845357438944E-2</v>
      </c>
    </row>
    <row r="2111" spans="1:4">
      <c r="A2111" s="32">
        <v>41376</v>
      </c>
      <c r="B2111" s="89">
        <v>7.32</v>
      </c>
      <c r="C2111" s="6">
        <f t="shared" si="33"/>
        <v>2.3776223776223765E-2</v>
      </c>
      <c r="D2111" s="6">
        <v>-1.8763779650675754E-4</v>
      </c>
    </row>
    <row r="2112" spans="1:4">
      <c r="A2112" s="32">
        <v>41375</v>
      </c>
      <c r="B2112" s="89">
        <v>7.15</v>
      </c>
      <c r="C2112" s="6">
        <f t="shared" si="33"/>
        <v>1.2747875354107756E-2</v>
      </c>
      <c r="D2112" s="6">
        <v>3.6303716684538629E-3</v>
      </c>
    </row>
    <row r="2113" spans="1:4">
      <c r="A2113" s="32">
        <v>41374</v>
      </c>
      <c r="B2113" s="89">
        <v>7.06</v>
      </c>
      <c r="C2113" s="6">
        <f t="shared" si="33"/>
        <v>1.582733812949632E-2</v>
      </c>
      <c r="D2113" s="6">
        <v>-1.095290818596654E-2</v>
      </c>
    </row>
    <row r="2114" spans="1:4">
      <c r="A2114" s="32">
        <v>41373</v>
      </c>
      <c r="B2114" s="89">
        <v>6.95</v>
      </c>
      <c r="C2114" s="6">
        <f t="shared" si="33"/>
        <v>8.7082728592163278E-3</v>
      </c>
      <c r="D2114" s="6">
        <v>-2.7413556779681521E-4</v>
      </c>
    </row>
    <row r="2115" spans="1:4">
      <c r="A2115" s="32">
        <v>41372</v>
      </c>
      <c r="B2115" s="89">
        <v>6.89</v>
      </c>
      <c r="C2115" s="6">
        <f t="shared" si="33"/>
        <v>-4.3352601156069724E-3</v>
      </c>
      <c r="D2115" s="6">
        <v>1.3961074719545972E-2</v>
      </c>
    </row>
    <row r="2116" spans="1:4">
      <c r="A2116" s="32">
        <v>41369</v>
      </c>
      <c r="B2116" s="89">
        <v>6.92</v>
      </c>
      <c r="C2116" s="6">
        <f t="shared" si="33"/>
        <v>-2.8818443804035248E-3</v>
      </c>
      <c r="D2116" s="6">
        <v>2.1391105084460366E-3</v>
      </c>
    </row>
    <row r="2117" spans="1:4">
      <c r="A2117" s="32">
        <v>41367</v>
      </c>
      <c r="B2117" s="89">
        <v>6.94</v>
      </c>
      <c r="C2117" s="6">
        <f t="shared" ref="C2117:C2180" si="34">(B2117-B2118)/B2118</f>
        <v>-2.8735632183907434E-3</v>
      </c>
      <c r="D2117" s="6">
        <v>-1.3864341949093245E-2</v>
      </c>
    </row>
    <row r="2118" spans="1:4">
      <c r="A2118" s="32">
        <v>41366</v>
      </c>
      <c r="B2118" s="89">
        <v>6.96</v>
      </c>
      <c r="C2118" s="6">
        <f t="shared" si="34"/>
        <v>7.2358900144717546E-3</v>
      </c>
      <c r="D2118" s="6">
        <v>1.4773946521364182E-2</v>
      </c>
    </row>
    <row r="2119" spans="1:4">
      <c r="A2119" s="32">
        <v>41361</v>
      </c>
      <c r="B2119" s="89">
        <v>6.91</v>
      </c>
      <c r="C2119" s="6">
        <f t="shared" si="34"/>
        <v>0</v>
      </c>
      <c r="D2119" s="6">
        <v>-1.0703005895238626E-2</v>
      </c>
    </row>
    <row r="2120" spans="1:4">
      <c r="A2120" s="32">
        <v>41360</v>
      </c>
      <c r="B2120" s="89">
        <v>6.91</v>
      </c>
      <c r="C2120" s="6">
        <f t="shared" si="34"/>
        <v>1.4492753623188096E-3</v>
      </c>
      <c r="D2120" s="6">
        <v>1.5304397438877515E-2</v>
      </c>
    </row>
    <row r="2121" spans="1:4">
      <c r="A2121" s="32">
        <v>41359</v>
      </c>
      <c r="B2121" s="89">
        <v>6.9</v>
      </c>
      <c r="C2121" s="6">
        <f t="shared" si="34"/>
        <v>1.4513788098694739E-3</v>
      </c>
      <c r="D2121" s="6">
        <v>-2.2024747487794108E-2</v>
      </c>
    </row>
    <row r="2122" spans="1:4">
      <c r="A2122" s="32">
        <v>41358</v>
      </c>
      <c r="B2122" s="89">
        <v>6.89</v>
      </c>
      <c r="C2122" s="6">
        <f t="shared" si="34"/>
        <v>2.9112081513827616E-3</v>
      </c>
      <c r="D2122" s="6">
        <v>-6.370767366886426E-3</v>
      </c>
    </row>
    <row r="2123" spans="1:4">
      <c r="A2123" s="32">
        <v>41355</v>
      </c>
      <c r="B2123" s="89">
        <v>6.87</v>
      </c>
      <c r="C2123" s="6">
        <f t="shared" si="34"/>
        <v>1.1782032400589112E-2</v>
      </c>
      <c r="D2123" s="6">
        <v>-6.7459042724060479E-3</v>
      </c>
    </row>
    <row r="2124" spans="1:4">
      <c r="A2124" s="32">
        <v>41354</v>
      </c>
      <c r="B2124" s="89">
        <v>6.79</v>
      </c>
      <c r="C2124" s="6">
        <f t="shared" si="34"/>
        <v>-4.3988269794721768E-3</v>
      </c>
      <c r="D2124" s="6">
        <v>3.4050226456678052E-2</v>
      </c>
    </row>
    <row r="2125" spans="1:4">
      <c r="A2125" s="32">
        <v>41353</v>
      </c>
      <c r="B2125" s="89">
        <v>6.82</v>
      </c>
      <c r="C2125" s="6">
        <f t="shared" si="34"/>
        <v>-7.2780203784570336E-3</v>
      </c>
      <c r="D2125" s="6">
        <v>1.863130531924026E-2</v>
      </c>
    </row>
    <row r="2126" spans="1:4">
      <c r="A2126" s="32">
        <v>41352</v>
      </c>
      <c r="B2126" s="89">
        <v>6.87</v>
      </c>
      <c r="C2126" s="6">
        <f t="shared" si="34"/>
        <v>-7.2254335260115354E-3</v>
      </c>
      <c r="D2126" s="6">
        <v>9.3074942404120196E-3</v>
      </c>
    </row>
    <row r="2127" spans="1:4">
      <c r="A2127" s="32">
        <v>41351</v>
      </c>
      <c r="B2127" s="89">
        <v>6.92</v>
      </c>
      <c r="C2127" s="6">
        <f t="shared" si="34"/>
        <v>1.4471780028943251E-3</v>
      </c>
      <c r="D2127" s="6">
        <v>2.2883536274314095E-2</v>
      </c>
    </row>
    <row r="2128" spans="1:4">
      <c r="A2128" s="32">
        <v>41348</v>
      </c>
      <c r="B2128" s="89">
        <v>6.91</v>
      </c>
      <c r="C2128" s="6">
        <f t="shared" si="34"/>
        <v>2.902757619738819E-3</v>
      </c>
      <c r="D2128" s="6">
        <v>1.1213127130216501E-3</v>
      </c>
    </row>
    <row r="2129" spans="1:4">
      <c r="A2129" s="32">
        <v>41347</v>
      </c>
      <c r="B2129" s="89">
        <v>6.89</v>
      </c>
      <c r="C2129" s="6">
        <f t="shared" si="34"/>
        <v>-2.8943560057887786E-3</v>
      </c>
      <c r="D2129" s="6">
        <v>-4.7952092103373568E-3</v>
      </c>
    </row>
    <row r="2130" spans="1:4">
      <c r="A2130" s="32">
        <v>41346</v>
      </c>
      <c r="B2130" s="89">
        <v>6.91</v>
      </c>
      <c r="C2130" s="6">
        <f t="shared" si="34"/>
        <v>-1.4450867052022813E-3</v>
      </c>
      <c r="D2130" s="6">
        <v>2.2077423434818038E-2</v>
      </c>
    </row>
    <row r="2131" spans="1:4">
      <c r="A2131" s="32">
        <v>41345</v>
      </c>
      <c r="B2131" s="89">
        <v>6.92</v>
      </c>
      <c r="C2131" s="6">
        <f t="shared" si="34"/>
        <v>1.169590643274855E-2</v>
      </c>
      <c r="D2131" s="6">
        <v>1.3006921008980158E-2</v>
      </c>
    </row>
    <row r="2132" spans="1:4">
      <c r="A2132" s="32">
        <v>41344</v>
      </c>
      <c r="B2132" s="89">
        <v>6.84</v>
      </c>
      <c r="C2132" s="6">
        <f t="shared" si="34"/>
        <v>1.0339734121122643E-2</v>
      </c>
      <c r="D2132" s="6">
        <v>-1.3458228705245118E-2</v>
      </c>
    </row>
    <row r="2133" spans="1:4">
      <c r="A2133" s="32">
        <v>41341</v>
      </c>
      <c r="B2133" s="89">
        <v>6.77</v>
      </c>
      <c r="C2133" s="6">
        <f t="shared" si="34"/>
        <v>0</v>
      </c>
      <c r="D2133" s="6">
        <v>1.1015704440176508E-3</v>
      </c>
    </row>
    <row r="2134" spans="1:4">
      <c r="A2134" s="32">
        <v>41340</v>
      </c>
      <c r="B2134" s="89">
        <v>6.77</v>
      </c>
      <c r="C2134" s="6">
        <f t="shared" si="34"/>
        <v>-1.4749262536874151E-3</v>
      </c>
      <c r="D2134" s="6">
        <v>-3.1085982024192898E-3</v>
      </c>
    </row>
    <row r="2135" spans="1:4">
      <c r="A2135" s="32">
        <v>41339</v>
      </c>
      <c r="B2135" s="89">
        <v>6.78</v>
      </c>
      <c r="C2135" s="6">
        <f t="shared" si="34"/>
        <v>-1.4727540500736062E-3</v>
      </c>
      <c r="D2135" s="6">
        <v>-3.3942473518994987E-2</v>
      </c>
    </row>
    <row r="2136" spans="1:4">
      <c r="A2136" s="32">
        <v>41338</v>
      </c>
      <c r="B2136" s="89">
        <v>6.79</v>
      </c>
      <c r="C2136" s="6">
        <f t="shared" si="34"/>
        <v>-1.4705882352940864E-3</v>
      </c>
      <c r="D2136" s="6">
        <v>-2.6775313975898597E-2</v>
      </c>
    </row>
    <row r="2137" spans="1:4">
      <c r="A2137" s="32">
        <v>41337</v>
      </c>
      <c r="B2137" s="89">
        <v>6.8</v>
      </c>
      <c r="C2137" s="6">
        <f t="shared" si="34"/>
        <v>0</v>
      </c>
      <c r="D2137" s="6">
        <v>6.92545143387234E-3</v>
      </c>
    </row>
    <row r="2138" spans="1:4">
      <c r="A2138" s="32">
        <v>41334</v>
      </c>
      <c r="B2138" s="89">
        <v>6.8</v>
      </c>
      <c r="C2138" s="6">
        <f t="shared" si="34"/>
        <v>-1.4684287812040803E-3</v>
      </c>
      <c r="D2138" s="6">
        <v>5.3705149739619984E-2</v>
      </c>
    </row>
    <row r="2139" spans="1:4">
      <c r="A2139" s="32">
        <v>41333</v>
      </c>
      <c r="B2139" s="89">
        <v>6.81</v>
      </c>
      <c r="C2139" s="6">
        <f t="shared" si="34"/>
        <v>2.9455081001472125E-3</v>
      </c>
      <c r="D2139" s="6">
        <v>1.1110290651110714E-2</v>
      </c>
    </row>
    <row r="2140" spans="1:4">
      <c r="A2140" s="32">
        <v>41332</v>
      </c>
      <c r="B2140" s="89">
        <v>6.79</v>
      </c>
      <c r="C2140" s="6">
        <f t="shared" si="34"/>
        <v>5.9259259259259308E-3</v>
      </c>
      <c r="D2140" s="6">
        <v>-1.9487390839422566E-2</v>
      </c>
    </row>
    <row r="2141" spans="1:4">
      <c r="A2141" s="32">
        <v>41331</v>
      </c>
      <c r="B2141" s="89">
        <v>6.75</v>
      </c>
      <c r="C2141" s="6">
        <f t="shared" si="34"/>
        <v>-7.3529411764705621E-3</v>
      </c>
      <c r="D2141" s="6">
        <v>7.9489827996587336E-3</v>
      </c>
    </row>
    <row r="2142" spans="1:4">
      <c r="A2142" s="32">
        <v>41330</v>
      </c>
      <c r="B2142" s="89">
        <v>6.8</v>
      </c>
      <c r="C2142" s="6">
        <f t="shared" si="34"/>
        <v>-1.4684287812040803E-3</v>
      </c>
      <c r="D2142" s="6">
        <v>-1.3069614116734615E-2</v>
      </c>
    </row>
    <row r="2143" spans="1:4">
      <c r="A2143" s="32">
        <v>41327</v>
      </c>
      <c r="B2143" s="89">
        <v>6.81</v>
      </c>
      <c r="C2143" s="6">
        <f t="shared" si="34"/>
        <v>-1.0174418604651203E-2</v>
      </c>
      <c r="D2143" s="6">
        <v>-2.9090439637875627E-2</v>
      </c>
    </row>
    <row r="2144" spans="1:4">
      <c r="A2144" s="32">
        <v>41326</v>
      </c>
      <c r="B2144" s="89">
        <v>6.88</v>
      </c>
      <c r="C2144" s="6">
        <f t="shared" si="34"/>
        <v>-5.7803468208092535E-3</v>
      </c>
      <c r="D2144" s="6">
        <v>-4.6695280730632921E-2</v>
      </c>
    </row>
    <row r="2145" spans="1:4">
      <c r="A2145" s="32">
        <v>41325</v>
      </c>
      <c r="B2145" s="89">
        <v>6.92</v>
      </c>
      <c r="C2145" s="6">
        <f t="shared" si="34"/>
        <v>1.4471780028943251E-3</v>
      </c>
      <c r="D2145" s="6">
        <v>-3.6293012705519587E-2</v>
      </c>
    </row>
    <row r="2146" spans="1:4">
      <c r="A2146" s="32">
        <v>41324</v>
      </c>
      <c r="B2146" s="89">
        <v>6.91</v>
      </c>
      <c r="C2146" s="6">
        <f t="shared" si="34"/>
        <v>0</v>
      </c>
      <c r="D2146" s="6">
        <v>-1.2126715388333122E-2</v>
      </c>
    </row>
    <row r="2147" spans="1:4">
      <c r="A2147" s="32">
        <v>41323</v>
      </c>
      <c r="B2147" s="89">
        <v>6.91</v>
      </c>
      <c r="C2147" s="6">
        <f t="shared" si="34"/>
        <v>5.8224163027656532E-3</v>
      </c>
      <c r="D2147" s="6">
        <v>-2.810766697823612E-2</v>
      </c>
    </row>
    <row r="2148" spans="1:4">
      <c r="A2148" s="32">
        <v>41320</v>
      </c>
      <c r="B2148" s="89">
        <v>6.87</v>
      </c>
      <c r="C2148" s="6">
        <f t="shared" si="34"/>
        <v>7.3313782991202081E-3</v>
      </c>
      <c r="D2148" s="6">
        <v>2.1797202627687699E-2</v>
      </c>
    </row>
    <row r="2149" spans="1:4">
      <c r="A2149" s="32">
        <v>41319</v>
      </c>
      <c r="B2149" s="89">
        <v>6.82</v>
      </c>
      <c r="C2149" s="6">
        <f t="shared" si="34"/>
        <v>5.8997050147492677E-3</v>
      </c>
      <c r="D2149" s="6">
        <v>-6.3157590472887647E-3</v>
      </c>
    </row>
    <row r="2150" spans="1:4">
      <c r="A2150" s="32">
        <v>41313</v>
      </c>
      <c r="B2150" s="89">
        <v>6.78</v>
      </c>
      <c r="C2150" s="6">
        <f t="shared" si="34"/>
        <v>7.4294205052005671E-3</v>
      </c>
      <c r="D2150" s="6">
        <v>-1.2379982681346277E-2</v>
      </c>
    </row>
    <row r="2151" spans="1:4">
      <c r="A2151" s="32">
        <v>41312</v>
      </c>
      <c r="B2151" s="89">
        <v>6.73</v>
      </c>
      <c r="C2151" s="6">
        <f t="shared" si="34"/>
        <v>-2.0378457059679719E-2</v>
      </c>
      <c r="D2151" s="6">
        <v>1.3198997300424271E-2</v>
      </c>
    </row>
    <row r="2152" spans="1:4">
      <c r="A2152" s="32">
        <v>41311</v>
      </c>
      <c r="B2152" s="89">
        <v>6.87</v>
      </c>
      <c r="C2152" s="6">
        <f t="shared" si="34"/>
        <v>5.8565153733528604E-3</v>
      </c>
      <c r="D2152" s="6">
        <v>2.5711910607613838E-3</v>
      </c>
    </row>
    <row r="2153" spans="1:4">
      <c r="A2153" s="32">
        <v>41310</v>
      </c>
      <c r="B2153" s="89">
        <v>6.83</v>
      </c>
      <c r="C2153" s="6">
        <f t="shared" si="34"/>
        <v>-8.7082728592161995E-3</v>
      </c>
      <c r="D2153" s="6">
        <v>1.6776907427245948E-2</v>
      </c>
    </row>
    <row r="2154" spans="1:4">
      <c r="A2154" s="32">
        <v>41309</v>
      </c>
      <c r="B2154" s="89">
        <v>6.89</v>
      </c>
      <c r="C2154" s="6">
        <f t="shared" si="34"/>
        <v>5.8394160583941663E-3</v>
      </c>
      <c r="D2154" s="6">
        <v>4.5150819453218534E-2</v>
      </c>
    </row>
    <row r="2155" spans="1:4">
      <c r="A2155" s="32">
        <v>41306</v>
      </c>
      <c r="B2155" s="89">
        <v>6.85</v>
      </c>
      <c r="C2155" s="6">
        <f t="shared" si="34"/>
        <v>1.4619883040935362E-3</v>
      </c>
      <c r="D2155" s="6">
        <v>3.1293201620805594E-2</v>
      </c>
    </row>
    <row r="2156" spans="1:4">
      <c r="A2156" s="32">
        <v>41305</v>
      </c>
      <c r="B2156" s="89">
        <v>6.84</v>
      </c>
      <c r="C2156" s="6">
        <f t="shared" si="34"/>
        <v>0</v>
      </c>
      <c r="D2156" s="6">
        <v>-2.2496634565600106E-2</v>
      </c>
    </row>
    <row r="2157" spans="1:4">
      <c r="A2157" s="32">
        <v>41304</v>
      </c>
      <c r="B2157" s="89">
        <v>6.84</v>
      </c>
      <c r="C2157" s="6">
        <f t="shared" si="34"/>
        <v>2.9325513196480314E-3</v>
      </c>
      <c r="D2157" s="6">
        <v>-3.9271768597507806E-2</v>
      </c>
    </row>
    <row r="2158" spans="1:4">
      <c r="A2158" s="32">
        <v>41303</v>
      </c>
      <c r="B2158" s="89">
        <v>6.82</v>
      </c>
      <c r="C2158" s="6">
        <f t="shared" si="34"/>
        <v>-4.3795620437955271E-3</v>
      </c>
      <c r="D2158" s="6">
        <v>-2.7180961229506646E-2</v>
      </c>
    </row>
    <row r="2159" spans="1:4">
      <c r="A2159" s="32">
        <v>41302</v>
      </c>
      <c r="B2159" s="89">
        <v>6.85</v>
      </c>
      <c r="C2159" s="6">
        <f t="shared" si="34"/>
        <v>1.7830609212481308E-2</v>
      </c>
      <c r="D2159" s="6">
        <v>2.1224864966371337E-2</v>
      </c>
    </row>
    <row r="2160" spans="1:4">
      <c r="A2160" s="32">
        <v>41299</v>
      </c>
      <c r="B2160" s="89">
        <v>6.73</v>
      </c>
      <c r="C2160" s="6">
        <f t="shared" si="34"/>
        <v>1.2030075187969934E-2</v>
      </c>
      <c r="D2160" s="6">
        <v>-1.8917962367702844E-2</v>
      </c>
    </row>
    <row r="2161" spans="1:4">
      <c r="A2161" s="32">
        <v>41298</v>
      </c>
      <c r="B2161" s="89">
        <v>6.65</v>
      </c>
      <c r="C2161" s="6">
        <f t="shared" si="34"/>
        <v>6.0514372163388858E-3</v>
      </c>
      <c r="D2161" s="6">
        <v>-2.3912508518209922E-2</v>
      </c>
    </row>
    <row r="2162" spans="1:4">
      <c r="A2162" s="32">
        <v>41297</v>
      </c>
      <c r="B2162" s="89">
        <v>6.61</v>
      </c>
      <c r="C2162" s="6">
        <f t="shared" si="34"/>
        <v>-7.5075075075074806E-3</v>
      </c>
      <c r="D2162" s="6">
        <v>1.349653234083774E-2</v>
      </c>
    </row>
    <row r="2163" spans="1:4">
      <c r="A2163" s="32">
        <v>41296</v>
      </c>
      <c r="B2163" s="89">
        <v>6.66</v>
      </c>
      <c r="C2163" s="6">
        <f t="shared" si="34"/>
        <v>-1.4992503748125618E-3</v>
      </c>
      <c r="D2163" s="6">
        <v>-2.3263875876025866E-2</v>
      </c>
    </row>
    <row r="2164" spans="1:4">
      <c r="A2164" s="32">
        <v>41295</v>
      </c>
      <c r="B2164" s="89">
        <v>6.67</v>
      </c>
      <c r="C2164" s="6">
        <f t="shared" si="34"/>
        <v>6.0331825037707445E-3</v>
      </c>
      <c r="D2164" s="6">
        <v>7.6994613681531897E-3</v>
      </c>
    </row>
    <row r="2165" spans="1:4">
      <c r="A2165" s="32">
        <v>41292</v>
      </c>
      <c r="B2165" s="89">
        <v>6.63</v>
      </c>
      <c r="C2165" s="6">
        <f t="shared" si="34"/>
        <v>-4.5045045045045418E-3</v>
      </c>
      <c r="D2165" s="6">
        <v>1.8966761267978176E-2</v>
      </c>
    </row>
    <row r="2166" spans="1:4">
      <c r="A2166" s="32">
        <v>41291</v>
      </c>
      <c r="B2166" s="89">
        <v>6.66</v>
      </c>
      <c r="C2166" s="6">
        <f t="shared" si="34"/>
        <v>1.6793893129771042E-2</v>
      </c>
      <c r="D2166" s="6">
        <v>2.0754874474008523E-2</v>
      </c>
    </row>
    <row r="2167" spans="1:4">
      <c r="A2167" s="32">
        <v>41290</v>
      </c>
      <c r="B2167" s="89">
        <v>6.55</v>
      </c>
      <c r="C2167" s="6">
        <f t="shared" si="34"/>
        <v>1.5290519877675516E-3</v>
      </c>
      <c r="D2167" s="6">
        <v>-3.534002503250791E-4</v>
      </c>
    </row>
    <row r="2168" spans="1:4">
      <c r="A2168" s="32">
        <v>41289</v>
      </c>
      <c r="B2168" s="89">
        <v>6.54</v>
      </c>
      <c r="C2168" s="6">
        <f t="shared" si="34"/>
        <v>6.153846153846159E-3</v>
      </c>
      <c r="D2168" s="6">
        <v>-1.2078981311764912E-2</v>
      </c>
    </row>
    <row r="2169" spans="1:4">
      <c r="A2169" s="32">
        <v>41288</v>
      </c>
      <c r="B2169" s="89">
        <v>6.5</v>
      </c>
      <c r="C2169" s="6">
        <f t="shared" si="34"/>
        <v>4.6367851622875194E-3</v>
      </c>
      <c r="D2169" s="6">
        <v>-1.15370051717608E-2</v>
      </c>
    </row>
    <row r="2170" spans="1:4">
      <c r="A2170" s="32">
        <v>41285</v>
      </c>
      <c r="B2170" s="89">
        <v>6.47</v>
      </c>
      <c r="C2170" s="6">
        <f t="shared" si="34"/>
        <v>1.0937499999999906E-2</v>
      </c>
      <c r="D2170" s="6">
        <v>-3.961535451737485E-2</v>
      </c>
    </row>
    <row r="2171" spans="1:4">
      <c r="A2171" s="32">
        <v>41284</v>
      </c>
      <c r="B2171" s="89">
        <v>6.4</v>
      </c>
      <c r="C2171" s="6">
        <f t="shared" si="34"/>
        <v>1.2658227848101276E-2</v>
      </c>
      <c r="D2171" s="6">
        <v>9.1232144930901739E-3</v>
      </c>
    </row>
    <row r="2172" spans="1:4">
      <c r="A2172" s="32">
        <v>41283</v>
      </c>
      <c r="B2172" s="89">
        <v>6.32</v>
      </c>
      <c r="C2172" s="6">
        <f t="shared" si="34"/>
        <v>-4.724409448818797E-3</v>
      </c>
      <c r="D2172" s="6">
        <v>-1.1910772479001156E-2</v>
      </c>
    </row>
    <row r="2173" spans="1:4">
      <c r="A2173" s="32">
        <v>41282</v>
      </c>
      <c r="B2173" s="89">
        <v>6.35</v>
      </c>
      <c r="C2173" s="6">
        <f t="shared" si="34"/>
        <v>3.1595576619272629E-3</v>
      </c>
      <c r="D2173" s="6">
        <v>-1.4688989589269088E-2</v>
      </c>
    </row>
    <row r="2174" spans="1:4">
      <c r="A2174" s="32">
        <v>41281</v>
      </c>
      <c r="B2174" s="89">
        <v>6.33</v>
      </c>
      <c r="C2174" s="6">
        <f t="shared" si="34"/>
        <v>-1.5772870662460231E-3</v>
      </c>
      <c r="D2174" s="6">
        <v>7.8488213094130253E-3</v>
      </c>
    </row>
    <row r="2175" spans="1:4">
      <c r="A2175" s="32">
        <v>41278</v>
      </c>
      <c r="B2175" s="89">
        <v>6.34</v>
      </c>
      <c r="C2175" s="6">
        <f t="shared" si="34"/>
        <v>-1.5748031496062658E-3</v>
      </c>
      <c r="D2175" s="6">
        <v>-3.5788249827417564E-3</v>
      </c>
    </row>
    <row r="2176" spans="1:4">
      <c r="A2176" s="32">
        <v>41277</v>
      </c>
      <c r="B2176" s="89">
        <v>6.35</v>
      </c>
      <c r="C2176" s="6">
        <f t="shared" si="34"/>
        <v>-1.5723270440252634E-3</v>
      </c>
      <c r="D2176" s="6">
        <v>-4.8585594258312654E-3</v>
      </c>
    </row>
    <row r="2177" spans="1:4">
      <c r="A2177" s="32">
        <v>41276</v>
      </c>
      <c r="B2177" s="89">
        <v>6.36</v>
      </c>
      <c r="C2177" s="6">
        <f t="shared" si="34"/>
        <v>4.7393364928910347E-3</v>
      </c>
      <c r="D2177" s="6">
        <v>-1.1605623232688732E-2</v>
      </c>
    </row>
    <row r="2178" spans="1:4">
      <c r="A2178" s="32">
        <v>41271</v>
      </c>
      <c r="B2178" s="89">
        <v>6.33</v>
      </c>
      <c r="C2178" s="6">
        <f t="shared" si="34"/>
        <v>-1.5552099533436959E-2</v>
      </c>
      <c r="D2178" s="6">
        <v>1.3790011412423362E-2</v>
      </c>
    </row>
    <row r="2179" spans="1:4">
      <c r="A2179" s="32">
        <v>41270</v>
      </c>
      <c r="B2179" s="89">
        <v>6.43</v>
      </c>
      <c r="C2179" s="6">
        <f t="shared" si="34"/>
        <v>7.8369905956112568E-3</v>
      </c>
      <c r="D2179" s="6">
        <v>1.3936274262203957E-2</v>
      </c>
    </row>
    <row r="2180" spans="1:4">
      <c r="A2180" s="32">
        <v>41264</v>
      </c>
      <c r="B2180" s="89">
        <v>6.38</v>
      </c>
      <c r="C2180" s="6">
        <f t="shared" si="34"/>
        <v>1.5698587127158221E-3</v>
      </c>
      <c r="D2180" s="6">
        <v>-2.0681188617476809E-2</v>
      </c>
    </row>
    <row r="2181" spans="1:4">
      <c r="A2181" s="32">
        <v>41263</v>
      </c>
      <c r="B2181" s="89">
        <v>6.37</v>
      </c>
      <c r="C2181" s="6">
        <f t="shared" ref="C2181:C2244" si="35">(B2181-B2182)/B2182</f>
        <v>1.5723270440251237E-3</v>
      </c>
      <c r="D2181" s="6">
        <v>1.8377655555199417E-2</v>
      </c>
    </row>
    <row r="2182" spans="1:4">
      <c r="A2182" s="32">
        <v>41262</v>
      </c>
      <c r="B2182" s="89">
        <v>6.36</v>
      </c>
      <c r="C2182" s="6">
        <f t="shared" si="35"/>
        <v>0</v>
      </c>
      <c r="D2182" s="6">
        <v>4.4159557782793263E-2</v>
      </c>
    </row>
    <row r="2183" spans="1:4">
      <c r="A2183" s="32">
        <v>41261</v>
      </c>
      <c r="B2183" s="89">
        <v>6.36</v>
      </c>
      <c r="C2183" s="6">
        <f t="shared" si="35"/>
        <v>-3.1347962382444472E-3</v>
      </c>
      <c r="D2183" s="6">
        <v>-4.1870736300036134E-2</v>
      </c>
    </row>
    <row r="2184" spans="1:4">
      <c r="A2184" s="32">
        <v>41260</v>
      </c>
      <c r="B2184" s="89">
        <v>6.38</v>
      </c>
      <c r="C2184" s="6">
        <f t="shared" si="35"/>
        <v>-1.3910355486862421E-2</v>
      </c>
      <c r="D2184" s="6">
        <v>-2.3418239739419575E-2</v>
      </c>
    </row>
    <row r="2185" spans="1:4">
      <c r="A2185" s="32">
        <v>41257</v>
      </c>
      <c r="B2185" s="89">
        <v>6.47</v>
      </c>
      <c r="C2185" s="6">
        <f t="shared" si="35"/>
        <v>1.2519561815336476E-2</v>
      </c>
      <c r="D2185" s="6">
        <v>-1.9839929832255139E-2</v>
      </c>
    </row>
    <row r="2186" spans="1:4">
      <c r="A2186" s="32">
        <v>41256</v>
      </c>
      <c r="B2186" s="89">
        <v>6.39</v>
      </c>
      <c r="C2186" s="6">
        <f t="shared" si="35"/>
        <v>-1.6923076923076971E-2</v>
      </c>
      <c r="D2186" s="6">
        <v>-1.3096675625727746E-2</v>
      </c>
    </row>
    <row r="2187" spans="1:4">
      <c r="A2187" s="32">
        <v>41255</v>
      </c>
      <c r="B2187" s="89">
        <v>6.5</v>
      </c>
      <c r="C2187" s="6">
        <f t="shared" si="35"/>
        <v>-1.2158054711246211E-2</v>
      </c>
      <c r="D2187" s="6">
        <v>8.6171898531935704E-3</v>
      </c>
    </row>
    <row r="2188" spans="1:4">
      <c r="A2188" s="32">
        <v>41254</v>
      </c>
      <c r="B2188" s="89">
        <v>6.58</v>
      </c>
      <c r="C2188" s="6">
        <f t="shared" si="35"/>
        <v>1.5220700152206675E-3</v>
      </c>
      <c r="D2188" s="6">
        <v>2.0523900743974772E-2</v>
      </c>
    </row>
    <row r="2189" spans="1:4">
      <c r="A2189" s="32">
        <v>41253</v>
      </c>
      <c r="B2189" s="89">
        <v>6.57</v>
      </c>
      <c r="C2189" s="6">
        <f t="shared" si="35"/>
        <v>-1.9402985074626851E-2</v>
      </c>
      <c r="D2189" s="6">
        <v>-1.370019508937215E-2</v>
      </c>
    </row>
    <row r="2190" spans="1:4">
      <c r="A2190" s="32">
        <v>41250</v>
      </c>
      <c r="B2190" s="89">
        <v>6.7</v>
      </c>
      <c r="C2190" s="6">
        <f t="shared" si="35"/>
        <v>4.497751124437818E-3</v>
      </c>
      <c r="D2190" s="6">
        <v>1.0491730491730539E-2</v>
      </c>
    </row>
    <row r="2191" spans="1:4">
      <c r="A2191" s="32">
        <v>41249</v>
      </c>
      <c r="B2191" s="89">
        <v>6.67</v>
      </c>
      <c r="C2191" s="6">
        <f t="shared" si="35"/>
        <v>-2.9895366218236864E-3</v>
      </c>
      <c r="D2191" s="6">
        <v>5.0088119282736931E-2</v>
      </c>
    </row>
    <row r="2192" spans="1:4">
      <c r="A2192" s="32">
        <v>41248</v>
      </c>
      <c r="B2192" s="89">
        <v>6.69</v>
      </c>
      <c r="C2192" s="6">
        <f t="shared" si="35"/>
        <v>-1.4727540500736325E-2</v>
      </c>
      <c r="D2192" s="6">
        <v>-1.8941282481715033E-2</v>
      </c>
    </row>
    <row r="2193" spans="1:4">
      <c r="A2193" s="32">
        <v>41247</v>
      </c>
      <c r="B2193" s="89">
        <v>6.79</v>
      </c>
      <c r="C2193" s="6">
        <f t="shared" si="35"/>
        <v>-8.7591240875911844E-3</v>
      </c>
      <c r="D2193" s="6">
        <v>4.0268149266712845E-4</v>
      </c>
    </row>
    <row r="2194" spans="1:4">
      <c r="A2194" s="32">
        <v>41246</v>
      </c>
      <c r="B2194" s="89">
        <v>6.85</v>
      </c>
      <c r="C2194" s="6">
        <f t="shared" si="35"/>
        <v>-4.3604651162791061E-3</v>
      </c>
      <c r="D2194" s="6">
        <v>-7.9847839705121989E-3</v>
      </c>
    </row>
    <row r="2195" spans="1:4">
      <c r="A2195" s="32">
        <v>41243</v>
      </c>
      <c r="B2195" s="89">
        <v>6.88</v>
      </c>
      <c r="C2195" s="6">
        <f t="shared" si="35"/>
        <v>1.7751479289940846E-2</v>
      </c>
      <c r="D2195" s="6">
        <v>1.2157244725428231E-2</v>
      </c>
    </row>
    <row r="2196" spans="1:4">
      <c r="A2196" s="32">
        <v>41242</v>
      </c>
      <c r="B2196" s="89">
        <v>6.76</v>
      </c>
      <c r="C2196" s="6">
        <f t="shared" si="35"/>
        <v>-5.8823529411764757E-3</v>
      </c>
      <c r="D2196" s="6">
        <v>-9.9753913055343809E-3</v>
      </c>
    </row>
    <row r="2197" spans="1:4">
      <c r="A2197" s="32">
        <v>41241</v>
      </c>
      <c r="B2197" s="89">
        <v>6.8</v>
      </c>
      <c r="C2197" s="6">
        <f t="shared" si="35"/>
        <v>0</v>
      </c>
      <c r="D2197" s="6">
        <v>1.8867322617544208E-3</v>
      </c>
    </row>
    <row r="2198" spans="1:4">
      <c r="A2198" s="32">
        <v>41240</v>
      </c>
      <c r="B2198" s="89">
        <v>6.8</v>
      </c>
      <c r="C2198" s="6">
        <f t="shared" si="35"/>
        <v>-4.3923865300146778E-3</v>
      </c>
      <c r="D2198" s="6">
        <v>1.0932763275498272E-2</v>
      </c>
    </row>
    <row r="2199" spans="1:4">
      <c r="A2199" s="32">
        <v>41239</v>
      </c>
      <c r="B2199" s="89">
        <v>6.83</v>
      </c>
      <c r="C2199" s="6">
        <f t="shared" si="35"/>
        <v>-7.2674418604650902E-3</v>
      </c>
      <c r="D2199" s="6">
        <v>8.2997500853038261E-4</v>
      </c>
    </row>
    <row r="2200" spans="1:4">
      <c r="A2200" s="32">
        <v>41236</v>
      </c>
      <c r="B2200" s="89">
        <v>6.88</v>
      </c>
      <c r="C2200" s="6">
        <f t="shared" si="35"/>
        <v>1.4749262536873104E-2</v>
      </c>
      <c r="D2200" s="6">
        <v>2.744930831912052E-2</v>
      </c>
    </row>
    <row r="2201" spans="1:4">
      <c r="A2201" s="32">
        <v>41235</v>
      </c>
      <c r="B2201" s="89">
        <v>6.78</v>
      </c>
      <c r="C2201" s="6">
        <f t="shared" si="35"/>
        <v>2.8831562974203397E-2</v>
      </c>
      <c r="D2201" s="6">
        <v>9.9956457455107287E-3</v>
      </c>
    </row>
    <row r="2202" spans="1:4">
      <c r="A2202" s="32">
        <v>41234</v>
      </c>
      <c r="B2202" s="89">
        <v>6.59</v>
      </c>
      <c r="C2202" s="6">
        <f t="shared" si="35"/>
        <v>1.2288786482334882E-2</v>
      </c>
      <c r="D2202" s="6">
        <v>2.0617469229624557E-3</v>
      </c>
    </row>
    <row r="2203" spans="1:4">
      <c r="A2203" s="32">
        <v>41233</v>
      </c>
      <c r="B2203" s="89">
        <v>6.51</v>
      </c>
      <c r="C2203" s="6">
        <f t="shared" si="35"/>
        <v>1.5384615384615057E-3</v>
      </c>
      <c r="D2203" s="6">
        <v>-3.2307861420302164E-3</v>
      </c>
    </row>
    <row r="2204" spans="1:4">
      <c r="A2204" s="32">
        <v>41232</v>
      </c>
      <c r="B2204" s="89">
        <v>6.5</v>
      </c>
      <c r="C2204" s="6">
        <f t="shared" si="35"/>
        <v>-1.5360983102918259E-3</v>
      </c>
      <c r="D2204" s="6">
        <v>1.2229752937704572E-2</v>
      </c>
    </row>
    <row r="2205" spans="1:4">
      <c r="A2205" s="32">
        <v>41229</v>
      </c>
      <c r="B2205" s="89">
        <v>6.51</v>
      </c>
      <c r="C2205" s="6">
        <f t="shared" si="35"/>
        <v>6.1823802163833135E-3</v>
      </c>
      <c r="D2205" s="6">
        <v>9.050303873471461E-3</v>
      </c>
    </row>
    <row r="2206" spans="1:4">
      <c r="A2206" s="32">
        <v>41228</v>
      </c>
      <c r="B2206" s="89">
        <v>6.47</v>
      </c>
      <c r="C2206" s="6">
        <f t="shared" si="35"/>
        <v>4.6583850931676022E-3</v>
      </c>
      <c r="D2206" s="6">
        <v>-3.5104659268609638E-2</v>
      </c>
    </row>
    <row r="2207" spans="1:4">
      <c r="A2207" s="32">
        <v>41227</v>
      </c>
      <c r="B2207" s="89">
        <v>6.44</v>
      </c>
      <c r="C2207" s="6">
        <f t="shared" si="35"/>
        <v>-4.6367851622873824E-3</v>
      </c>
      <c r="D2207" s="6">
        <v>-4.7113865540310161E-3</v>
      </c>
    </row>
    <row r="2208" spans="1:4">
      <c r="A2208" s="32">
        <v>41226</v>
      </c>
      <c r="B2208" s="89">
        <v>6.47</v>
      </c>
      <c r="C2208" s="6">
        <f t="shared" si="35"/>
        <v>2.6984126984126975E-2</v>
      </c>
      <c r="D2208" s="6">
        <v>5.8755016103401456E-3</v>
      </c>
    </row>
    <row r="2209" spans="1:4">
      <c r="A2209" s="32">
        <v>41225</v>
      </c>
      <c r="B2209" s="89">
        <v>6.3</v>
      </c>
      <c r="C2209" s="6">
        <f t="shared" si="35"/>
        <v>6.3897763578274818E-3</v>
      </c>
      <c r="D2209" s="6">
        <v>2.3761133505515585E-2</v>
      </c>
    </row>
    <row r="2210" spans="1:4">
      <c r="A2210" s="32">
        <v>41222</v>
      </c>
      <c r="B2210" s="89">
        <v>6.26</v>
      </c>
      <c r="C2210" s="6">
        <f t="shared" si="35"/>
        <v>-1.5948963317384032E-3</v>
      </c>
      <c r="D2210" s="6">
        <v>2.0365318008552643E-3</v>
      </c>
    </row>
    <row r="2211" spans="1:4">
      <c r="A2211" s="32">
        <v>41221</v>
      </c>
      <c r="B2211" s="89">
        <v>6.27</v>
      </c>
      <c r="C2211" s="6">
        <f t="shared" si="35"/>
        <v>0</v>
      </c>
      <c r="D2211" s="6">
        <v>1.0114632501685683E-2</v>
      </c>
    </row>
    <row r="2212" spans="1:4">
      <c r="A2212" s="32">
        <v>41220</v>
      </c>
      <c r="B2212" s="89">
        <v>6.27</v>
      </c>
      <c r="C2212" s="6">
        <f t="shared" si="35"/>
        <v>-4.7619047619048014E-3</v>
      </c>
      <c r="D2212" s="6">
        <v>-1.6152758948916858E-2</v>
      </c>
    </row>
    <row r="2213" spans="1:4">
      <c r="A2213" s="32">
        <v>41219</v>
      </c>
      <c r="B2213" s="89">
        <v>6.3</v>
      </c>
      <c r="C2213" s="6">
        <f t="shared" si="35"/>
        <v>-1.5847860538826921E-3</v>
      </c>
      <c r="D2213" s="6">
        <v>-1.5072385853079409E-3</v>
      </c>
    </row>
    <row r="2214" spans="1:4">
      <c r="A2214" s="32">
        <v>41218</v>
      </c>
      <c r="B2214" s="89">
        <v>6.31</v>
      </c>
      <c r="C2214" s="6">
        <f t="shared" si="35"/>
        <v>-3.159557661927403E-3</v>
      </c>
      <c r="D2214" s="6">
        <v>-1.960064566832773E-2</v>
      </c>
    </row>
    <row r="2215" spans="1:4">
      <c r="A2215" s="32">
        <v>41215</v>
      </c>
      <c r="B2215" s="89">
        <v>6.33</v>
      </c>
      <c r="C2215" s="6">
        <f t="shared" si="35"/>
        <v>-3.1496062992125316E-3</v>
      </c>
      <c r="D2215" s="6">
        <v>1.0975992692186781E-2</v>
      </c>
    </row>
    <row r="2216" spans="1:4">
      <c r="A2216" s="32">
        <v>41214</v>
      </c>
      <c r="B2216" s="89">
        <v>6.35</v>
      </c>
      <c r="C2216" s="6">
        <f t="shared" si="35"/>
        <v>2.4193548387096687E-2</v>
      </c>
      <c r="D2216" s="6">
        <v>-1.6825472558622434E-2</v>
      </c>
    </row>
    <row r="2217" spans="1:4">
      <c r="A2217" s="32">
        <v>41213</v>
      </c>
      <c r="B2217" s="89">
        <v>6.2</v>
      </c>
      <c r="C2217" s="6">
        <f t="shared" si="35"/>
        <v>1.8062397372742255E-2</v>
      </c>
      <c r="D2217" s="6">
        <v>1.809185461749456E-2</v>
      </c>
    </row>
    <row r="2218" spans="1:4">
      <c r="A2218" s="32">
        <v>41212</v>
      </c>
      <c r="B2218" s="89">
        <v>6.09</v>
      </c>
      <c r="C2218" s="6">
        <f t="shared" si="35"/>
        <v>1.6447368421052282E-3</v>
      </c>
      <c r="D2218" s="6">
        <v>2.8148946067030743E-2</v>
      </c>
    </row>
    <row r="2219" spans="1:4">
      <c r="A2219" s="32">
        <v>41211</v>
      </c>
      <c r="B2219" s="89">
        <v>6.08</v>
      </c>
      <c r="C2219" s="6">
        <f t="shared" si="35"/>
        <v>1.1647254575707202E-2</v>
      </c>
      <c r="D2219" s="6">
        <v>8.4185059003604179E-3</v>
      </c>
    </row>
    <row r="2220" spans="1:4">
      <c r="A2220" s="32">
        <v>41208</v>
      </c>
      <c r="B2220" s="89">
        <v>6.01</v>
      </c>
      <c r="C2220" s="6">
        <f t="shared" si="35"/>
        <v>1.6666666666666312E-3</v>
      </c>
      <c r="D2220" s="6">
        <v>1.348105446466105E-2</v>
      </c>
    </row>
    <row r="2221" spans="1:4">
      <c r="A2221" s="32">
        <v>41207</v>
      </c>
      <c r="B2221" s="89">
        <v>6</v>
      </c>
      <c r="C2221" s="6">
        <f t="shared" si="35"/>
        <v>-6.6225165562913968E-3</v>
      </c>
      <c r="D2221" s="6">
        <v>-2.0424979400235437E-3</v>
      </c>
    </row>
    <row r="2222" spans="1:4">
      <c r="A2222" s="32">
        <v>41206</v>
      </c>
      <c r="B2222" s="89">
        <v>6.04</v>
      </c>
      <c r="C2222" s="6">
        <f t="shared" si="35"/>
        <v>1.6583747927031154E-3</v>
      </c>
      <c r="D2222" s="6">
        <v>3.3768017180853302E-2</v>
      </c>
    </row>
    <row r="2223" spans="1:4">
      <c r="A2223" s="32">
        <v>41204</v>
      </c>
      <c r="B2223" s="89">
        <v>6.03</v>
      </c>
      <c r="C2223" s="6">
        <f t="shared" si="35"/>
        <v>1.1744966442953067E-2</v>
      </c>
      <c r="D2223" s="6">
        <v>3.2003708104018674E-2</v>
      </c>
    </row>
    <row r="2224" spans="1:4">
      <c r="A2224" s="32">
        <v>41201</v>
      </c>
      <c r="B2224" s="89">
        <v>5.96</v>
      </c>
      <c r="C2224" s="6">
        <f t="shared" si="35"/>
        <v>1.7064846416382191E-2</v>
      </c>
      <c r="D2224" s="6">
        <v>4.2052099662406852E-3</v>
      </c>
    </row>
    <row r="2225" spans="1:4">
      <c r="A2225" s="32">
        <v>41200</v>
      </c>
      <c r="B2225" s="89">
        <v>5.86</v>
      </c>
      <c r="C2225" s="6">
        <f t="shared" si="35"/>
        <v>-6.7796610169491584E-3</v>
      </c>
      <c r="D2225" s="6">
        <v>-5.8137060913597922E-3</v>
      </c>
    </row>
    <row r="2226" spans="1:4">
      <c r="A2226" s="32">
        <v>41199</v>
      </c>
      <c r="B2226" s="89">
        <v>5.9</v>
      </c>
      <c r="C2226" s="6">
        <f t="shared" si="35"/>
        <v>-1.1725293132328207E-2</v>
      </c>
      <c r="D2226" s="6">
        <v>1.1822219382049543E-3</v>
      </c>
    </row>
    <row r="2227" spans="1:4">
      <c r="A2227" s="32">
        <v>41198</v>
      </c>
      <c r="B2227" s="89">
        <v>5.97</v>
      </c>
      <c r="C2227" s="6">
        <f t="shared" si="35"/>
        <v>-5.0000000000000417E-3</v>
      </c>
      <c r="D2227" s="6">
        <v>2.4731241473396965E-2</v>
      </c>
    </row>
    <row r="2228" spans="1:4">
      <c r="A2228" s="32">
        <v>41197</v>
      </c>
      <c r="B2228" s="89">
        <v>6</v>
      </c>
      <c r="C2228" s="6">
        <f t="shared" si="35"/>
        <v>-1.6638935108152725E-3</v>
      </c>
      <c r="D2228" s="6">
        <v>-3.0202638695576208E-2</v>
      </c>
    </row>
    <row r="2229" spans="1:4">
      <c r="A2229" s="32">
        <v>41194</v>
      </c>
      <c r="B2229" s="89">
        <v>6.01</v>
      </c>
      <c r="C2229" s="6">
        <f t="shared" si="35"/>
        <v>-3.3167495854063782E-3</v>
      </c>
      <c r="D2229" s="6">
        <v>1.7996749998672377E-4</v>
      </c>
    </row>
    <row r="2230" spans="1:4">
      <c r="A2230" s="32">
        <v>41193</v>
      </c>
      <c r="B2230" s="89">
        <v>6.03</v>
      </c>
      <c r="C2230" s="6">
        <f t="shared" si="35"/>
        <v>-4.9504950495048456E-3</v>
      </c>
      <c r="D2230" s="6">
        <v>-3.3552961397980335E-2</v>
      </c>
    </row>
    <row r="2231" spans="1:4">
      <c r="A2231" s="32">
        <v>41192</v>
      </c>
      <c r="B2231" s="89">
        <v>6.06</v>
      </c>
      <c r="C2231" s="6">
        <f t="shared" si="35"/>
        <v>-8.1833060556465963E-3</v>
      </c>
      <c r="D2231" s="6">
        <v>1.9664914037723278E-2</v>
      </c>
    </row>
    <row r="2232" spans="1:4">
      <c r="A2232" s="32">
        <v>41191</v>
      </c>
      <c r="B2232" s="89">
        <v>6.11</v>
      </c>
      <c r="C2232" s="6">
        <f t="shared" si="35"/>
        <v>-6.5040650406504117E-3</v>
      </c>
      <c r="D2232" s="6">
        <v>-2.5494011508725668E-3</v>
      </c>
    </row>
    <row r="2233" spans="1:4">
      <c r="A2233" s="32">
        <v>41190</v>
      </c>
      <c r="B2233" s="89">
        <v>6.15</v>
      </c>
      <c r="C2233" s="6">
        <f t="shared" si="35"/>
        <v>1.4851485148514976E-2</v>
      </c>
      <c r="D2233" s="6">
        <v>8.7014023007808833E-3</v>
      </c>
    </row>
    <row r="2234" spans="1:4">
      <c r="A2234" s="32">
        <v>41187</v>
      </c>
      <c r="B2234" s="89">
        <v>6.06</v>
      </c>
      <c r="C2234" s="6">
        <f t="shared" si="35"/>
        <v>4.9751243781093468E-3</v>
      </c>
      <c r="D2234" s="6">
        <v>-1.6445568574820574E-2</v>
      </c>
    </row>
    <row r="2235" spans="1:4">
      <c r="A2235" s="32">
        <v>41186</v>
      </c>
      <c r="B2235" s="89">
        <v>6.03</v>
      </c>
      <c r="C2235" s="6">
        <f t="shared" si="35"/>
        <v>5.0000000000000417E-3</v>
      </c>
      <c r="D2235" s="6">
        <v>2.0324325463077518E-2</v>
      </c>
    </row>
    <row r="2236" spans="1:4">
      <c r="A2236" s="32">
        <v>41185</v>
      </c>
      <c r="B2236" s="89">
        <v>6</v>
      </c>
      <c r="C2236" s="6">
        <f t="shared" si="35"/>
        <v>1.5228426395939063E-2</v>
      </c>
      <c r="D2236" s="6">
        <v>2.7629542231795867E-2</v>
      </c>
    </row>
    <row r="2237" spans="1:4">
      <c r="A2237" s="32">
        <v>41180</v>
      </c>
      <c r="B2237" s="89">
        <v>5.91</v>
      </c>
      <c r="C2237" s="6">
        <f t="shared" si="35"/>
        <v>1.0256410256410341E-2</v>
      </c>
      <c r="D2237" s="6">
        <v>2.0473989141661098E-2</v>
      </c>
    </row>
    <row r="2238" spans="1:4">
      <c r="A2238" s="32">
        <v>41179</v>
      </c>
      <c r="B2238" s="89">
        <v>5.85</v>
      </c>
      <c r="C2238" s="6">
        <f t="shared" si="35"/>
        <v>5.1546391752576217E-3</v>
      </c>
      <c r="D2238" s="6">
        <v>-1.2080892331116045E-3</v>
      </c>
    </row>
    <row r="2239" spans="1:4">
      <c r="A2239" s="32">
        <v>41178</v>
      </c>
      <c r="B2239" s="89">
        <v>5.82</v>
      </c>
      <c r="C2239" s="6">
        <f t="shared" si="35"/>
        <v>-6.8259385665529063E-3</v>
      </c>
      <c r="D2239" s="6">
        <v>5.2068604128889884E-3</v>
      </c>
    </row>
    <row r="2240" spans="1:4">
      <c r="A2240" s="32">
        <v>41177</v>
      </c>
      <c r="B2240" s="89">
        <v>5.86</v>
      </c>
      <c r="C2240" s="6">
        <f t="shared" si="35"/>
        <v>-5.0933786078097391E-3</v>
      </c>
      <c r="D2240" s="6">
        <v>1.7932739526535155E-2</v>
      </c>
    </row>
    <row r="2241" spans="1:4">
      <c r="A2241" s="32">
        <v>41176</v>
      </c>
      <c r="B2241" s="89">
        <v>5.89</v>
      </c>
      <c r="C2241" s="6">
        <f t="shared" si="35"/>
        <v>-1.6949152542374024E-3</v>
      </c>
      <c r="D2241" s="6">
        <v>1.4307552257776277E-2</v>
      </c>
    </row>
    <row r="2242" spans="1:4">
      <c r="A2242" s="32">
        <v>41173</v>
      </c>
      <c r="B2242" s="89">
        <v>5.9</v>
      </c>
      <c r="C2242" s="6">
        <f t="shared" si="35"/>
        <v>5.1107325383305362E-3</v>
      </c>
      <c r="D2242" s="6">
        <v>-2.2787798764658376E-2</v>
      </c>
    </row>
    <row r="2243" spans="1:4">
      <c r="A2243" s="32">
        <v>41172</v>
      </c>
      <c r="B2243" s="89">
        <v>5.87</v>
      </c>
      <c r="C2243" s="6">
        <f t="shared" si="35"/>
        <v>-3.3955857385398261E-3</v>
      </c>
      <c r="D2243" s="6">
        <v>-7.204234779179388E-3</v>
      </c>
    </row>
    <row r="2244" spans="1:4">
      <c r="A2244" s="32">
        <v>41171</v>
      </c>
      <c r="B2244" s="89">
        <v>5.89</v>
      </c>
      <c r="C2244" s="6">
        <f t="shared" si="35"/>
        <v>-5.0675675675676095E-3</v>
      </c>
      <c r="D2244" s="6">
        <v>-9.027208225768326E-3</v>
      </c>
    </row>
    <row r="2245" spans="1:4">
      <c r="A2245" s="32">
        <v>41170</v>
      </c>
      <c r="B2245" s="89">
        <v>5.92</v>
      </c>
      <c r="C2245" s="6">
        <f t="shared" ref="C2245:C2308" si="36">(B2245-B2246)/B2246</f>
        <v>-5.042016806722731E-3</v>
      </c>
      <c r="D2245" s="6">
        <v>-1.3515274595193295E-2</v>
      </c>
    </row>
    <row r="2246" spans="1:4">
      <c r="A2246" s="32">
        <v>41169</v>
      </c>
      <c r="B2246" s="89">
        <v>5.95</v>
      </c>
      <c r="C2246" s="6">
        <f t="shared" si="36"/>
        <v>2.5862068965517303E-2</v>
      </c>
      <c r="D2246" s="6">
        <v>-3.2366313054773862E-3</v>
      </c>
    </row>
    <row r="2247" spans="1:4">
      <c r="A2247" s="32">
        <v>41166</v>
      </c>
      <c r="B2247" s="89">
        <v>5.8</v>
      </c>
      <c r="C2247" s="6">
        <f t="shared" si="36"/>
        <v>-1.5280135823429518E-2</v>
      </c>
      <c r="D2247" s="6">
        <v>1.8707805764172209E-3</v>
      </c>
    </row>
    <row r="2248" spans="1:4">
      <c r="A2248" s="32">
        <v>41165</v>
      </c>
      <c r="B2248" s="89">
        <v>5.89</v>
      </c>
      <c r="C2248" s="6">
        <f t="shared" si="36"/>
        <v>-1.6949152542374024E-3</v>
      </c>
      <c r="D2248" s="6">
        <v>-7.1817344911681456E-3</v>
      </c>
    </row>
    <row r="2249" spans="1:4">
      <c r="A2249" s="32">
        <v>41164</v>
      </c>
      <c r="B2249" s="89">
        <v>5.9</v>
      </c>
      <c r="C2249" s="6">
        <f t="shared" si="36"/>
        <v>-5.0590219224282227E-3</v>
      </c>
      <c r="D2249" s="6">
        <v>2.5789848629603679E-2</v>
      </c>
    </row>
    <row r="2250" spans="1:4">
      <c r="A2250" s="32">
        <v>41163</v>
      </c>
      <c r="B2250" s="89">
        <v>5.93</v>
      </c>
      <c r="C2250" s="6">
        <f t="shared" si="36"/>
        <v>1.5410958904109566E-2</v>
      </c>
      <c r="D2250" s="6">
        <v>-6.2289395984941529E-3</v>
      </c>
    </row>
    <row r="2251" spans="1:4">
      <c r="A2251" s="32">
        <v>41162</v>
      </c>
      <c r="B2251" s="89">
        <v>5.84</v>
      </c>
      <c r="C2251" s="6">
        <f t="shared" si="36"/>
        <v>5.163511187607616E-3</v>
      </c>
      <c r="D2251" s="6">
        <v>-3.0492963366942426E-2</v>
      </c>
    </row>
    <row r="2252" spans="1:4">
      <c r="A2252" s="32">
        <v>41159</v>
      </c>
      <c r="B2252" s="89">
        <v>5.81</v>
      </c>
      <c r="C2252" s="6">
        <f t="shared" si="36"/>
        <v>-6.8376068376068437E-3</v>
      </c>
      <c r="D2252" s="6">
        <v>5.2416227636188344E-3</v>
      </c>
    </row>
    <row r="2253" spans="1:4">
      <c r="A2253" s="32">
        <v>41158</v>
      </c>
      <c r="B2253" s="89">
        <v>5.85</v>
      </c>
      <c r="C2253" s="6">
        <f t="shared" si="36"/>
        <v>1.7123287671232511E-3</v>
      </c>
      <c r="D2253" s="6">
        <v>-8.826803795790629E-3</v>
      </c>
    </row>
    <row r="2254" spans="1:4">
      <c r="A2254" s="32">
        <v>41157</v>
      </c>
      <c r="B2254" s="89">
        <v>5.84</v>
      </c>
      <c r="C2254" s="6">
        <f t="shared" si="36"/>
        <v>0</v>
      </c>
      <c r="D2254" s="6">
        <v>4.6102142338215406E-2</v>
      </c>
    </row>
    <row r="2255" spans="1:4">
      <c r="A2255" s="32">
        <v>41156</v>
      </c>
      <c r="B2255" s="89">
        <v>5.84</v>
      </c>
      <c r="C2255" s="6">
        <f t="shared" si="36"/>
        <v>-2.0134228187919483E-2</v>
      </c>
      <c r="D2255" s="6">
        <v>-4.612348970566444E-2</v>
      </c>
    </row>
    <row r="2256" spans="1:4">
      <c r="A2256" s="32">
        <v>41155</v>
      </c>
      <c r="B2256" s="89">
        <v>5.96</v>
      </c>
      <c r="C2256" s="6">
        <f t="shared" si="36"/>
        <v>3.1141868512110676E-2</v>
      </c>
      <c r="D2256" s="6">
        <v>4.7624109705537414E-3</v>
      </c>
    </row>
    <row r="2257" spans="1:4">
      <c r="A2257" s="32">
        <v>41152</v>
      </c>
      <c r="B2257" s="89">
        <v>5.78</v>
      </c>
      <c r="C2257" s="6">
        <f t="shared" si="36"/>
        <v>-1.7271157167529857E-3</v>
      </c>
      <c r="D2257" s="6">
        <v>-3.4971634916238288E-2</v>
      </c>
    </row>
    <row r="2258" spans="1:4">
      <c r="A2258" s="32">
        <v>41151</v>
      </c>
      <c r="B2258" s="89">
        <v>5.79</v>
      </c>
      <c r="C2258" s="6">
        <f t="shared" si="36"/>
        <v>3.4662045060659384E-3</v>
      </c>
      <c r="D2258" s="6">
        <v>2.6589042434465187E-3</v>
      </c>
    </row>
    <row r="2259" spans="1:4">
      <c r="A2259" s="32">
        <v>41150</v>
      </c>
      <c r="B2259" s="89">
        <v>5.77</v>
      </c>
      <c r="C2259" s="6">
        <f t="shared" si="36"/>
        <v>3.2200357781753078E-2</v>
      </c>
      <c r="D2259" s="6">
        <v>4.942709260968365E-2</v>
      </c>
    </row>
    <row r="2260" spans="1:4">
      <c r="A2260" s="32">
        <v>41149</v>
      </c>
      <c r="B2260" s="89">
        <v>5.59</v>
      </c>
      <c r="C2260" s="6">
        <f t="shared" si="36"/>
        <v>2.5688073394495352E-2</v>
      </c>
      <c r="D2260" s="6">
        <v>1.6380149205319347E-3</v>
      </c>
    </row>
    <row r="2261" spans="1:4">
      <c r="A2261" s="32">
        <v>41148</v>
      </c>
      <c r="B2261" s="89">
        <v>5.45</v>
      </c>
      <c r="C2261" s="6">
        <f t="shared" si="36"/>
        <v>7.3937153419593405E-3</v>
      </c>
      <c r="D2261" s="6">
        <v>1.5159718462371167E-3</v>
      </c>
    </row>
    <row r="2262" spans="1:4">
      <c r="A2262" s="32">
        <v>41145</v>
      </c>
      <c r="B2262" s="89">
        <v>5.41</v>
      </c>
      <c r="C2262" s="6">
        <f t="shared" si="36"/>
        <v>3.7105751391466536E-3</v>
      </c>
      <c r="D2262" s="6">
        <v>-3.7380052105527519E-3</v>
      </c>
    </row>
    <row r="2263" spans="1:4">
      <c r="A2263" s="32">
        <v>41144</v>
      </c>
      <c r="B2263" s="89">
        <v>5.39</v>
      </c>
      <c r="C2263" s="6">
        <f t="shared" si="36"/>
        <v>-3.6968576709797527E-3</v>
      </c>
      <c r="D2263" s="6">
        <v>4.214175446198831E-3</v>
      </c>
    </row>
    <row r="2264" spans="1:4">
      <c r="A2264" s="32">
        <v>41143</v>
      </c>
      <c r="B2264" s="89">
        <v>5.41</v>
      </c>
      <c r="C2264" s="6">
        <f t="shared" si="36"/>
        <v>3.7105751391466536E-3</v>
      </c>
      <c r="D2264" s="6">
        <v>2.9226899612662684E-3</v>
      </c>
    </row>
    <row r="2265" spans="1:4">
      <c r="A2265" s="32">
        <v>41142</v>
      </c>
      <c r="B2265" s="89">
        <v>5.39</v>
      </c>
      <c r="C2265" s="6">
        <f t="shared" si="36"/>
        <v>-9.1911764705883657E-3</v>
      </c>
      <c r="D2265" s="6">
        <v>2.083518189884646E-2</v>
      </c>
    </row>
    <row r="2266" spans="1:4">
      <c r="A2266" s="32">
        <v>41141</v>
      </c>
      <c r="B2266" s="89">
        <v>5.44</v>
      </c>
      <c r="C2266" s="6">
        <f t="shared" si="36"/>
        <v>1.3035381750465602E-2</v>
      </c>
      <c r="D2266" s="6">
        <v>1.4492753623188401E-2</v>
      </c>
    </row>
    <row r="2267" spans="1:4">
      <c r="A2267" s="32">
        <v>41138</v>
      </c>
      <c r="B2267" s="89">
        <v>5.37</v>
      </c>
      <c r="C2267" s="6">
        <f t="shared" si="36"/>
        <v>3.7383177570094323E-3</v>
      </c>
      <c r="D2267" s="6">
        <v>2.2504487090984467E-2</v>
      </c>
    </row>
    <row r="2268" spans="1:4">
      <c r="A2268" s="32">
        <v>41137</v>
      </c>
      <c r="B2268" s="89">
        <v>5.35</v>
      </c>
      <c r="C2268" s="6">
        <f t="shared" si="36"/>
        <v>-2.0146520146520207E-2</v>
      </c>
      <c r="D2268" s="6">
        <v>-2.6621379721853055E-3</v>
      </c>
    </row>
    <row r="2269" spans="1:4">
      <c r="A2269" s="32">
        <v>41136</v>
      </c>
      <c r="B2269" s="89">
        <v>5.46</v>
      </c>
      <c r="C2269" s="6">
        <f t="shared" si="36"/>
        <v>1.8348623853210618E-3</v>
      </c>
      <c r="D2269" s="6">
        <v>4.8774863072931886E-3</v>
      </c>
    </row>
    <row r="2270" spans="1:4">
      <c r="A2270" s="32">
        <v>41135</v>
      </c>
      <c r="B2270" s="89">
        <v>5.45</v>
      </c>
      <c r="C2270" s="6">
        <f t="shared" si="36"/>
        <v>5.5350553505535511E-3</v>
      </c>
      <c r="D2270" s="6">
        <v>6.2123021340436638E-2</v>
      </c>
    </row>
    <row r="2271" spans="1:4">
      <c r="A2271" s="32">
        <v>41134</v>
      </c>
      <c r="B2271" s="89">
        <v>5.42</v>
      </c>
      <c r="C2271" s="6">
        <f t="shared" si="36"/>
        <v>3.7037037037036245E-3</v>
      </c>
      <c r="D2271" s="6">
        <v>4.7767226998588506E-2</v>
      </c>
    </row>
    <row r="2272" spans="1:4">
      <c r="A2272" s="32">
        <v>41131</v>
      </c>
      <c r="B2272" s="89">
        <v>5.4</v>
      </c>
      <c r="C2272" s="6">
        <f t="shared" si="36"/>
        <v>-9.1743119266054721E-3</v>
      </c>
      <c r="D2272" s="6">
        <v>-5.2780383822525053E-3</v>
      </c>
    </row>
    <row r="2273" spans="1:4">
      <c r="A2273" s="32">
        <v>41130</v>
      </c>
      <c r="B2273" s="89">
        <v>5.45</v>
      </c>
      <c r="C2273" s="6">
        <f t="shared" si="36"/>
        <v>-7.2859744990892593E-3</v>
      </c>
      <c r="D2273" s="6">
        <v>8.0872418452035879E-3</v>
      </c>
    </row>
    <row r="2274" spans="1:4">
      <c r="A2274" s="32">
        <v>41129</v>
      </c>
      <c r="B2274" s="89">
        <v>5.49</v>
      </c>
      <c r="C2274" s="6">
        <f t="shared" si="36"/>
        <v>1.6666666666666639E-2</v>
      </c>
      <c r="D2274" s="6">
        <v>9.3512565751021903E-3</v>
      </c>
    </row>
    <row r="2275" spans="1:4">
      <c r="A2275" s="32">
        <v>41128</v>
      </c>
      <c r="B2275" s="89">
        <v>5.4</v>
      </c>
      <c r="C2275" s="6">
        <f t="shared" si="36"/>
        <v>-2.7027027027026931E-2</v>
      </c>
      <c r="D2275" s="6">
        <v>-7.7899986468984456E-3</v>
      </c>
    </row>
    <row r="2276" spans="1:4">
      <c r="A2276" s="32">
        <v>41127</v>
      </c>
      <c r="B2276" s="89">
        <v>5.55</v>
      </c>
      <c r="C2276" s="6">
        <f t="shared" si="36"/>
        <v>1.2773722627737115E-2</v>
      </c>
      <c r="D2276" s="6">
        <v>3.212628149603772E-3</v>
      </c>
    </row>
    <row r="2277" spans="1:4">
      <c r="A2277" s="32">
        <v>41124</v>
      </c>
      <c r="B2277" s="89">
        <v>5.48</v>
      </c>
      <c r="C2277" s="6">
        <f t="shared" si="36"/>
        <v>-1.0830324909747223E-2</v>
      </c>
      <c r="D2277" s="6">
        <v>2.6971766939504298E-2</v>
      </c>
    </row>
    <row r="2278" spans="1:4">
      <c r="A2278" s="32">
        <v>41123</v>
      </c>
      <c r="B2278" s="89">
        <v>5.54</v>
      </c>
      <c r="C2278" s="6">
        <f t="shared" si="36"/>
        <v>-1.2477718360071352E-2</v>
      </c>
      <c r="D2278" s="6">
        <v>-4.2467635017210851E-4</v>
      </c>
    </row>
    <row r="2279" spans="1:4">
      <c r="A2279" s="32">
        <v>41122</v>
      </c>
      <c r="B2279" s="89">
        <v>5.61</v>
      </c>
      <c r="C2279" s="6">
        <f t="shared" si="36"/>
        <v>-1.7793594306049442E-3</v>
      </c>
      <c r="D2279" s="6">
        <v>-9.6210084972432261E-3</v>
      </c>
    </row>
    <row r="2280" spans="1:4">
      <c r="A2280" s="32">
        <v>41121</v>
      </c>
      <c r="B2280" s="89">
        <v>5.62</v>
      </c>
      <c r="C2280" s="6">
        <f t="shared" si="36"/>
        <v>3.6900369003690071E-2</v>
      </c>
      <c r="D2280" s="6">
        <v>1.5875665102243804E-2</v>
      </c>
    </row>
    <row r="2281" spans="1:4">
      <c r="A2281" s="32">
        <v>41120</v>
      </c>
      <c r="B2281" s="89">
        <v>5.42</v>
      </c>
      <c r="C2281" s="6">
        <f t="shared" si="36"/>
        <v>1.6885553470919298E-2</v>
      </c>
      <c r="D2281" s="6">
        <v>-8.6173233349438293E-3</v>
      </c>
    </row>
    <row r="2282" spans="1:4">
      <c r="A2282" s="32">
        <v>41117</v>
      </c>
      <c r="B2282" s="89">
        <v>5.33</v>
      </c>
      <c r="C2282" s="6">
        <f t="shared" si="36"/>
        <v>-1.2962962962963015E-2</v>
      </c>
      <c r="D2282" s="6">
        <v>-9.2978119324104401E-3</v>
      </c>
    </row>
    <row r="2283" spans="1:4">
      <c r="A2283" s="32">
        <v>41116</v>
      </c>
      <c r="B2283" s="89">
        <v>5.4</v>
      </c>
      <c r="C2283" s="6">
        <f t="shared" si="36"/>
        <v>3.7174721189591939E-3</v>
      </c>
      <c r="D2283" s="6">
        <v>1.8260846341821617E-2</v>
      </c>
    </row>
    <row r="2284" spans="1:4">
      <c r="A2284" s="32">
        <v>41115</v>
      </c>
      <c r="B2284" s="89">
        <v>5.38</v>
      </c>
      <c r="C2284" s="6">
        <f t="shared" si="36"/>
        <v>2.0872865275142378E-2</v>
      </c>
      <c r="D2284" s="6">
        <v>-3.0770923257123231E-2</v>
      </c>
    </row>
    <row r="2285" spans="1:4">
      <c r="A2285" s="32">
        <v>41114</v>
      </c>
      <c r="B2285" s="89">
        <v>5.27</v>
      </c>
      <c r="C2285" s="6">
        <f t="shared" si="36"/>
        <v>-9.3984962406016368E-3</v>
      </c>
      <c r="D2285" s="6">
        <v>-4.3042069112161083E-3</v>
      </c>
    </row>
    <row r="2286" spans="1:4">
      <c r="A2286" s="32">
        <v>41113</v>
      </c>
      <c r="B2286" s="89">
        <v>5.32</v>
      </c>
      <c r="C2286" s="6">
        <f t="shared" si="36"/>
        <v>6.4000000000000057E-2</v>
      </c>
      <c r="D2286" s="6">
        <v>-2.4237356336292506E-2</v>
      </c>
    </row>
    <row r="2287" spans="1:4">
      <c r="A2287" s="32">
        <v>41110</v>
      </c>
      <c r="B2287" s="89">
        <v>5</v>
      </c>
      <c r="C2287" s="6">
        <f t="shared" si="36"/>
        <v>0</v>
      </c>
      <c r="D2287" s="6">
        <v>-2.535097341119813E-2</v>
      </c>
    </row>
    <row r="2288" spans="1:4">
      <c r="A2288" s="32">
        <v>41109</v>
      </c>
      <c r="B2288" s="89">
        <v>5</v>
      </c>
      <c r="C2288" s="6">
        <f t="shared" si="36"/>
        <v>4.0160642570280262E-3</v>
      </c>
      <c r="D2288" s="6">
        <v>-2.9205643165696031E-3</v>
      </c>
    </row>
    <row r="2289" spans="1:4">
      <c r="A2289" s="32">
        <v>41108</v>
      </c>
      <c r="B2289" s="89">
        <v>4.9800000000000004</v>
      </c>
      <c r="C2289" s="6">
        <f t="shared" si="36"/>
        <v>8.097165991902841E-3</v>
      </c>
      <c r="D2289" s="6">
        <v>-9.7412223116343528E-3</v>
      </c>
    </row>
    <row r="2290" spans="1:4">
      <c r="A2290" s="32">
        <v>41107</v>
      </c>
      <c r="B2290" s="89">
        <v>4.9400000000000004</v>
      </c>
      <c r="C2290" s="6">
        <f t="shared" si="36"/>
        <v>8.1632653061224549E-3</v>
      </c>
      <c r="D2290" s="6">
        <v>1.2199528431882949E-2</v>
      </c>
    </row>
    <row r="2291" spans="1:4">
      <c r="A2291" s="32">
        <v>41106</v>
      </c>
      <c r="B2291" s="89">
        <v>4.9000000000000004</v>
      </c>
      <c r="C2291" s="6">
        <f t="shared" si="36"/>
        <v>4.0983606557377997E-3</v>
      </c>
      <c r="D2291" s="6">
        <v>-1.7107393740933185E-2</v>
      </c>
    </row>
    <row r="2292" spans="1:4">
      <c r="A2292" s="32">
        <v>41103</v>
      </c>
      <c r="B2292" s="89">
        <v>4.88</v>
      </c>
      <c r="C2292" s="6">
        <f t="shared" si="36"/>
        <v>4.1152263374484715E-3</v>
      </c>
      <c r="D2292" s="6">
        <v>-6.6210018177736177E-5</v>
      </c>
    </row>
    <row r="2293" spans="1:4">
      <c r="A2293" s="32">
        <v>41102</v>
      </c>
      <c r="B2293" s="89">
        <v>4.8600000000000003</v>
      </c>
      <c r="C2293" s="6">
        <f t="shared" si="36"/>
        <v>-8.1632653061224549E-3</v>
      </c>
      <c r="D2293" s="6">
        <v>-7.3134881275318071E-3</v>
      </c>
    </row>
    <row r="2294" spans="1:4">
      <c r="A2294" s="32">
        <v>41101</v>
      </c>
      <c r="B2294" s="89">
        <v>4.9000000000000004</v>
      </c>
      <c r="C2294" s="6">
        <f t="shared" si="36"/>
        <v>1.0309278350515611E-2</v>
      </c>
      <c r="D2294" s="6">
        <v>2.4065496331740346E-2</v>
      </c>
    </row>
    <row r="2295" spans="1:4">
      <c r="A2295" s="32">
        <v>41100</v>
      </c>
      <c r="B2295" s="89">
        <v>4.8499999999999996</v>
      </c>
      <c r="C2295" s="6">
        <f t="shared" si="36"/>
        <v>8.3160083160083234E-3</v>
      </c>
      <c r="D2295" s="6">
        <v>-6.7038630783069391E-3</v>
      </c>
    </row>
    <row r="2296" spans="1:4">
      <c r="A2296" s="32">
        <v>41099</v>
      </c>
      <c r="B2296" s="89">
        <v>4.8099999999999996</v>
      </c>
      <c r="C2296" s="6">
        <f t="shared" si="36"/>
        <v>-4.1407867494824974E-3</v>
      </c>
      <c r="D2296" s="6">
        <v>-2.9270066357604788E-3</v>
      </c>
    </row>
    <row r="2297" spans="1:4">
      <c r="A2297" s="32">
        <v>41096</v>
      </c>
      <c r="B2297" s="89">
        <v>4.83</v>
      </c>
      <c r="C2297" s="6">
        <f t="shared" si="36"/>
        <v>1.8987341772151868E-2</v>
      </c>
      <c r="D2297" s="6">
        <v>-2.0118406441690398E-2</v>
      </c>
    </row>
    <row r="2298" spans="1:4">
      <c r="A2298" s="32">
        <v>41095</v>
      </c>
      <c r="B2298" s="89">
        <v>4.74</v>
      </c>
      <c r="C2298" s="6">
        <f t="shared" si="36"/>
        <v>8.5106382978723475E-3</v>
      </c>
      <c r="D2298" s="6">
        <v>1.5301600699363869E-2</v>
      </c>
    </row>
    <row r="2299" spans="1:4">
      <c r="A2299" s="32">
        <v>41094</v>
      </c>
      <c r="B2299" s="89">
        <v>4.7</v>
      </c>
      <c r="C2299" s="6">
        <f t="shared" si="36"/>
        <v>-4.2372881355931301E-3</v>
      </c>
      <c r="D2299" s="6">
        <v>1.2396694214876139E-2</v>
      </c>
    </row>
    <row r="2300" spans="1:4">
      <c r="A2300" s="32">
        <v>41093</v>
      </c>
      <c r="B2300" s="89">
        <v>4.72</v>
      </c>
      <c r="C2300" s="6">
        <f t="shared" si="36"/>
        <v>1.7241379310344845E-2</v>
      </c>
      <c r="D2300" s="6">
        <v>-5.6384018256527193E-3</v>
      </c>
    </row>
    <row r="2301" spans="1:4">
      <c r="A2301" s="32">
        <v>41089</v>
      </c>
      <c r="B2301" s="89">
        <v>4.6399999999999997</v>
      </c>
      <c r="C2301" s="6">
        <f t="shared" si="36"/>
        <v>1.7543859649122823E-2</v>
      </c>
      <c r="D2301" s="6">
        <v>-2.6271663528998216E-3</v>
      </c>
    </row>
    <row r="2302" spans="1:4">
      <c r="A2302" s="32">
        <v>41088</v>
      </c>
      <c r="B2302" s="89">
        <v>4.5599999999999996</v>
      </c>
      <c r="C2302" s="6">
        <f t="shared" si="36"/>
        <v>-4.3668122270743362E-3</v>
      </c>
      <c r="D2302" s="6">
        <v>8.750396912630326E-3</v>
      </c>
    </row>
    <row r="2303" spans="1:4">
      <c r="A2303" s="32">
        <v>41087</v>
      </c>
      <c r="B2303" s="89">
        <v>4.58</v>
      </c>
      <c r="C2303" s="6">
        <f t="shared" si="36"/>
        <v>-4.347826086956429E-3</v>
      </c>
      <c r="D2303" s="6">
        <v>1.170699763388916E-2</v>
      </c>
    </row>
    <row r="2304" spans="1:4">
      <c r="A2304" s="32">
        <v>41086</v>
      </c>
      <c r="B2304" s="89">
        <v>4.5999999999999996</v>
      </c>
      <c r="C2304" s="6">
        <f t="shared" si="36"/>
        <v>-6.4794816414687362E-3</v>
      </c>
      <c r="D2304" s="6">
        <v>3.1301766100053592E-2</v>
      </c>
    </row>
    <row r="2305" spans="1:4">
      <c r="A2305" s="32">
        <v>41085</v>
      </c>
      <c r="B2305" s="89">
        <v>4.63</v>
      </c>
      <c r="C2305" s="6">
        <f t="shared" si="36"/>
        <v>1.9823788546255477E-2</v>
      </c>
      <c r="D2305" s="6">
        <v>-7.9387151417085588E-3</v>
      </c>
    </row>
    <row r="2306" spans="1:4">
      <c r="A2306" s="32">
        <v>41082</v>
      </c>
      <c r="B2306" s="89">
        <v>4.54</v>
      </c>
      <c r="C2306" s="6">
        <f t="shared" si="36"/>
        <v>8.8888888888888976E-3</v>
      </c>
      <c r="D2306" s="6">
        <v>-3.068251439774547E-2</v>
      </c>
    </row>
    <row r="2307" spans="1:4">
      <c r="A2307" s="32">
        <v>41081</v>
      </c>
      <c r="B2307" s="89">
        <v>4.5</v>
      </c>
      <c r="C2307" s="6">
        <f t="shared" si="36"/>
        <v>1.1235955056179735E-2</v>
      </c>
      <c r="D2307" s="6">
        <v>-1.4071581523401374E-3</v>
      </c>
    </row>
    <row r="2308" spans="1:4">
      <c r="A2308" s="32">
        <v>41080</v>
      </c>
      <c r="B2308" s="89">
        <v>4.45</v>
      </c>
      <c r="C2308" s="6">
        <f t="shared" si="36"/>
        <v>2.2522522522522041E-3</v>
      </c>
      <c r="D2308" s="6">
        <v>5.7543034844147417E-4</v>
      </c>
    </row>
    <row r="2309" spans="1:4">
      <c r="A2309" s="32">
        <v>41079</v>
      </c>
      <c r="B2309" s="89">
        <v>4.4400000000000004</v>
      </c>
      <c r="C2309" s="6">
        <f t="shared" ref="C2309:C2372" si="37">(B2309-B2310)/B2310</f>
        <v>2.2573363431152766E-3</v>
      </c>
      <c r="D2309" s="6">
        <v>-2.8695104113400954E-2</v>
      </c>
    </row>
    <row r="2310" spans="1:4">
      <c r="A2310" s="32">
        <v>41078</v>
      </c>
      <c r="B2310" s="89">
        <v>4.43</v>
      </c>
      <c r="C2310" s="6">
        <f t="shared" si="37"/>
        <v>4.5351473922901524E-3</v>
      </c>
      <c r="D2310" s="6">
        <v>-9.8612362163466912E-3</v>
      </c>
    </row>
    <row r="2311" spans="1:4">
      <c r="A2311" s="32">
        <v>41075</v>
      </c>
      <c r="B2311" s="89">
        <v>4.41</v>
      </c>
      <c r="C2311" s="6">
        <f t="shared" si="37"/>
        <v>2.272727272727224E-3</v>
      </c>
      <c r="D2311" s="6">
        <v>3.8770456439382425E-3</v>
      </c>
    </row>
    <row r="2312" spans="1:4">
      <c r="A2312" s="32">
        <v>41074</v>
      </c>
      <c r="B2312" s="89">
        <v>4.4000000000000004</v>
      </c>
      <c r="C2312" s="6">
        <f t="shared" si="37"/>
        <v>2.2779043280183771E-3</v>
      </c>
      <c r="D2312" s="6">
        <v>9.2634567665584866E-3</v>
      </c>
    </row>
    <row r="2313" spans="1:4">
      <c r="A2313" s="32">
        <v>41073</v>
      </c>
      <c r="B2313" s="89">
        <v>4.3899999999999997</v>
      </c>
      <c r="C2313" s="6">
        <f t="shared" si="37"/>
        <v>2.2831050228310015E-3</v>
      </c>
      <c r="D2313" s="6">
        <v>-1.2382916053019135E-2</v>
      </c>
    </row>
    <row r="2314" spans="1:4">
      <c r="A2314" s="32">
        <v>41072</v>
      </c>
      <c r="B2314" s="89">
        <v>4.38</v>
      </c>
      <c r="C2314" s="6">
        <f t="shared" si="37"/>
        <v>2.2883295194507519E-3</v>
      </c>
      <c r="D2314" s="6">
        <v>-1.6061812764822853E-2</v>
      </c>
    </row>
    <row r="2315" spans="1:4">
      <c r="A2315" s="32">
        <v>41071</v>
      </c>
      <c r="B2315" s="89">
        <v>4.37</v>
      </c>
      <c r="C2315" s="6">
        <f t="shared" si="37"/>
        <v>0</v>
      </c>
      <c r="D2315" s="6">
        <v>-1.3658452918643801E-2</v>
      </c>
    </row>
    <row r="2316" spans="1:4">
      <c r="A2316" s="32">
        <v>41068</v>
      </c>
      <c r="B2316" s="89">
        <v>4.37</v>
      </c>
      <c r="C2316" s="6">
        <f t="shared" si="37"/>
        <v>-6.8181818181818742E-3</v>
      </c>
      <c r="D2316" s="6">
        <v>9.4358678401384559E-3</v>
      </c>
    </row>
    <row r="2317" spans="1:4">
      <c r="A2317" s="32">
        <v>41067</v>
      </c>
      <c r="B2317" s="89">
        <v>4.4000000000000004</v>
      </c>
      <c r="C2317" s="6">
        <f t="shared" si="37"/>
        <v>6.8649885583524596E-3</v>
      </c>
      <c r="D2317" s="6">
        <v>-1.0648623957976527E-2</v>
      </c>
    </row>
    <row r="2318" spans="1:4">
      <c r="A2318" s="32">
        <v>41066</v>
      </c>
      <c r="B2318" s="89">
        <v>4.37</v>
      </c>
      <c r="C2318" s="6">
        <f t="shared" si="37"/>
        <v>2.2935779816513273E-3</v>
      </c>
      <c r="D2318" s="6">
        <v>1.4598540145985427E-2</v>
      </c>
    </row>
    <row r="2319" spans="1:4">
      <c r="A2319" s="32">
        <v>41065</v>
      </c>
      <c r="B2319" s="89">
        <v>4.3600000000000003</v>
      </c>
      <c r="C2319" s="6">
        <f t="shared" si="37"/>
        <v>-6.833712984054525E-3</v>
      </c>
      <c r="D2319" s="6">
        <v>-1.0529815369976494E-2</v>
      </c>
    </row>
    <row r="2320" spans="1:4">
      <c r="A2320" s="32">
        <v>41064</v>
      </c>
      <c r="B2320" s="89">
        <v>4.3899999999999997</v>
      </c>
      <c r="C2320" s="6">
        <f t="shared" si="37"/>
        <v>-9.0293453724605045E-3</v>
      </c>
      <c r="D2320" s="6">
        <v>-1.2022879148261422E-2</v>
      </c>
    </row>
    <row r="2321" spans="1:4">
      <c r="A2321" s="32">
        <v>41061</v>
      </c>
      <c r="B2321" s="89">
        <v>4.43</v>
      </c>
      <c r="C2321" s="6">
        <f t="shared" si="37"/>
        <v>9.1116173120729012E-3</v>
      </c>
      <c r="D2321" s="6">
        <v>-4.2518637147980444E-3</v>
      </c>
    </row>
    <row r="2322" spans="1:4">
      <c r="A2322" s="32">
        <v>41060</v>
      </c>
      <c r="B2322" s="89">
        <v>4.3899999999999997</v>
      </c>
      <c r="C2322" s="6">
        <f t="shared" si="37"/>
        <v>-2.2727272727274261E-3</v>
      </c>
      <c r="D2322" s="6">
        <v>1.9078924684220705E-2</v>
      </c>
    </row>
    <row r="2323" spans="1:4">
      <c r="A2323" s="32">
        <v>41059</v>
      </c>
      <c r="B2323" s="89">
        <v>4.4000000000000004</v>
      </c>
      <c r="C2323" s="6">
        <f t="shared" si="37"/>
        <v>-4.5248868778279576E-3</v>
      </c>
      <c r="D2323" s="6">
        <v>1.9647136721336569E-2</v>
      </c>
    </row>
    <row r="2324" spans="1:4">
      <c r="A2324" s="32">
        <v>41058</v>
      </c>
      <c r="B2324" s="89">
        <v>4.42</v>
      </c>
      <c r="C2324" s="6">
        <f t="shared" si="37"/>
        <v>1.6091954022988571E-2</v>
      </c>
      <c r="D2324" s="6">
        <v>2.322722993998334E-2</v>
      </c>
    </row>
    <row r="2325" spans="1:4">
      <c r="A2325" s="32">
        <v>41057</v>
      </c>
      <c r="B2325" s="89">
        <v>4.3499999999999996</v>
      </c>
      <c r="C2325" s="6">
        <f t="shared" si="37"/>
        <v>-1.1363636363636524E-2</v>
      </c>
      <c r="D2325" s="6">
        <v>2.4666404541321518E-2</v>
      </c>
    </row>
    <row r="2326" spans="1:4">
      <c r="A2326" s="32">
        <v>41054</v>
      </c>
      <c r="B2326" s="89">
        <v>4.4000000000000004</v>
      </c>
      <c r="C2326" s="6">
        <f t="shared" si="37"/>
        <v>1.3824884792626843E-2</v>
      </c>
      <c r="D2326" s="6">
        <v>-1.1352688132451562E-3</v>
      </c>
    </row>
    <row r="2327" spans="1:4">
      <c r="A2327" s="32">
        <v>41053</v>
      </c>
      <c r="B2327" s="89">
        <v>4.34</v>
      </c>
      <c r="C2327" s="6">
        <f t="shared" si="37"/>
        <v>-1.1389521640091077E-2</v>
      </c>
      <c r="D2327" s="6">
        <v>2.8431644050585501E-3</v>
      </c>
    </row>
    <row r="2328" spans="1:4">
      <c r="A2328" s="32">
        <v>41052</v>
      </c>
      <c r="B2328" s="89">
        <v>4.3899999999999997</v>
      </c>
      <c r="C2328" s="6">
        <f t="shared" si="37"/>
        <v>4.5766590389015038E-3</v>
      </c>
      <c r="D2328" s="6">
        <v>3.544938581159954E-3</v>
      </c>
    </row>
    <row r="2329" spans="1:4">
      <c r="A2329" s="32">
        <v>41051</v>
      </c>
      <c r="B2329" s="89">
        <v>4.37</v>
      </c>
      <c r="C2329" s="6">
        <f t="shared" si="37"/>
        <v>-4.55580865603635E-3</v>
      </c>
      <c r="D2329" s="6">
        <v>-7.1495582112613854E-3</v>
      </c>
    </row>
    <row r="2330" spans="1:4">
      <c r="A2330" s="32">
        <v>41050</v>
      </c>
      <c r="B2330" s="89">
        <v>4.3899999999999997</v>
      </c>
      <c r="C2330" s="6">
        <f t="shared" si="37"/>
        <v>2.3310023310023228E-2</v>
      </c>
      <c r="D2330" s="6">
        <v>4.069545516111891E-3</v>
      </c>
    </row>
    <row r="2331" spans="1:4">
      <c r="A2331" s="32">
        <v>41047</v>
      </c>
      <c r="B2331" s="89">
        <v>4.29</v>
      </c>
      <c r="C2331" s="6">
        <f t="shared" si="37"/>
        <v>-4.6403712296982777E-3</v>
      </c>
      <c r="D2331" s="6">
        <v>2.8885257116795196E-2</v>
      </c>
    </row>
    <row r="2332" spans="1:4">
      <c r="A2332" s="32">
        <v>41046</v>
      </c>
      <c r="B2332" s="89">
        <v>4.3099999999999996</v>
      </c>
      <c r="C2332" s="6">
        <f t="shared" si="37"/>
        <v>2.3255813953487877E-3</v>
      </c>
      <c r="D2332" s="6">
        <v>-7.3426086516176182E-4</v>
      </c>
    </row>
    <row r="2333" spans="1:4">
      <c r="A2333" s="32">
        <v>41045</v>
      </c>
      <c r="B2333" s="89">
        <v>4.3</v>
      </c>
      <c r="C2333" s="6">
        <f t="shared" si="37"/>
        <v>-2.2727272727272846E-2</v>
      </c>
      <c r="D2333" s="6">
        <v>1.2929559254141665E-3</v>
      </c>
    </row>
    <row r="2334" spans="1:4">
      <c r="A2334" s="32">
        <v>41044</v>
      </c>
      <c r="B2334" s="89">
        <v>4.4000000000000004</v>
      </c>
      <c r="C2334" s="6">
        <f t="shared" si="37"/>
        <v>-6.7720090293452283E-3</v>
      </c>
      <c r="D2334" s="6">
        <v>-2.7778120108943427E-2</v>
      </c>
    </row>
    <row r="2335" spans="1:4">
      <c r="A2335" s="32">
        <v>41043</v>
      </c>
      <c r="B2335" s="89">
        <v>4.43</v>
      </c>
      <c r="C2335" s="6">
        <f t="shared" si="37"/>
        <v>2.0737327188940061E-2</v>
      </c>
      <c r="D2335" s="6">
        <v>1.7824439928752316E-2</v>
      </c>
    </row>
    <row r="2336" spans="1:4">
      <c r="A2336" s="32">
        <v>41040</v>
      </c>
      <c r="B2336" s="89">
        <v>4.34</v>
      </c>
      <c r="C2336" s="6">
        <f t="shared" si="37"/>
        <v>3.087885985748216E-2</v>
      </c>
      <c r="D2336" s="6">
        <v>-2.9142056871460695E-2</v>
      </c>
    </row>
    <row r="2337" spans="1:4">
      <c r="A2337" s="32">
        <v>41039</v>
      </c>
      <c r="B2337" s="89">
        <v>4.21</v>
      </c>
      <c r="C2337" s="6">
        <f t="shared" si="37"/>
        <v>-2.3696682464454471E-3</v>
      </c>
      <c r="D2337" s="6">
        <v>-1.4716557777337805E-2</v>
      </c>
    </row>
    <row r="2338" spans="1:4">
      <c r="A2338" s="32">
        <v>41038</v>
      </c>
      <c r="B2338" s="89">
        <v>4.22</v>
      </c>
      <c r="C2338" s="6">
        <f t="shared" si="37"/>
        <v>-2.3640661938535874E-3</v>
      </c>
      <c r="D2338" s="6">
        <v>2.0091799265605829E-2</v>
      </c>
    </row>
    <row r="2339" spans="1:4">
      <c r="A2339" s="32">
        <v>41037</v>
      </c>
      <c r="B2339" s="89">
        <v>4.2300000000000004</v>
      </c>
      <c r="C2339" s="6">
        <f t="shared" si="37"/>
        <v>0</v>
      </c>
      <c r="D2339" s="6">
        <v>-1.0212858752407777E-2</v>
      </c>
    </row>
    <row r="2340" spans="1:4">
      <c r="A2340" s="32">
        <v>41036</v>
      </c>
      <c r="B2340" s="89">
        <v>4.2300000000000004</v>
      </c>
      <c r="C2340" s="6">
        <f t="shared" si="37"/>
        <v>0</v>
      </c>
      <c r="D2340" s="6">
        <v>1.3954573930988612E-2</v>
      </c>
    </row>
    <row r="2341" spans="1:4">
      <c r="A2341" s="32">
        <v>41033</v>
      </c>
      <c r="B2341" s="89">
        <v>4.2300000000000004</v>
      </c>
      <c r="C2341" s="6">
        <f t="shared" si="37"/>
        <v>0</v>
      </c>
      <c r="D2341" s="6">
        <v>2.18601527637435E-2</v>
      </c>
    </row>
    <row r="2342" spans="1:4">
      <c r="A2342" s="32">
        <v>41032</v>
      </c>
      <c r="B2342" s="89">
        <v>4.2300000000000004</v>
      </c>
      <c r="C2342" s="6">
        <f t="shared" si="37"/>
        <v>2.3696682464456578E-3</v>
      </c>
      <c r="D2342" s="6">
        <v>2.6504828723657763E-2</v>
      </c>
    </row>
    <row r="2343" spans="1:4">
      <c r="A2343" s="32">
        <v>41031</v>
      </c>
      <c r="B2343" s="89">
        <v>4.22</v>
      </c>
      <c r="C2343" s="6">
        <f t="shared" si="37"/>
        <v>1.199040767386087E-2</v>
      </c>
      <c r="D2343" s="6">
        <v>-1.3699935821265366E-2</v>
      </c>
    </row>
    <row r="2344" spans="1:4">
      <c r="A2344" s="32">
        <v>41029</v>
      </c>
      <c r="B2344" s="89">
        <v>4.17</v>
      </c>
      <c r="C2344" s="6">
        <f t="shared" si="37"/>
        <v>0</v>
      </c>
      <c r="D2344" s="6">
        <v>1.3544148901912779E-2</v>
      </c>
    </row>
    <row r="2345" spans="1:4">
      <c r="A2345" s="32">
        <v>41026</v>
      </c>
      <c r="B2345" s="89">
        <v>4.17</v>
      </c>
      <c r="C2345" s="6">
        <f t="shared" si="37"/>
        <v>0</v>
      </c>
      <c r="D2345" s="6">
        <v>-1.6593831148267808E-2</v>
      </c>
    </row>
    <row r="2346" spans="1:4">
      <c r="A2346" s="32">
        <v>41025</v>
      </c>
      <c r="B2346" s="89">
        <v>4.17</v>
      </c>
      <c r="C2346" s="6">
        <f t="shared" si="37"/>
        <v>2.4038461538461024E-3</v>
      </c>
      <c r="D2346" s="6">
        <v>1.0004733697529586E-2</v>
      </c>
    </row>
    <row r="2347" spans="1:4">
      <c r="A2347" s="32">
        <v>41024</v>
      </c>
      <c r="B2347" s="89">
        <v>4.16</v>
      </c>
      <c r="C2347" s="6">
        <f t="shared" si="37"/>
        <v>0</v>
      </c>
      <c r="D2347" s="6">
        <v>-2.1825371994944189E-2</v>
      </c>
    </row>
    <row r="2348" spans="1:4">
      <c r="A2348" s="32">
        <v>41023</v>
      </c>
      <c r="B2348" s="89">
        <v>4.16</v>
      </c>
      <c r="C2348" s="6">
        <f t="shared" si="37"/>
        <v>0</v>
      </c>
      <c r="D2348" s="6">
        <v>6.2016382398681199E-3</v>
      </c>
    </row>
    <row r="2349" spans="1:4">
      <c r="A2349" s="32">
        <v>41022</v>
      </c>
      <c r="B2349" s="89">
        <v>4.16</v>
      </c>
      <c r="C2349" s="6">
        <f t="shared" si="37"/>
        <v>0</v>
      </c>
      <c r="D2349" s="6">
        <v>1.0189089660172859E-2</v>
      </c>
    </row>
    <row r="2350" spans="1:4">
      <c r="A2350" s="32">
        <v>41019</v>
      </c>
      <c r="B2350" s="89">
        <v>4.16</v>
      </c>
      <c r="C2350" s="6">
        <f t="shared" si="37"/>
        <v>2.4096385542168161E-3</v>
      </c>
      <c r="D2350" s="6">
        <v>5.3648617540986978E-3</v>
      </c>
    </row>
    <row r="2351" spans="1:4">
      <c r="A2351" s="32">
        <v>41018</v>
      </c>
      <c r="B2351" s="89">
        <v>4.1500000000000004</v>
      </c>
      <c r="C2351" s="6">
        <f t="shared" si="37"/>
        <v>0</v>
      </c>
      <c r="D2351" s="6">
        <v>6.8761267061550752E-3</v>
      </c>
    </row>
    <row r="2352" spans="1:4">
      <c r="A2352" s="32">
        <v>41017</v>
      </c>
      <c r="B2352" s="89">
        <v>4.1500000000000004</v>
      </c>
      <c r="C2352" s="6">
        <f t="shared" si="37"/>
        <v>-4.7961630695442627E-3</v>
      </c>
      <c r="D2352" s="6">
        <v>-8.5915259213869225E-3</v>
      </c>
    </row>
    <row r="2353" spans="1:4">
      <c r="A2353" s="32">
        <v>41016</v>
      </c>
      <c r="B2353" s="89">
        <v>4.17</v>
      </c>
      <c r="C2353" s="6">
        <f t="shared" si="37"/>
        <v>2.4038461538461024E-3</v>
      </c>
      <c r="D2353" s="6">
        <v>-1.2256478153962441E-2</v>
      </c>
    </row>
    <row r="2354" spans="1:4">
      <c r="A2354" s="32">
        <v>41015</v>
      </c>
      <c r="B2354" s="89">
        <v>4.16</v>
      </c>
      <c r="C2354" s="6">
        <f t="shared" si="37"/>
        <v>-2.3980815347721313E-3</v>
      </c>
      <c r="D2354" s="6">
        <v>1.9030119243420983E-2</v>
      </c>
    </row>
    <row r="2355" spans="1:4">
      <c r="A2355" s="32">
        <v>41012</v>
      </c>
      <c r="B2355" s="89">
        <v>4.17</v>
      </c>
      <c r="C2355" s="6">
        <f t="shared" si="37"/>
        <v>0</v>
      </c>
      <c r="D2355" s="6">
        <v>-1.379416538883565E-3</v>
      </c>
    </row>
    <row r="2356" spans="1:4">
      <c r="A2356" s="32">
        <v>41011</v>
      </c>
      <c r="B2356" s="89">
        <v>4.17</v>
      </c>
      <c r="C2356" s="6">
        <f t="shared" si="37"/>
        <v>7.2463768115942637E-3</v>
      </c>
      <c r="D2356" s="6">
        <v>8.9330217564393376E-3</v>
      </c>
    </row>
    <row r="2357" spans="1:4">
      <c r="A2357" s="32">
        <v>41010</v>
      </c>
      <c r="B2357" s="89">
        <v>4.1399999999999997</v>
      </c>
      <c r="C2357" s="6">
        <f t="shared" si="37"/>
        <v>-1.4285714285714403E-2</v>
      </c>
      <c r="D2357" s="6">
        <v>-6.916989695228172E-3</v>
      </c>
    </row>
    <row r="2358" spans="1:4">
      <c r="A2358" s="32">
        <v>41009</v>
      </c>
      <c r="B2358" s="89">
        <v>4.2</v>
      </c>
      <c r="C2358" s="6">
        <f t="shared" si="37"/>
        <v>1.2048192771084293E-2</v>
      </c>
      <c r="D2358" s="6">
        <v>8.8851993332856542E-3</v>
      </c>
    </row>
    <row r="2359" spans="1:4">
      <c r="A2359" s="32">
        <v>41004</v>
      </c>
      <c r="B2359" s="89">
        <v>4.1500000000000004</v>
      </c>
      <c r="C2359" s="6">
        <f t="shared" si="37"/>
        <v>-2.4038461538461024E-3</v>
      </c>
      <c r="D2359" s="6">
        <v>-1.2703860462435835E-2</v>
      </c>
    </row>
    <row r="2360" spans="1:4">
      <c r="A2360" s="32">
        <v>41002</v>
      </c>
      <c r="B2360" s="89">
        <v>4.16</v>
      </c>
      <c r="C2360" s="6">
        <f t="shared" si="37"/>
        <v>7.2639225181598665E-3</v>
      </c>
      <c r="D2360" s="6">
        <v>-3.5793127209156278E-3</v>
      </c>
    </row>
    <row r="2361" spans="1:4">
      <c r="A2361" s="32">
        <v>41001</v>
      </c>
      <c r="B2361" s="89">
        <v>4.13</v>
      </c>
      <c r="C2361" s="6">
        <f t="shared" si="37"/>
        <v>-2.4154589371980163E-3</v>
      </c>
      <c r="D2361" s="6">
        <v>-1.1280279903894449E-3</v>
      </c>
    </row>
    <row r="2362" spans="1:4">
      <c r="A2362" s="32">
        <v>40998</v>
      </c>
      <c r="B2362" s="89">
        <v>4.1399999999999997</v>
      </c>
      <c r="C2362" s="6">
        <f t="shared" si="37"/>
        <v>4.8543689320387313E-3</v>
      </c>
      <c r="D2362" s="6">
        <v>-2.9856559910968337E-2</v>
      </c>
    </row>
    <row r="2363" spans="1:4">
      <c r="A2363" s="32">
        <v>40997</v>
      </c>
      <c r="B2363" s="89">
        <v>4.12</v>
      </c>
      <c r="C2363" s="6">
        <f t="shared" si="37"/>
        <v>-2.4213075060532173E-3</v>
      </c>
      <c r="D2363" s="6">
        <v>-1.319080914204823E-2</v>
      </c>
    </row>
    <row r="2364" spans="1:4">
      <c r="A2364" s="32">
        <v>40996</v>
      </c>
      <c r="B2364" s="89">
        <v>4.13</v>
      </c>
      <c r="C2364" s="6">
        <f t="shared" si="37"/>
        <v>-4.8192771084338455E-3</v>
      </c>
      <c r="D2364" s="6">
        <v>6.7752258920509168E-3</v>
      </c>
    </row>
    <row r="2365" spans="1:4">
      <c r="A2365" s="32">
        <v>40995</v>
      </c>
      <c r="B2365" s="89">
        <v>4.1500000000000004</v>
      </c>
      <c r="C2365" s="6">
        <f t="shared" si="37"/>
        <v>2.415458937198231E-3</v>
      </c>
      <c r="D2365" s="6">
        <v>-2.4612508762364628E-2</v>
      </c>
    </row>
    <row r="2366" spans="1:4">
      <c r="A2366" s="32">
        <v>40994</v>
      </c>
      <c r="B2366" s="89">
        <v>4.1399999999999997</v>
      </c>
      <c r="C2366" s="6">
        <f t="shared" si="37"/>
        <v>-4.807692307692419E-3</v>
      </c>
      <c r="D2366" s="6">
        <v>-1.4303515641148314E-2</v>
      </c>
    </row>
    <row r="2367" spans="1:4">
      <c r="A2367" s="32">
        <v>40991</v>
      </c>
      <c r="B2367" s="89">
        <v>4.16</v>
      </c>
      <c r="C2367" s="6">
        <f t="shared" si="37"/>
        <v>-9.5238095238095316E-3</v>
      </c>
      <c r="D2367" s="6">
        <v>4.2538861021997748E-4</v>
      </c>
    </row>
    <row r="2368" spans="1:4">
      <c r="A2368" s="32">
        <v>40990</v>
      </c>
      <c r="B2368" s="89">
        <v>4.2</v>
      </c>
      <c r="C2368" s="6">
        <f t="shared" si="37"/>
        <v>7.1942446043166061E-3</v>
      </c>
      <c r="D2368" s="6">
        <v>1.0399068740112732E-2</v>
      </c>
    </row>
    <row r="2369" spans="1:4">
      <c r="A2369" s="32">
        <v>40989</v>
      </c>
      <c r="B2369" s="89">
        <v>4.17</v>
      </c>
      <c r="C2369" s="6">
        <f t="shared" si="37"/>
        <v>1.2135922330097044E-2</v>
      </c>
      <c r="D2369" s="6">
        <v>7.4393485608439591E-3</v>
      </c>
    </row>
    <row r="2370" spans="1:4">
      <c r="A2370" s="32">
        <v>40988</v>
      </c>
      <c r="B2370" s="89">
        <v>4.12</v>
      </c>
      <c r="C2370" s="6">
        <f t="shared" si="37"/>
        <v>7.3349633251834348E-3</v>
      </c>
      <c r="D2370" s="6">
        <v>-8.296107211231701E-3</v>
      </c>
    </row>
    <row r="2371" spans="1:4">
      <c r="A2371" s="32">
        <v>40984</v>
      </c>
      <c r="B2371" s="89">
        <v>4.09</v>
      </c>
      <c r="C2371" s="6">
        <f t="shared" si="37"/>
        <v>4.9140049140048089E-3</v>
      </c>
      <c r="D2371" s="6">
        <v>-8.8961660775296169E-3</v>
      </c>
    </row>
    <row r="2372" spans="1:4">
      <c r="A2372" s="32">
        <v>40983</v>
      </c>
      <c r="B2372" s="89">
        <v>4.07</v>
      </c>
      <c r="C2372" s="6">
        <f t="shared" si="37"/>
        <v>0</v>
      </c>
      <c r="D2372" s="6">
        <v>-1.3315291880763065E-2</v>
      </c>
    </row>
    <row r="2373" spans="1:4">
      <c r="A2373" s="32">
        <v>40982</v>
      </c>
      <c r="B2373" s="89">
        <v>4.07</v>
      </c>
      <c r="C2373" s="6">
        <f t="shared" ref="C2373:C2436" si="38">(B2373-B2374)/B2374</f>
        <v>2.4630541871922848E-3</v>
      </c>
      <c r="D2373" s="6">
        <v>6.416014371866358E-5</v>
      </c>
    </row>
    <row r="2374" spans="1:4">
      <c r="A2374" s="32">
        <v>40981</v>
      </c>
      <c r="B2374" s="89">
        <v>4.0599999999999996</v>
      </c>
      <c r="C2374" s="6">
        <f t="shared" si="38"/>
        <v>0</v>
      </c>
      <c r="D2374" s="6">
        <v>-3.1695828485580939E-2</v>
      </c>
    </row>
    <row r="2375" spans="1:4">
      <c r="A2375" s="32">
        <v>40980</v>
      </c>
      <c r="B2375" s="89">
        <v>4.0599999999999996</v>
      </c>
      <c r="C2375" s="6">
        <f t="shared" si="38"/>
        <v>9.9502487562189157E-3</v>
      </c>
      <c r="D2375" s="6">
        <v>-1.6765050506172389E-2</v>
      </c>
    </row>
    <row r="2376" spans="1:4">
      <c r="A2376" s="32">
        <v>40977</v>
      </c>
      <c r="B2376" s="89">
        <v>4.0199999999999996</v>
      </c>
      <c r="C2376" s="6">
        <f t="shared" si="38"/>
        <v>7.5187969924810421E-3</v>
      </c>
      <c r="D2376" s="6">
        <v>-3.2491254483461665E-3</v>
      </c>
    </row>
    <row r="2377" spans="1:4">
      <c r="A2377" s="32">
        <v>40976</v>
      </c>
      <c r="B2377" s="89">
        <v>3.99</v>
      </c>
      <c r="C2377" s="6">
        <f t="shared" si="38"/>
        <v>5.0377833753148657E-3</v>
      </c>
      <c r="D2377" s="6">
        <v>-9.6967105731966402E-3</v>
      </c>
    </row>
    <row r="2378" spans="1:4">
      <c r="A2378" s="32">
        <v>40975</v>
      </c>
      <c r="B2378" s="89">
        <v>3.97</v>
      </c>
      <c r="C2378" s="6">
        <f t="shared" si="38"/>
        <v>-7.4999999999999512E-3</v>
      </c>
      <c r="D2378" s="6">
        <v>2.4058782915232869E-2</v>
      </c>
    </row>
    <row r="2379" spans="1:4">
      <c r="A2379" s="32">
        <v>40974</v>
      </c>
      <c r="B2379" s="89">
        <v>4</v>
      </c>
      <c r="C2379" s="6">
        <f t="shared" si="38"/>
        <v>-4.9751243781093468E-3</v>
      </c>
      <c r="D2379" s="6">
        <v>9.9837855612124136E-3</v>
      </c>
    </row>
    <row r="2380" spans="1:4">
      <c r="A2380" s="32">
        <v>40973</v>
      </c>
      <c r="B2380" s="89">
        <v>4.0199999999999996</v>
      </c>
      <c r="C2380" s="6">
        <f t="shared" si="38"/>
        <v>-2.4813895781639391E-3</v>
      </c>
      <c r="D2380" s="6">
        <v>-9.2677885371497907E-3</v>
      </c>
    </row>
    <row r="2381" spans="1:4">
      <c r="A2381" s="32">
        <v>40970</v>
      </c>
      <c r="B2381" s="89">
        <v>4.03</v>
      </c>
      <c r="C2381" s="6">
        <f t="shared" si="38"/>
        <v>2.4875621890548946E-3</v>
      </c>
      <c r="D2381" s="6">
        <v>1.7724410733677301E-3</v>
      </c>
    </row>
    <row r="2382" spans="1:4">
      <c r="A2382" s="32">
        <v>40969</v>
      </c>
      <c r="B2382" s="89">
        <v>4.0199999999999996</v>
      </c>
      <c r="C2382" s="6">
        <f t="shared" si="38"/>
        <v>0</v>
      </c>
      <c r="D2382" s="6">
        <v>-7.6940686435993345E-3</v>
      </c>
    </row>
    <row r="2383" spans="1:4">
      <c r="A2383" s="32">
        <v>40968</v>
      </c>
      <c r="B2383" s="89">
        <v>4.0199999999999996</v>
      </c>
      <c r="C2383" s="6">
        <f t="shared" si="38"/>
        <v>4.9999999999998934E-3</v>
      </c>
      <c r="D2383" s="6">
        <v>1.7843159190066309E-3</v>
      </c>
    </row>
    <row r="2384" spans="1:4">
      <c r="A2384" s="32">
        <v>40967</v>
      </c>
      <c r="B2384" s="89">
        <v>4</v>
      </c>
      <c r="C2384" s="6">
        <f t="shared" si="38"/>
        <v>5.0251256281407079E-3</v>
      </c>
      <c r="D2384" s="6">
        <v>-5.462778562766289E-3</v>
      </c>
    </row>
    <row r="2385" spans="1:4">
      <c r="A2385" s="32">
        <v>40966</v>
      </c>
      <c r="B2385" s="89">
        <v>3.98</v>
      </c>
      <c r="C2385" s="6">
        <f t="shared" si="38"/>
        <v>7.5949367088607098E-3</v>
      </c>
      <c r="D2385" s="6">
        <v>-1.3537911089892428E-2</v>
      </c>
    </row>
    <row r="2386" spans="1:4">
      <c r="A2386" s="32">
        <v>40963</v>
      </c>
      <c r="B2386" s="89">
        <v>3.95</v>
      </c>
      <c r="C2386" s="6">
        <f t="shared" si="38"/>
        <v>0</v>
      </c>
      <c r="D2386" s="6">
        <v>9.4726870855698902E-3</v>
      </c>
    </row>
    <row r="2387" spans="1:4">
      <c r="A2387" s="32">
        <v>40962</v>
      </c>
      <c r="B2387" s="89">
        <v>3.95</v>
      </c>
      <c r="C2387" s="6">
        <f t="shared" si="38"/>
        <v>0</v>
      </c>
      <c r="D2387" s="6">
        <v>1.5886682874122107E-2</v>
      </c>
    </row>
    <row r="2388" spans="1:4">
      <c r="A2388" s="32">
        <v>40961</v>
      </c>
      <c r="B2388" s="89">
        <v>3.95</v>
      </c>
      <c r="C2388" s="6">
        <f t="shared" si="38"/>
        <v>0</v>
      </c>
      <c r="D2388" s="6">
        <v>2.6053215077605392E-2</v>
      </c>
    </row>
    <row r="2389" spans="1:4">
      <c r="A2389" s="32">
        <v>40960</v>
      </c>
      <c r="B2389" s="89">
        <v>3.95</v>
      </c>
      <c r="C2389" s="6">
        <f t="shared" si="38"/>
        <v>2.5380710659899065E-3</v>
      </c>
      <c r="D2389" s="6">
        <v>3.517270551695728E-3</v>
      </c>
    </row>
    <row r="2390" spans="1:4">
      <c r="A2390" s="32">
        <v>40959</v>
      </c>
      <c r="B2390" s="89">
        <v>3.94</v>
      </c>
      <c r="C2390" s="6">
        <f t="shared" si="38"/>
        <v>0</v>
      </c>
      <c r="D2390" s="6">
        <v>-1.5746729174508735E-2</v>
      </c>
    </row>
    <row r="2391" spans="1:4">
      <c r="A2391" s="32">
        <v>40956</v>
      </c>
      <c r="B2391" s="89">
        <v>3.94</v>
      </c>
      <c r="C2391" s="6">
        <f t="shared" si="38"/>
        <v>2.5445292620864595E-3</v>
      </c>
      <c r="D2391" s="6">
        <v>1.5616130489683876E-2</v>
      </c>
    </row>
    <row r="2392" spans="1:4">
      <c r="A2392" s="32">
        <v>40955</v>
      </c>
      <c r="B2392" s="89">
        <v>3.93</v>
      </c>
      <c r="C2392" s="6">
        <f t="shared" si="38"/>
        <v>-2.5380710659897937E-3</v>
      </c>
      <c r="D2392" s="6">
        <v>-3.5794270906054651E-2</v>
      </c>
    </row>
    <row r="2393" spans="1:4">
      <c r="A2393" s="32">
        <v>40954</v>
      </c>
      <c r="B2393" s="89">
        <v>3.94</v>
      </c>
      <c r="C2393" s="6">
        <f t="shared" si="38"/>
        <v>-2.5316455696203113E-3</v>
      </c>
      <c r="D2393" s="6">
        <v>1.6053614191190637E-2</v>
      </c>
    </row>
    <row r="2394" spans="1:4">
      <c r="A2394" s="32">
        <v>40953</v>
      </c>
      <c r="B2394" s="89">
        <v>3.95</v>
      </c>
      <c r="C2394" s="6">
        <f t="shared" si="38"/>
        <v>7.6530612244898599E-3</v>
      </c>
      <c r="D2394" s="6">
        <v>-4.2464287072708135E-2</v>
      </c>
    </row>
    <row r="2395" spans="1:4">
      <c r="A2395" s="32">
        <v>40952</v>
      </c>
      <c r="B2395" s="89">
        <v>3.92</v>
      </c>
      <c r="C2395" s="6">
        <f t="shared" si="38"/>
        <v>0</v>
      </c>
      <c r="D2395" s="6">
        <v>3.5369901547116674E-2</v>
      </c>
    </row>
    <row r="2396" spans="1:4">
      <c r="A2396" s="32">
        <v>40949</v>
      </c>
      <c r="B2396" s="89">
        <v>3.92</v>
      </c>
      <c r="C2396" s="6">
        <f t="shared" si="38"/>
        <v>0</v>
      </c>
      <c r="D2396" s="6">
        <v>1.4410044228848623E-2</v>
      </c>
    </row>
    <row r="2397" spans="1:4">
      <c r="A2397" s="32">
        <v>40948</v>
      </c>
      <c r="B2397" s="89">
        <v>3.92</v>
      </c>
      <c r="C2397" s="6">
        <f t="shared" si="38"/>
        <v>-2.7295285359801566E-2</v>
      </c>
      <c r="D2397" s="6">
        <v>-2.5623773167327425E-2</v>
      </c>
    </row>
    <row r="2398" spans="1:4">
      <c r="A2398" s="32">
        <v>40947</v>
      </c>
      <c r="B2398" s="89">
        <v>4.03</v>
      </c>
      <c r="C2398" s="6">
        <f t="shared" si="38"/>
        <v>-7.3891625615761982E-3</v>
      </c>
      <c r="D2398" s="6">
        <v>-1.2638976583303584E-2</v>
      </c>
    </row>
    <row r="2399" spans="1:4">
      <c r="A2399" s="32">
        <v>40946</v>
      </c>
      <c r="B2399" s="89">
        <v>4.0599999999999996</v>
      </c>
      <c r="C2399" s="6">
        <f t="shared" si="38"/>
        <v>2.4691358024690833E-3</v>
      </c>
      <c r="D2399" s="6">
        <v>-2.6640658401026151E-2</v>
      </c>
    </row>
    <row r="2400" spans="1:4">
      <c r="A2400" s="32">
        <v>40945</v>
      </c>
      <c r="B2400" s="89">
        <v>4.05</v>
      </c>
      <c r="C2400" s="6">
        <f t="shared" si="38"/>
        <v>4.9627791563274376E-3</v>
      </c>
      <c r="D2400" s="6">
        <v>-9.6484124841883616E-3</v>
      </c>
    </row>
    <row r="2401" spans="1:4">
      <c r="A2401" s="32">
        <v>40942</v>
      </c>
      <c r="B2401" s="89">
        <v>4.03</v>
      </c>
      <c r="C2401" s="6">
        <f t="shared" si="38"/>
        <v>-4.9382716049381666E-3</v>
      </c>
      <c r="D2401" s="6">
        <v>2.1065146315761039E-2</v>
      </c>
    </row>
    <row r="2402" spans="1:4">
      <c r="A2402" s="32">
        <v>40941</v>
      </c>
      <c r="B2402" s="89">
        <v>4.05</v>
      </c>
      <c r="C2402" s="6">
        <f t="shared" si="38"/>
        <v>0</v>
      </c>
      <c r="D2402" s="6">
        <v>1.3306683459737675E-2</v>
      </c>
    </row>
    <row r="2403" spans="1:4">
      <c r="A2403" s="32">
        <v>40940</v>
      </c>
      <c r="B2403" s="89">
        <v>4.05</v>
      </c>
      <c r="C2403" s="6">
        <f t="shared" si="38"/>
        <v>2.2727272727272693E-2</v>
      </c>
      <c r="D2403" s="6">
        <v>2.7260095967238402E-2</v>
      </c>
    </row>
    <row r="2404" spans="1:4">
      <c r="A2404" s="32">
        <v>40939</v>
      </c>
      <c r="B2404" s="89">
        <v>3.96</v>
      </c>
      <c r="C2404" s="6">
        <f t="shared" si="38"/>
        <v>1.5384615384615399E-2</v>
      </c>
      <c r="D2404" s="6">
        <v>9.0134577508358509E-3</v>
      </c>
    </row>
    <row r="2405" spans="1:4">
      <c r="A2405" s="32">
        <v>40938</v>
      </c>
      <c r="B2405" s="89">
        <v>3.9</v>
      </c>
      <c r="C2405" s="6">
        <f t="shared" si="38"/>
        <v>0</v>
      </c>
      <c r="D2405" s="6">
        <v>-9.7016980782093972E-3</v>
      </c>
    </row>
    <row r="2406" spans="1:4">
      <c r="A2406" s="32">
        <v>40935</v>
      </c>
      <c r="B2406" s="89">
        <v>3.9</v>
      </c>
      <c r="C2406" s="6">
        <f t="shared" si="38"/>
        <v>-2.5575447570333068E-3</v>
      </c>
      <c r="D2406" s="6">
        <v>-3.2588363240891823E-2</v>
      </c>
    </row>
    <row r="2407" spans="1:4">
      <c r="A2407" s="32">
        <v>40934</v>
      </c>
      <c r="B2407" s="89">
        <v>3.91</v>
      </c>
      <c r="C2407" s="6">
        <f t="shared" si="38"/>
        <v>0</v>
      </c>
      <c r="D2407" s="6">
        <v>-3.7811893953347371E-3</v>
      </c>
    </row>
    <row r="2408" spans="1:4">
      <c r="A2408" s="32">
        <v>40928</v>
      </c>
      <c r="B2408" s="89">
        <v>3.91</v>
      </c>
      <c r="C2408" s="6">
        <f t="shared" si="38"/>
        <v>-2.5510204081632109E-3</v>
      </c>
      <c r="D2408" s="6">
        <v>-2.3895260605868354E-2</v>
      </c>
    </row>
    <row r="2409" spans="1:4">
      <c r="A2409" s="32">
        <v>40927</v>
      </c>
      <c r="B2409" s="89">
        <v>3.92</v>
      </c>
      <c r="C2409" s="6">
        <f t="shared" si="38"/>
        <v>2.5575447570331936E-3</v>
      </c>
      <c r="D2409" s="6">
        <v>-3.2946410308856533E-2</v>
      </c>
    </row>
    <row r="2410" spans="1:4">
      <c r="A2410" s="32">
        <v>40926</v>
      </c>
      <c r="B2410" s="89">
        <v>3.91</v>
      </c>
      <c r="C2410" s="6">
        <f t="shared" si="38"/>
        <v>-2.5510204081632109E-3</v>
      </c>
      <c r="D2410" s="6">
        <v>1.0975149531888946E-2</v>
      </c>
    </row>
    <row r="2411" spans="1:4">
      <c r="A2411" s="32">
        <v>40925</v>
      </c>
      <c r="B2411" s="89">
        <v>3.92</v>
      </c>
      <c r="C2411" s="6">
        <f t="shared" si="38"/>
        <v>-2.5445292620865727E-3</v>
      </c>
      <c r="D2411" s="6">
        <v>5.9087300500971746E-2</v>
      </c>
    </row>
    <row r="2412" spans="1:4">
      <c r="A2412" s="32">
        <v>40924</v>
      </c>
      <c r="B2412" s="89">
        <v>3.93</v>
      </c>
      <c r="C2412" s="6">
        <f t="shared" si="38"/>
        <v>0</v>
      </c>
      <c r="D2412" s="6">
        <v>-5.2897130352716669E-2</v>
      </c>
    </row>
    <row r="2413" spans="1:4">
      <c r="A2413" s="32">
        <v>40921</v>
      </c>
      <c r="B2413" s="89">
        <v>3.93</v>
      </c>
      <c r="C2413" s="6">
        <f t="shared" si="38"/>
        <v>2.5510204081633241E-3</v>
      </c>
      <c r="D2413" s="6">
        <v>-2.2772879294618451E-2</v>
      </c>
    </row>
    <row r="2414" spans="1:4">
      <c r="A2414" s="32">
        <v>40920</v>
      </c>
      <c r="B2414" s="89">
        <v>3.92</v>
      </c>
      <c r="C2414" s="6">
        <f t="shared" si="38"/>
        <v>0</v>
      </c>
      <c r="D2414" s="6">
        <v>-2.45662597004596E-2</v>
      </c>
    </row>
    <row r="2415" spans="1:4">
      <c r="A2415" s="32">
        <v>40919</v>
      </c>
      <c r="B2415" s="89">
        <v>3.92</v>
      </c>
      <c r="C2415" s="6">
        <f t="shared" si="38"/>
        <v>5.1282051282051325E-3</v>
      </c>
      <c r="D2415" s="6">
        <v>-6.7678666887868957E-2</v>
      </c>
    </row>
    <row r="2416" spans="1:4">
      <c r="A2416" s="32">
        <v>40918</v>
      </c>
      <c r="B2416" s="89">
        <v>3.9</v>
      </c>
      <c r="C2416" s="6">
        <f t="shared" si="38"/>
        <v>0</v>
      </c>
      <c r="D2416" s="6">
        <v>4.3390456407593446E-2</v>
      </c>
    </row>
    <row r="2417" spans="1:4">
      <c r="A2417" s="32">
        <v>40917</v>
      </c>
      <c r="B2417" s="89">
        <v>3.9</v>
      </c>
      <c r="C2417" s="6">
        <f t="shared" si="38"/>
        <v>2.0942408376963369E-2</v>
      </c>
      <c r="D2417" s="6">
        <v>8.6425141859448606E-3</v>
      </c>
    </row>
    <row r="2418" spans="1:4">
      <c r="A2418" s="32">
        <v>40914</v>
      </c>
      <c r="B2418" s="89">
        <v>3.82</v>
      </c>
      <c r="C2418" s="6">
        <f t="shared" si="38"/>
        <v>2.6246719160104427E-3</v>
      </c>
      <c r="D2418" s="6">
        <v>1.5349160154230287E-2</v>
      </c>
    </row>
    <row r="2419" spans="1:4">
      <c r="A2419" s="32">
        <v>40913</v>
      </c>
      <c r="B2419" s="89">
        <v>3.81</v>
      </c>
      <c r="C2419" s="6">
        <f t="shared" si="38"/>
        <v>5.2770448548812715E-3</v>
      </c>
      <c r="D2419" s="6">
        <v>5.0140399323601065E-2</v>
      </c>
    </row>
    <row r="2420" spans="1:4">
      <c r="A2420" s="32">
        <v>40912</v>
      </c>
      <c r="B2420" s="89">
        <v>3.79</v>
      </c>
      <c r="C2420" s="6">
        <f t="shared" si="38"/>
        <v>-7.8534031413612058E-3</v>
      </c>
      <c r="D2420" s="6">
        <v>2.2893535538405372E-2</v>
      </c>
    </row>
    <row r="2421" spans="1:4">
      <c r="A2421" s="32">
        <v>40911</v>
      </c>
      <c r="B2421" s="89">
        <v>3.82</v>
      </c>
      <c r="C2421" s="6">
        <f t="shared" si="38"/>
        <v>7.9155672823218483E-3</v>
      </c>
      <c r="D2421" s="6">
        <v>1.5894123942378502E-3</v>
      </c>
    </row>
    <row r="2422" spans="1:4">
      <c r="A2422" s="32">
        <v>40907</v>
      </c>
      <c r="B2422" s="89">
        <v>3.79</v>
      </c>
      <c r="C2422" s="6">
        <f t="shared" si="38"/>
        <v>-1.3020833333333287E-2</v>
      </c>
      <c r="D2422" s="6">
        <v>-9.3216113370948647E-3</v>
      </c>
    </row>
    <row r="2423" spans="1:4">
      <c r="A2423" s="32">
        <v>40906</v>
      </c>
      <c r="B2423" s="89">
        <v>3.84</v>
      </c>
      <c r="C2423" s="6">
        <f t="shared" si="38"/>
        <v>2.6737967914438405E-2</v>
      </c>
      <c r="D2423" s="6">
        <v>1.9455398659097057E-2</v>
      </c>
    </row>
    <row r="2424" spans="1:4">
      <c r="A2424" s="32">
        <v>40905</v>
      </c>
      <c r="B2424" s="89">
        <v>3.74</v>
      </c>
      <c r="C2424" s="6">
        <f t="shared" si="38"/>
        <v>0</v>
      </c>
      <c r="D2424" s="6">
        <v>2.9118782385559611E-2</v>
      </c>
    </row>
    <row r="2425" spans="1:4">
      <c r="A2425" s="32">
        <v>40900</v>
      </c>
      <c r="B2425" s="89">
        <v>3.74</v>
      </c>
      <c r="C2425" s="6">
        <f t="shared" si="38"/>
        <v>8.0862533692723036E-3</v>
      </c>
      <c r="D2425" s="6">
        <v>-2.096081169233761E-2</v>
      </c>
    </row>
    <row r="2426" spans="1:4">
      <c r="A2426" s="32">
        <v>40899</v>
      </c>
      <c r="B2426" s="89">
        <v>3.71</v>
      </c>
      <c r="C2426" s="6">
        <f t="shared" si="38"/>
        <v>2.7027027027026452E-3</v>
      </c>
      <c r="D2426" s="6">
        <v>3.9637478491399376E-2</v>
      </c>
    </row>
    <row r="2427" spans="1:4">
      <c r="A2427" s="32">
        <v>40898</v>
      </c>
      <c r="B2427" s="89">
        <v>3.7</v>
      </c>
      <c r="C2427" s="6">
        <f t="shared" si="38"/>
        <v>0</v>
      </c>
      <c r="D2427" s="6">
        <v>2.1457728618129158E-2</v>
      </c>
    </row>
    <row r="2428" spans="1:4">
      <c r="A2428" s="32">
        <v>40897</v>
      </c>
      <c r="B2428" s="89">
        <v>3.7</v>
      </c>
      <c r="C2428" s="6">
        <f t="shared" si="38"/>
        <v>0</v>
      </c>
      <c r="D2428" s="6">
        <v>1.2509347230031798E-2</v>
      </c>
    </row>
    <row r="2429" spans="1:4">
      <c r="A2429" s="32">
        <v>40896</v>
      </c>
      <c r="B2429" s="89">
        <v>3.7</v>
      </c>
      <c r="C2429" s="6">
        <f t="shared" si="38"/>
        <v>0</v>
      </c>
      <c r="D2429" s="6">
        <v>9.9879980094259215E-3</v>
      </c>
    </row>
    <row r="2430" spans="1:4">
      <c r="A2430" s="32">
        <v>40893</v>
      </c>
      <c r="B2430" s="89">
        <v>3.7</v>
      </c>
      <c r="C2430" s="6">
        <f t="shared" si="38"/>
        <v>0</v>
      </c>
      <c r="D2430" s="6">
        <v>3.5050084534695533E-2</v>
      </c>
    </row>
    <row r="2431" spans="1:4">
      <c r="A2431" s="32">
        <v>40892</v>
      </c>
      <c r="B2431" s="89">
        <v>3.7</v>
      </c>
      <c r="C2431" s="6">
        <f t="shared" si="38"/>
        <v>1.0928961748633888E-2</v>
      </c>
      <c r="D2431" s="6">
        <v>-3.0986858330690894E-2</v>
      </c>
    </row>
    <row r="2432" spans="1:4">
      <c r="A2432" s="32">
        <v>40891</v>
      </c>
      <c r="B2432" s="89">
        <v>3.66</v>
      </c>
      <c r="C2432" s="6">
        <f t="shared" si="38"/>
        <v>8.264462809917425E-3</v>
      </c>
      <c r="D2432" s="6">
        <v>-2.2186240396871806E-2</v>
      </c>
    </row>
    <row r="2433" spans="1:4">
      <c r="A2433" s="32">
        <v>40890</v>
      </c>
      <c r="B2433" s="89">
        <v>3.63</v>
      </c>
      <c r="C2433" s="6">
        <f t="shared" si="38"/>
        <v>-5.4794520547945258E-3</v>
      </c>
      <c r="D2433" s="6">
        <v>1.2059193412223945E-4</v>
      </c>
    </row>
    <row r="2434" spans="1:4">
      <c r="A2434" s="32">
        <v>40889</v>
      </c>
      <c r="B2434" s="89">
        <v>3.65</v>
      </c>
      <c r="C2434" s="6">
        <f t="shared" si="38"/>
        <v>1.108033240997231E-2</v>
      </c>
      <c r="D2434" s="6">
        <v>1.1412740451630942E-2</v>
      </c>
    </row>
    <row r="2435" spans="1:4">
      <c r="A2435" s="32">
        <v>40886</v>
      </c>
      <c r="B2435" s="89">
        <v>3.61</v>
      </c>
      <c r="C2435" s="6">
        <f t="shared" si="38"/>
        <v>-1.0958904109589052E-2</v>
      </c>
      <c r="D2435" s="6">
        <v>8.1801626663700038E-3</v>
      </c>
    </row>
    <row r="2436" spans="1:4">
      <c r="A2436" s="32">
        <v>40885</v>
      </c>
      <c r="B2436" s="89">
        <v>3.65</v>
      </c>
      <c r="C2436" s="6">
        <f t="shared" si="38"/>
        <v>-5.449591280653956E-3</v>
      </c>
      <c r="D2436" s="6">
        <v>7.0169645436908429E-3</v>
      </c>
    </row>
    <row r="2437" spans="1:4">
      <c r="A2437" s="32">
        <v>40884</v>
      </c>
      <c r="B2437" s="89">
        <v>3.67</v>
      </c>
      <c r="C2437" s="6">
        <f t="shared" ref="C2437:C2500" si="39">(B2437-B2438)/B2438</f>
        <v>1.1019283746556485E-2</v>
      </c>
      <c r="D2437" s="6">
        <v>3.5367164033309764E-2</v>
      </c>
    </row>
    <row r="2438" spans="1:4">
      <c r="A2438" s="32">
        <v>40883</v>
      </c>
      <c r="B2438" s="89">
        <v>3.63</v>
      </c>
      <c r="C2438" s="6">
        <f t="shared" si="39"/>
        <v>2.7624309392264602E-3</v>
      </c>
      <c r="D2438" s="6">
        <v>6.1364767164014131E-3</v>
      </c>
    </row>
    <row r="2439" spans="1:4">
      <c r="A2439" s="32">
        <v>40882</v>
      </c>
      <c r="B2439" s="89">
        <v>3.62</v>
      </c>
      <c r="C2439" s="6">
        <f t="shared" si="39"/>
        <v>2.770083102493139E-3</v>
      </c>
      <c r="D2439" s="6">
        <v>3.456449624423296E-2</v>
      </c>
    </row>
    <row r="2440" spans="1:4">
      <c r="A2440" s="32">
        <v>40879</v>
      </c>
      <c r="B2440" s="89">
        <v>3.61</v>
      </c>
      <c r="C2440" s="6">
        <f t="shared" si="39"/>
        <v>1.6901408450704241E-2</v>
      </c>
      <c r="D2440" s="6">
        <v>-5.1840331778123666E-3</v>
      </c>
    </row>
    <row r="2441" spans="1:4">
      <c r="A2441" s="32">
        <v>40878</v>
      </c>
      <c r="B2441" s="89">
        <v>3.55</v>
      </c>
      <c r="C2441" s="6">
        <f t="shared" si="39"/>
        <v>1.4285714285714235E-2</v>
      </c>
      <c r="D2441" s="6">
        <v>2.1234561524704706E-2</v>
      </c>
    </row>
    <row r="2442" spans="1:4">
      <c r="A2442" s="32">
        <v>40877</v>
      </c>
      <c r="B2442" s="89">
        <v>3.5</v>
      </c>
      <c r="C2442" s="6">
        <f t="shared" si="39"/>
        <v>-2.2346368715083817E-2</v>
      </c>
      <c r="D2442" s="6">
        <v>8.4001576644988788E-4</v>
      </c>
    </row>
    <row r="2443" spans="1:4">
      <c r="A2443" s="32">
        <v>40876</v>
      </c>
      <c r="B2443" s="89">
        <v>3.58</v>
      </c>
      <c r="C2443" s="6">
        <f t="shared" si="39"/>
        <v>8.4507042253521829E-3</v>
      </c>
      <c r="D2443" s="6">
        <v>4.6390079649488096E-2</v>
      </c>
    </row>
    <row r="2444" spans="1:4">
      <c r="A2444" s="32">
        <v>40875</v>
      </c>
      <c r="B2444" s="89">
        <v>3.55</v>
      </c>
      <c r="C2444" s="6">
        <f t="shared" si="39"/>
        <v>-1.1142061281337058E-2</v>
      </c>
      <c r="D2444" s="6">
        <v>4.2019530204179478E-2</v>
      </c>
    </row>
    <row r="2445" spans="1:4">
      <c r="A2445" s="32">
        <v>40872</v>
      </c>
      <c r="B2445" s="89">
        <v>3.59</v>
      </c>
      <c r="C2445" s="6">
        <f t="shared" si="39"/>
        <v>-5.5401662049861548E-3</v>
      </c>
      <c r="D2445" s="6">
        <v>1.4829114829114837E-2</v>
      </c>
    </row>
    <row r="2446" spans="1:4">
      <c r="A2446" s="32">
        <v>40871</v>
      </c>
      <c r="B2446" s="89">
        <v>3.61</v>
      </c>
      <c r="C2446" s="6">
        <f t="shared" si="39"/>
        <v>0</v>
      </c>
      <c r="D2446" s="6">
        <v>7.1942446043165541E-3</v>
      </c>
    </row>
    <row r="2447" spans="1:4">
      <c r="A2447" s="32">
        <v>40870</v>
      </c>
      <c r="B2447" s="89">
        <v>3.61</v>
      </c>
      <c r="C2447" s="6">
        <f t="shared" si="39"/>
        <v>-2.762430939226583E-3</v>
      </c>
      <c r="D2447" s="6">
        <v>-8.7021701884637745E-3</v>
      </c>
    </row>
    <row r="2448" spans="1:4">
      <c r="A2448" s="32">
        <v>40869</v>
      </c>
      <c r="B2448" s="89">
        <v>3.62</v>
      </c>
      <c r="C2448" s="6">
        <f t="shared" si="39"/>
        <v>2.770083102493139E-3</v>
      </c>
      <c r="D2448" s="6">
        <v>-1.6464806038265785E-2</v>
      </c>
    </row>
    <row r="2449" spans="1:4">
      <c r="A2449" s="32">
        <v>40868</v>
      </c>
      <c r="B2449" s="89">
        <v>3.61</v>
      </c>
      <c r="C2449" s="6">
        <f t="shared" si="39"/>
        <v>2.7777777777777185E-3</v>
      </c>
      <c r="D2449" s="6">
        <v>-3.2542515221499688E-3</v>
      </c>
    </row>
    <row r="2450" spans="1:4">
      <c r="A2450" s="32">
        <v>40865</v>
      </c>
      <c r="B2450" s="89">
        <v>3.6</v>
      </c>
      <c r="C2450" s="6">
        <f t="shared" si="39"/>
        <v>-1.6393442622950834E-2</v>
      </c>
      <c r="D2450" s="6">
        <v>4.2817629157148852E-2</v>
      </c>
    </row>
    <row r="2451" spans="1:4">
      <c r="A2451" s="32">
        <v>40864</v>
      </c>
      <c r="B2451" s="89">
        <v>3.66</v>
      </c>
      <c r="C2451" s="6">
        <f t="shared" si="39"/>
        <v>2.7397260273973236E-3</v>
      </c>
      <c r="D2451" s="6">
        <v>-3.9399556573256802E-3</v>
      </c>
    </row>
    <row r="2452" spans="1:4">
      <c r="A2452" s="32">
        <v>40863</v>
      </c>
      <c r="B2452" s="89">
        <v>3.65</v>
      </c>
      <c r="C2452" s="6">
        <f t="shared" si="39"/>
        <v>-1.0840108401084021E-2</v>
      </c>
      <c r="D2452" s="6">
        <v>-1.1042336144240444E-2</v>
      </c>
    </row>
    <row r="2453" spans="1:4">
      <c r="A2453" s="32">
        <v>40862</v>
      </c>
      <c r="B2453" s="89">
        <v>3.69</v>
      </c>
      <c r="C2453" s="6">
        <f t="shared" si="39"/>
        <v>-1.0723860589812341E-2</v>
      </c>
      <c r="D2453" s="6">
        <v>-1.6564859591074958E-2</v>
      </c>
    </row>
    <row r="2454" spans="1:4">
      <c r="A2454" s="32">
        <v>40861</v>
      </c>
      <c r="B2454" s="89">
        <v>3.73</v>
      </c>
      <c r="C2454" s="6">
        <f t="shared" si="39"/>
        <v>8.1081081081080548E-3</v>
      </c>
      <c r="D2454" s="6">
        <v>-7.7238766705250905E-3</v>
      </c>
    </row>
    <row r="2455" spans="1:4">
      <c r="A2455" s="32">
        <v>40858</v>
      </c>
      <c r="B2455" s="89">
        <v>3.7</v>
      </c>
      <c r="C2455" s="6">
        <f t="shared" si="39"/>
        <v>5.4347826086956564E-3</v>
      </c>
      <c r="D2455" s="6">
        <v>-1.7236030197524906E-2</v>
      </c>
    </row>
    <row r="2456" spans="1:4">
      <c r="A2456" s="32">
        <v>40857</v>
      </c>
      <c r="B2456" s="89">
        <v>3.68</v>
      </c>
      <c r="C2456" s="6">
        <f t="shared" si="39"/>
        <v>-1.075268817204302E-2</v>
      </c>
      <c r="D2456" s="6">
        <v>1.5948952146139176E-2</v>
      </c>
    </row>
    <row r="2457" spans="1:4">
      <c r="A2457" s="32">
        <v>40856</v>
      </c>
      <c r="B2457" s="89">
        <v>3.72</v>
      </c>
      <c r="C2457" s="6">
        <f t="shared" si="39"/>
        <v>8.1300813008130749E-3</v>
      </c>
      <c r="D2457" s="6">
        <v>1.1781206171108441E-3</v>
      </c>
    </row>
    <row r="2458" spans="1:4">
      <c r="A2458" s="32">
        <v>40855</v>
      </c>
      <c r="B2458" s="89">
        <v>3.69</v>
      </c>
      <c r="C2458" s="6">
        <f t="shared" si="39"/>
        <v>-8.0645161290323238E-3</v>
      </c>
      <c r="D2458" s="6">
        <v>2.90976271577853E-2</v>
      </c>
    </row>
    <row r="2459" spans="1:4">
      <c r="A2459" s="32">
        <v>40854</v>
      </c>
      <c r="B2459" s="89">
        <v>3.72</v>
      </c>
      <c r="C2459" s="6">
        <f t="shared" si="39"/>
        <v>8.1300813008130749E-3</v>
      </c>
      <c r="D2459" s="6">
        <v>1.3375847417342501E-2</v>
      </c>
    </row>
    <row r="2460" spans="1:4">
      <c r="A2460" s="32">
        <v>40851</v>
      </c>
      <c r="B2460" s="89">
        <v>3.69</v>
      </c>
      <c r="C2460" s="6">
        <f t="shared" si="39"/>
        <v>8.1967213114753565E-3</v>
      </c>
      <c r="D2460" s="6">
        <v>-2.7135671241453312E-2</v>
      </c>
    </row>
    <row r="2461" spans="1:4">
      <c r="A2461" s="32">
        <v>40850</v>
      </c>
      <c r="B2461" s="89">
        <v>3.66</v>
      </c>
      <c r="C2461" s="6">
        <f t="shared" si="39"/>
        <v>0</v>
      </c>
      <c r="D2461" s="6">
        <v>-2.8947859309258542E-2</v>
      </c>
    </row>
    <row r="2462" spans="1:4">
      <c r="A2462" s="32">
        <v>40849</v>
      </c>
      <c r="B2462" s="89">
        <v>3.66</v>
      </c>
      <c r="C2462" s="6">
        <f t="shared" si="39"/>
        <v>8.264462809917425E-3</v>
      </c>
      <c r="D2462" s="6">
        <v>-3.335826577087983E-2</v>
      </c>
    </row>
    <row r="2463" spans="1:4">
      <c r="A2463" s="32">
        <v>40848</v>
      </c>
      <c r="B2463" s="89">
        <v>3.63</v>
      </c>
      <c r="C2463" s="6">
        <f t="shared" si="39"/>
        <v>-5.4794520547945258E-3</v>
      </c>
      <c r="D2463" s="6">
        <v>-5.1490568920956993E-3</v>
      </c>
    </row>
    <row r="2464" spans="1:4">
      <c r="A2464" s="32">
        <v>40847</v>
      </c>
      <c r="B2464" s="89">
        <v>3.65</v>
      </c>
      <c r="C2464" s="6">
        <f t="shared" si="39"/>
        <v>-2.7322404371585328E-3</v>
      </c>
      <c r="D2464" s="6">
        <v>-2.418894738206993E-2</v>
      </c>
    </row>
    <row r="2465" spans="1:4">
      <c r="A2465" s="32">
        <v>40844</v>
      </c>
      <c r="B2465" s="89">
        <v>3.66</v>
      </c>
      <c r="C2465" s="6">
        <f t="shared" si="39"/>
        <v>-5.4347826086956564E-3</v>
      </c>
      <c r="D2465" s="6">
        <v>4.8010839896552721E-3</v>
      </c>
    </row>
    <row r="2466" spans="1:4">
      <c r="A2466" s="32">
        <v>40843</v>
      </c>
      <c r="B2466" s="89">
        <v>3.68</v>
      </c>
      <c r="C2466" s="6">
        <f t="shared" si="39"/>
        <v>8.2191780821918494E-3</v>
      </c>
      <c r="D2466" s="6">
        <v>-2.6668695668714798E-2</v>
      </c>
    </row>
    <row r="2467" spans="1:4">
      <c r="A2467" s="32">
        <v>40842</v>
      </c>
      <c r="B2467" s="89">
        <v>3.65</v>
      </c>
      <c r="C2467" s="6">
        <f t="shared" si="39"/>
        <v>0</v>
      </c>
      <c r="D2467" s="6">
        <v>-1.3084778854096177E-2</v>
      </c>
    </row>
    <row r="2468" spans="1:4">
      <c r="A2468" s="32">
        <v>40841</v>
      </c>
      <c r="B2468" s="89">
        <v>3.65</v>
      </c>
      <c r="C2468" s="6">
        <f t="shared" si="39"/>
        <v>-2.7322404371585328E-3</v>
      </c>
      <c r="D2468" s="6">
        <v>-3.8009126042933397E-2</v>
      </c>
    </row>
    <row r="2469" spans="1:4">
      <c r="A2469" s="32">
        <v>40840</v>
      </c>
      <c r="B2469" s="89">
        <v>3.66</v>
      </c>
      <c r="C2469" s="6">
        <f t="shared" si="39"/>
        <v>5.4945054945054993E-3</v>
      </c>
      <c r="D2469" s="6">
        <v>7.6551657203863489E-3</v>
      </c>
    </row>
    <row r="2470" spans="1:4">
      <c r="A2470" s="32">
        <v>40837</v>
      </c>
      <c r="B2470" s="89">
        <v>3.64</v>
      </c>
      <c r="C2470" s="6">
        <f t="shared" si="39"/>
        <v>1.9607843137254981E-2</v>
      </c>
      <c r="D2470" s="6">
        <v>-5.0395012402605667E-3</v>
      </c>
    </row>
    <row r="2471" spans="1:4">
      <c r="A2471" s="32">
        <v>40836</v>
      </c>
      <c r="B2471" s="89">
        <v>3.57</v>
      </c>
      <c r="C2471" s="6">
        <f t="shared" si="39"/>
        <v>-2.7932960893855391E-3</v>
      </c>
      <c r="D2471" s="6">
        <v>1.8546295044075928E-2</v>
      </c>
    </row>
    <row r="2472" spans="1:4">
      <c r="A2472" s="32">
        <v>40835</v>
      </c>
      <c r="B2472" s="89">
        <v>3.58</v>
      </c>
      <c r="C2472" s="6">
        <f t="shared" si="39"/>
        <v>5.6179775280898927E-3</v>
      </c>
      <c r="D2472" s="6">
        <v>3.5375136841569239E-2</v>
      </c>
    </row>
    <row r="2473" spans="1:4">
      <c r="A2473" s="32">
        <v>40834</v>
      </c>
      <c r="B2473" s="89">
        <v>3.56</v>
      </c>
      <c r="C2473" s="6">
        <f t="shared" si="39"/>
        <v>-2.1978021978021997E-2</v>
      </c>
      <c r="D2473" s="6">
        <v>-9.1382083057421296E-3</v>
      </c>
    </row>
    <row r="2474" spans="1:4">
      <c r="A2474" s="32">
        <v>40833</v>
      </c>
      <c r="B2474" s="89">
        <v>3.64</v>
      </c>
      <c r="C2474" s="6">
        <f t="shared" si="39"/>
        <v>1.111111111111112E-2</v>
      </c>
      <c r="D2474" s="6">
        <v>-2.3223580866726105E-2</v>
      </c>
    </row>
    <row r="2475" spans="1:4">
      <c r="A2475" s="32">
        <v>40830</v>
      </c>
      <c r="B2475" s="89">
        <v>3.6</v>
      </c>
      <c r="C2475" s="6">
        <f t="shared" si="39"/>
        <v>0</v>
      </c>
      <c r="D2475" s="6">
        <v>2.7892104096751698E-2</v>
      </c>
    </row>
    <row r="2476" spans="1:4">
      <c r="A2476" s="32">
        <v>40829</v>
      </c>
      <c r="B2476" s="89">
        <v>3.6</v>
      </c>
      <c r="C2476" s="6">
        <f t="shared" si="39"/>
        <v>2.7855153203343265E-3</v>
      </c>
      <c r="D2476" s="6">
        <v>1.3190140754712105E-2</v>
      </c>
    </row>
    <row r="2477" spans="1:4">
      <c r="A2477" s="32">
        <v>40828</v>
      </c>
      <c r="B2477" s="89">
        <v>3.59</v>
      </c>
      <c r="C2477" s="6">
        <f t="shared" si="39"/>
        <v>1.1267605633802828E-2</v>
      </c>
      <c r="D2477" s="6">
        <v>1.3353270055909481E-2</v>
      </c>
    </row>
    <row r="2478" spans="1:4">
      <c r="A2478" s="32">
        <v>40827</v>
      </c>
      <c r="B2478" s="89">
        <v>3.55</v>
      </c>
      <c r="C2478" s="6">
        <f t="shared" si="39"/>
        <v>5.029585798816566E-2</v>
      </c>
      <c r="D2478" s="6">
        <v>-1.6194228407695417E-2</v>
      </c>
    </row>
    <row r="2479" spans="1:4">
      <c r="A2479" s="32">
        <v>40826</v>
      </c>
      <c r="B2479" s="89">
        <v>3.38</v>
      </c>
      <c r="C2479" s="6">
        <f t="shared" si="39"/>
        <v>-5.8823529411764757E-3</v>
      </c>
      <c r="D2479" s="6">
        <v>3.3948775212901583E-3</v>
      </c>
    </row>
    <row r="2480" spans="1:4">
      <c r="A2480" s="32">
        <v>40823</v>
      </c>
      <c r="B2480" s="89">
        <v>3.4</v>
      </c>
      <c r="C2480" s="6">
        <f t="shared" si="39"/>
        <v>8.9020771513352529E-3</v>
      </c>
      <c r="D2480" s="6">
        <v>-3.0390711045567349E-2</v>
      </c>
    </row>
    <row r="2481" spans="1:4">
      <c r="A2481" s="32">
        <v>40822</v>
      </c>
      <c r="B2481" s="89">
        <v>3.37</v>
      </c>
      <c r="C2481" s="6">
        <f t="shared" si="39"/>
        <v>2.4316109422492422E-2</v>
      </c>
      <c r="D2481" s="6">
        <v>-1.5939011695548327E-2</v>
      </c>
    </row>
    <row r="2482" spans="1:4">
      <c r="A2482" s="32">
        <v>40820</v>
      </c>
      <c r="B2482" s="89">
        <v>3.29</v>
      </c>
      <c r="C2482" s="6">
        <f t="shared" si="39"/>
        <v>-2.3738872403560853E-2</v>
      </c>
      <c r="D2482" s="6">
        <v>-2.3977719606507283E-2</v>
      </c>
    </row>
    <row r="2483" spans="1:4">
      <c r="A2483" s="32">
        <v>40819</v>
      </c>
      <c r="B2483" s="89">
        <v>3.37</v>
      </c>
      <c r="C2483" s="6">
        <f t="shared" si="39"/>
        <v>-2.0348837209302278E-2</v>
      </c>
      <c r="D2483" s="6">
        <v>1.1607869417452818E-3</v>
      </c>
    </row>
    <row r="2484" spans="1:4">
      <c r="A2484" s="32">
        <v>40816</v>
      </c>
      <c r="B2484" s="89">
        <v>3.44</v>
      </c>
      <c r="C2484" s="6">
        <f t="shared" si="39"/>
        <v>-2.5495750708215258E-2</v>
      </c>
      <c r="D2484" s="6">
        <v>-5.218086644851385E-2</v>
      </c>
    </row>
    <row r="2485" spans="1:4">
      <c r="A2485" s="32">
        <v>40814</v>
      </c>
      <c r="B2485" s="89">
        <v>3.53</v>
      </c>
      <c r="C2485" s="6">
        <f t="shared" si="39"/>
        <v>1.4367816091953972E-2</v>
      </c>
      <c r="D2485" s="6">
        <v>-2.5553596790326774E-2</v>
      </c>
    </row>
    <row r="2486" spans="1:4">
      <c r="A2486" s="32">
        <v>40813</v>
      </c>
      <c r="B2486" s="89">
        <v>3.48</v>
      </c>
      <c r="C2486" s="6">
        <f t="shared" si="39"/>
        <v>1.7543859649122823E-2</v>
      </c>
      <c r="D2486" s="6">
        <v>-2.2430512411874333E-2</v>
      </c>
    </row>
    <row r="2487" spans="1:4">
      <c r="A2487" s="32">
        <v>40812</v>
      </c>
      <c r="B2487" s="89">
        <v>3.42</v>
      </c>
      <c r="C2487" s="6">
        <f t="shared" si="39"/>
        <v>-2.5641025641025602E-2</v>
      </c>
      <c r="D2487" s="6">
        <v>-2.4751979684198889E-2</v>
      </c>
    </row>
    <row r="2488" spans="1:4">
      <c r="A2488" s="32">
        <v>40809</v>
      </c>
      <c r="B2488" s="89">
        <v>3.51</v>
      </c>
      <c r="C2488" s="6">
        <f t="shared" si="39"/>
        <v>-2.2284122562674116E-2</v>
      </c>
      <c r="D2488" s="6">
        <v>-1.381059019749452E-2</v>
      </c>
    </row>
    <row r="2489" spans="1:4">
      <c r="A2489" s="32">
        <v>40808</v>
      </c>
      <c r="B2489" s="89">
        <v>3.59</v>
      </c>
      <c r="C2489" s="6">
        <f t="shared" si="39"/>
        <v>-1.6438356164383577E-2</v>
      </c>
      <c r="D2489" s="6">
        <v>8.0080866486497617E-3</v>
      </c>
    </row>
    <row r="2490" spans="1:4">
      <c r="A2490" s="32">
        <v>40807</v>
      </c>
      <c r="B2490" s="89">
        <v>3.65</v>
      </c>
      <c r="C2490" s="6">
        <f t="shared" si="39"/>
        <v>5.5096418732782423E-3</v>
      </c>
      <c r="D2490" s="6">
        <v>1.5530923558070786E-2</v>
      </c>
    </row>
    <row r="2491" spans="1:4">
      <c r="A2491" s="32">
        <v>40806</v>
      </c>
      <c r="B2491" s="89">
        <v>3.63</v>
      </c>
      <c r="C2491" s="6">
        <f t="shared" si="39"/>
        <v>-5.4794520547945258E-3</v>
      </c>
      <c r="D2491" s="6">
        <v>-1.9534982482217133E-3</v>
      </c>
    </row>
    <row r="2492" spans="1:4">
      <c r="A2492" s="32">
        <v>40805</v>
      </c>
      <c r="B2492" s="89">
        <v>3.65</v>
      </c>
      <c r="C2492" s="6">
        <f t="shared" si="39"/>
        <v>-5.449591280653956E-3</v>
      </c>
      <c r="D2492" s="6">
        <v>-1.8690615102517141E-2</v>
      </c>
    </row>
    <row r="2493" spans="1:4">
      <c r="A2493" s="32">
        <v>40802</v>
      </c>
      <c r="B2493" s="89">
        <v>3.67</v>
      </c>
      <c r="C2493" s="6">
        <f t="shared" si="39"/>
        <v>1.6620498614958464E-2</v>
      </c>
      <c r="D2493" s="6">
        <v>-1.6174413222452271E-3</v>
      </c>
    </row>
    <row r="2494" spans="1:4">
      <c r="A2494" s="32">
        <v>40801</v>
      </c>
      <c r="B2494" s="89">
        <v>3.61</v>
      </c>
      <c r="C2494" s="6">
        <f t="shared" si="39"/>
        <v>5.5710306406685289E-3</v>
      </c>
      <c r="D2494" s="6">
        <v>5.3421940743338003E-2</v>
      </c>
    </row>
    <row r="2495" spans="1:4">
      <c r="A2495" s="32">
        <v>40800</v>
      </c>
      <c r="B2495" s="89">
        <v>3.59</v>
      </c>
      <c r="C2495" s="6">
        <f t="shared" si="39"/>
        <v>-3.2345013477088978E-2</v>
      </c>
      <c r="D2495" s="6">
        <v>5.4367883838911816E-3</v>
      </c>
    </row>
    <row r="2496" spans="1:4">
      <c r="A2496" s="32">
        <v>40795</v>
      </c>
      <c r="B2496" s="89">
        <v>3.71</v>
      </c>
      <c r="C2496" s="6">
        <f t="shared" si="39"/>
        <v>-2.6881720430108145E-3</v>
      </c>
      <c r="D2496" s="6">
        <v>1.3408582162454842E-2</v>
      </c>
    </row>
    <row r="2497" spans="1:4">
      <c r="A2497" s="32">
        <v>40794</v>
      </c>
      <c r="B2497" s="89">
        <v>3.72</v>
      </c>
      <c r="C2497" s="6">
        <f t="shared" si="39"/>
        <v>-5.3475935828877046E-3</v>
      </c>
      <c r="D2497" s="6">
        <v>1.0634456768253545E-2</v>
      </c>
    </row>
    <row r="2498" spans="1:4">
      <c r="A2498" s="32">
        <v>40793</v>
      </c>
      <c r="B2498" s="89">
        <v>3.74</v>
      </c>
      <c r="C2498" s="6">
        <f t="shared" si="39"/>
        <v>1.630434782608697E-2</v>
      </c>
      <c r="D2498" s="6">
        <v>-1.9894720544976013E-2</v>
      </c>
    </row>
    <row r="2499" spans="1:4">
      <c r="A2499" s="32">
        <v>40792</v>
      </c>
      <c r="B2499" s="89">
        <v>3.68</v>
      </c>
      <c r="C2499" s="6">
        <f t="shared" si="39"/>
        <v>-5.40540540540541E-3</v>
      </c>
      <c r="D2499" s="6">
        <v>-2.0382959131164915E-2</v>
      </c>
    </row>
    <row r="2500" spans="1:4">
      <c r="A2500" s="32">
        <v>40791</v>
      </c>
      <c r="B2500" s="89">
        <v>3.7</v>
      </c>
      <c r="C2500" s="6">
        <f t="shared" si="39"/>
        <v>-1.0695187165775409E-2</v>
      </c>
      <c r="D2500" s="6">
        <v>2.9964740800249957E-2</v>
      </c>
    </row>
    <row r="2501" spans="1:4">
      <c r="A2501" s="32">
        <v>40788</v>
      </c>
      <c r="B2501" s="89">
        <v>3.74</v>
      </c>
      <c r="C2501" s="6">
        <f t="shared" ref="C2501:C2564" si="40">(B2501-B2502)/B2502</f>
        <v>0</v>
      </c>
      <c r="D2501" s="6">
        <v>-2.381587761481781E-2</v>
      </c>
    </row>
    <row r="2502" spans="1:4">
      <c r="A2502" s="32">
        <v>40787</v>
      </c>
      <c r="B2502" s="89">
        <v>3.74</v>
      </c>
      <c r="C2502" s="6">
        <f t="shared" si="40"/>
        <v>-5.3191489361700999E-3</v>
      </c>
      <c r="D2502" s="6">
        <v>5.1952175531565512E-3</v>
      </c>
    </row>
    <row r="2503" spans="1:4">
      <c r="A2503" s="32">
        <v>40786</v>
      </c>
      <c r="B2503" s="89">
        <v>3.76</v>
      </c>
      <c r="C2503" s="6">
        <f t="shared" si="40"/>
        <v>0</v>
      </c>
      <c r="D2503" s="6">
        <v>-1.3559852899086776E-2</v>
      </c>
    </row>
    <row r="2504" spans="1:4">
      <c r="A2504" s="32">
        <v>40785</v>
      </c>
      <c r="B2504" s="89">
        <v>3.76</v>
      </c>
      <c r="C2504" s="6">
        <f t="shared" si="40"/>
        <v>1.621621621621611E-2</v>
      </c>
      <c r="D2504" s="6">
        <v>4.0611614162554951E-3</v>
      </c>
    </row>
    <row r="2505" spans="1:4">
      <c r="A2505" s="32">
        <v>40784</v>
      </c>
      <c r="B2505" s="89">
        <v>3.7</v>
      </c>
      <c r="C2505" s="6">
        <f t="shared" si="40"/>
        <v>-2.6954177897573549E-3</v>
      </c>
      <c r="D2505" s="6">
        <v>2.969666854632047E-2</v>
      </c>
    </row>
    <row r="2506" spans="1:4">
      <c r="A2506" s="32">
        <v>40781</v>
      </c>
      <c r="B2506" s="89">
        <v>3.71</v>
      </c>
      <c r="C2506" s="6">
        <f t="shared" si="40"/>
        <v>8.1521739130434243E-3</v>
      </c>
      <c r="D2506" s="6">
        <v>-4.074024466470322E-4</v>
      </c>
    </row>
    <row r="2507" spans="1:4">
      <c r="A2507" s="32">
        <v>40780</v>
      </c>
      <c r="B2507" s="89">
        <v>3.68</v>
      </c>
      <c r="C2507" s="6">
        <f t="shared" si="40"/>
        <v>1.0989010989010999E-2</v>
      </c>
      <c r="D2507" s="6">
        <v>3.2183735894053406E-2</v>
      </c>
    </row>
    <row r="2508" spans="1:4">
      <c r="A2508" s="32">
        <v>40779</v>
      </c>
      <c r="B2508" s="89">
        <v>3.64</v>
      </c>
      <c r="C2508" s="6">
        <f t="shared" si="40"/>
        <v>2.7548209366391823E-3</v>
      </c>
      <c r="D2508" s="6">
        <v>3.4405296055963729E-2</v>
      </c>
    </row>
    <row r="2509" spans="1:4">
      <c r="A2509" s="32">
        <v>40778</v>
      </c>
      <c r="B2509" s="89">
        <v>3.63</v>
      </c>
      <c r="C2509" s="6">
        <f t="shared" si="40"/>
        <v>8.3333333333332794E-3</v>
      </c>
      <c r="D2509" s="6">
        <v>5.5483322048928323E-3</v>
      </c>
    </row>
    <row r="2510" spans="1:4">
      <c r="A2510" s="32">
        <v>40777</v>
      </c>
      <c r="B2510" s="89">
        <v>3.6</v>
      </c>
      <c r="C2510" s="6">
        <f t="shared" si="40"/>
        <v>-1.3698630136986254E-2</v>
      </c>
      <c r="D2510" s="6">
        <v>-7.7821242999654696E-3</v>
      </c>
    </row>
    <row r="2511" spans="1:4">
      <c r="A2511" s="32">
        <v>40774</v>
      </c>
      <c r="B2511" s="89">
        <v>3.65</v>
      </c>
      <c r="C2511" s="6">
        <f t="shared" si="40"/>
        <v>-1.8817204301075346E-2</v>
      </c>
      <c r="D2511" s="6">
        <v>-4.5888732586105235E-2</v>
      </c>
    </row>
    <row r="2512" spans="1:4">
      <c r="A2512" s="32">
        <v>40773</v>
      </c>
      <c r="B2512" s="89">
        <v>3.72</v>
      </c>
      <c r="C2512" s="6">
        <f t="shared" si="40"/>
        <v>-5.3475935828877046E-3</v>
      </c>
      <c r="D2512" s="6">
        <v>-2.0828010619508348E-2</v>
      </c>
    </row>
    <row r="2513" spans="1:4">
      <c r="A2513" s="32">
        <v>40772</v>
      </c>
      <c r="B2513" s="89">
        <v>3.74</v>
      </c>
      <c r="C2513" s="6">
        <f t="shared" si="40"/>
        <v>2.6809651474531452E-3</v>
      </c>
      <c r="D2513" s="6">
        <v>3.6008918617614471E-3</v>
      </c>
    </row>
    <row r="2514" spans="1:4">
      <c r="A2514" s="32">
        <v>40771</v>
      </c>
      <c r="B2514" s="89">
        <v>3.73</v>
      </c>
      <c r="C2514" s="6">
        <f t="shared" si="40"/>
        <v>-1.0610079575596827E-2</v>
      </c>
      <c r="D2514" s="6">
        <v>3.2715376226826096E-3</v>
      </c>
    </row>
    <row r="2515" spans="1:4">
      <c r="A2515" s="32">
        <v>40770</v>
      </c>
      <c r="B2515" s="89">
        <v>3.77</v>
      </c>
      <c r="C2515" s="6">
        <f t="shared" si="40"/>
        <v>1.3440860215053715E-2</v>
      </c>
      <c r="D2515" s="6">
        <v>4.663822016189928E-2</v>
      </c>
    </row>
    <row r="2516" spans="1:4">
      <c r="A2516" s="32">
        <v>40767</v>
      </c>
      <c r="B2516" s="89">
        <v>3.72</v>
      </c>
      <c r="C2516" s="6">
        <f t="shared" si="40"/>
        <v>1.362397820163495E-2</v>
      </c>
      <c r="D2516" s="6">
        <v>-8.6803641575230999E-3</v>
      </c>
    </row>
    <row r="2517" spans="1:4">
      <c r="A2517" s="32">
        <v>40766</v>
      </c>
      <c r="B2517" s="89">
        <v>3.67</v>
      </c>
      <c r="C2517" s="6">
        <f t="shared" si="40"/>
        <v>-1.8716577540107027E-2</v>
      </c>
      <c r="D2517" s="6">
        <v>-5.7631733797925541E-3</v>
      </c>
    </row>
    <row r="2518" spans="1:4">
      <c r="A2518" s="32">
        <v>40765</v>
      </c>
      <c r="B2518" s="89">
        <v>3.74</v>
      </c>
      <c r="C2518" s="6">
        <f t="shared" si="40"/>
        <v>1.9073569482288905E-2</v>
      </c>
      <c r="D2518" s="6">
        <v>-5.6749976873391318E-2</v>
      </c>
    </row>
    <row r="2519" spans="1:4">
      <c r="A2519" s="32">
        <v>40764</v>
      </c>
      <c r="B2519" s="89">
        <v>3.67</v>
      </c>
      <c r="C2519" s="6">
        <f t="shared" si="40"/>
        <v>-3.1662269129287629E-2</v>
      </c>
      <c r="D2519" s="6">
        <v>8.2516308492486101E-3</v>
      </c>
    </row>
    <row r="2520" spans="1:4">
      <c r="A2520" s="32">
        <v>40763</v>
      </c>
      <c r="B2520" s="89">
        <v>3.79</v>
      </c>
      <c r="C2520" s="6">
        <f t="shared" si="40"/>
        <v>-1.0443864229765022E-2</v>
      </c>
      <c r="D2520" s="6">
        <v>1.7887459232453187E-2</v>
      </c>
    </row>
    <row r="2521" spans="1:4">
      <c r="A2521" s="32">
        <v>40760</v>
      </c>
      <c r="B2521" s="89">
        <v>3.83</v>
      </c>
      <c r="C2521" s="6">
        <f t="shared" si="40"/>
        <v>-2.5445292620865163E-2</v>
      </c>
      <c r="D2521" s="6">
        <v>-6.1882905333029174E-3</v>
      </c>
    </row>
    <row r="2522" spans="1:4">
      <c r="A2522" s="32">
        <v>40759</v>
      </c>
      <c r="B2522" s="89">
        <v>3.93</v>
      </c>
      <c r="C2522" s="6">
        <f t="shared" si="40"/>
        <v>0</v>
      </c>
      <c r="D2522" s="6">
        <v>1.2594274410187735E-2</v>
      </c>
    </row>
    <row r="2523" spans="1:4">
      <c r="A2523" s="32">
        <v>40758</v>
      </c>
      <c r="B2523" s="89">
        <v>3.93</v>
      </c>
      <c r="C2523" s="6">
        <f t="shared" si="40"/>
        <v>-4.3795620437956241E-2</v>
      </c>
      <c r="D2523" s="6">
        <v>3.2452348487046367E-2</v>
      </c>
    </row>
    <row r="2524" spans="1:4">
      <c r="A2524" s="32">
        <v>40757</v>
      </c>
      <c r="B2524" s="89">
        <v>4.1100000000000003</v>
      </c>
      <c r="C2524" s="6">
        <f t="shared" si="40"/>
        <v>0</v>
      </c>
      <c r="D2524" s="6">
        <v>1.1618112637602021E-3</v>
      </c>
    </row>
    <row r="2525" spans="1:4">
      <c r="A2525" s="32">
        <v>40756</v>
      </c>
      <c r="B2525" s="89">
        <v>4.1100000000000003</v>
      </c>
      <c r="C2525" s="6">
        <f t="shared" si="40"/>
        <v>7.3529411764706488E-3</v>
      </c>
      <c r="D2525" s="6">
        <v>5.2890371627517052E-4</v>
      </c>
    </row>
    <row r="2526" spans="1:4">
      <c r="A2526" s="32">
        <v>40753</v>
      </c>
      <c r="B2526" s="89">
        <v>4.08</v>
      </c>
      <c r="C2526" s="6">
        <f t="shared" si="40"/>
        <v>0</v>
      </c>
      <c r="D2526" s="6">
        <v>-3.1325653931470965E-2</v>
      </c>
    </row>
    <row r="2527" spans="1:4">
      <c r="A2527" s="32">
        <v>40752</v>
      </c>
      <c r="B2527" s="89">
        <v>4.08</v>
      </c>
      <c r="C2527" s="6">
        <f t="shared" si="40"/>
        <v>0</v>
      </c>
      <c r="D2527" s="6">
        <v>-2.0514177943949996E-2</v>
      </c>
    </row>
    <row r="2528" spans="1:4">
      <c r="A2528" s="32">
        <v>40751</v>
      </c>
      <c r="B2528" s="89">
        <v>4.08</v>
      </c>
      <c r="C2528" s="6">
        <f t="shared" si="40"/>
        <v>0</v>
      </c>
      <c r="D2528" s="6">
        <v>3.4252070894593566E-3</v>
      </c>
    </row>
    <row r="2529" spans="1:4">
      <c r="A2529" s="32">
        <v>40750</v>
      </c>
      <c r="B2529" s="89">
        <v>4.08</v>
      </c>
      <c r="C2529" s="6">
        <f t="shared" si="40"/>
        <v>7.4074074074074693E-3</v>
      </c>
      <c r="D2529" s="6">
        <v>3.4198794801508496E-2</v>
      </c>
    </row>
    <row r="2530" spans="1:4">
      <c r="A2530" s="32">
        <v>40749</v>
      </c>
      <c r="B2530" s="89">
        <v>4.05</v>
      </c>
      <c r="C2530" s="6">
        <f t="shared" si="40"/>
        <v>1.2499999999999956E-2</v>
      </c>
      <c r="D2530" s="6">
        <v>-2.0449462136542772E-2</v>
      </c>
    </row>
    <row r="2531" spans="1:4">
      <c r="A2531" s="32">
        <v>40746</v>
      </c>
      <c r="B2531" s="89">
        <v>4</v>
      </c>
      <c r="C2531" s="6">
        <f t="shared" si="40"/>
        <v>0</v>
      </c>
      <c r="D2531" s="6">
        <v>8.063786984923476E-3</v>
      </c>
    </row>
    <row r="2532" spans="1:4">
      <c r="A2532" s="32">
        <v>40745</v>
      </c>
      <c r="B2532" s="89">
        <v>4</v>
      </c>
      <c r="C2532" s="6">
        <f t="shared" si="40"/>
        <v>1.2658227848101221E-2</v>
      </c>
      <c r="D2532" s="6">
        <v>1.7280033111440794E-2</v>
      </c>
    </row>
    <row r="2533" spans="1:4">
      <c r="A2533" s="32">
        <v>40744</v>
      </c>
      <c r="B2533" s="89">
        <v>3.95</v>
      </c>
      <c r="C2533" s="6">
        <f t="shared" si="40"/>
        <v>2.5380710659899065E-3</v>
      </c>
      <c r="D2533" s="6">
        <v>3.624146681439646E-2</v>
      </c>
    </row>
    <row r="2534" spans="1:4">
      <c r="A2534" s="32">
        <v>40743</v>
      </c>
      <c r="B2534" s="89">
        <v>3.94</v>
      </c>
      <c r="C2534" s="6">
        <f t="shared" si="40"/>
        <v>2.5445292620864595E-3</v>
      </c>
      <c r="D2534" s="6">
        <v>4.4317262830482124E-2</v>
      </c>
    </row>
    <row r="2535" spans="1:4">
      <c r="A2535" s="32">
        <v>40742</v>
      </c>
      <c r="B2535" s="89">
        <v>3.93</v>
      </c>
      <c r="C2535" s="6">
        <f t="shared" si="40"/>
        <v>5.1150895140665009E-3</v>
      </c>
      <c r="D2535" s="6">
        <v>-4.0945511386348374E-2</v>
      </c>
    </row>
    <row r="2536" spans="1:4">
      <c r="A2536" s="32">
        <v>40739</v>
      </c>
      <c r="B2536" s="89">
        <v>3.91</v>
      </c>
      <c r="C2536" s="6">
        <f t="shared" si="40"/>
        <v>-2.5510204081632109E-3</v>
      </c>
      <c r="D2536" s="6">
        <v>4.4224719101124245E-3</v>
      </c>
    </row>
    <row r="2537" spans="1:4">
      <c r="A2537" s="32">
        <v>40738</v>
      </c>
      <c r="B2537" s="89">
        <v>3.92</v>
      </c>
      <c r="C2537" s="6">
        <f t="shared" si="40"/>
        <v>2.5575447570331936E-3</v>
      </c>
      <c r="D2537" s="6">
        <v>-1.0125636188916929E-2</v>
      </c>
    </row>
    <row r="2538" spans="1:4">
      <c r="A2538" s="32">
        <v>40737</v>
      </c>
      <c r="B2538" s="89">
        <v>3.91</v>
      </c>
      <c r="C2538" s="6">
        <f t="shared" si="40"/>
        <v>2.5641025641026235E-3</v>
      </c>
      <c r="D2538" s="6">
        <v>1.5506086584561047E-3</v>
      </c>
    </row>
    <row r="2539" spans="1:4">
      <c r="A2539" s="32">
        <v>40736</v>
      </c>
      <c r="B2539" s="89">
        <v>3.9</v>
      </c>
      <c r="C2539" s="6">
        <f t="shared" si="40"/>
        <v>-1.01522842639594E-2</v>
      </c>
      <c r="D2539" s="6">
        <v>5.057501462913663E-3</v>
      </c>
    </row>
    <row r="2540" spans="1:4">
      <c r="A2540" s="32">
        <v>40735</v>
      </c>
      <c r="B2540" s="89">
        <v>3.94</v>
      </c>
      <c r="C2540" s="6">
        <f t="shared" si="40"/>
        <v>0</v>
      </c>
      <c r="D2540" s="6">
        <v>7.7139693848078941E-3</v>
      </c>
    </row>
    <row r="2541" spans="1:4">
      <c r="A2541" s="32">
        <v>40732</v>
      </c>
      <c r="B2541" s="89">
        <v>3.94</v>
      </c>
      <c r="C2541" s="6">
        <f t="shared" si="40"/>
        <v>2.5445292620864595E-3</v>
      </c>
      <c r="D2541" s="6">
        <v>-2.2859892919441845E-4</v>
      </c>
    </row>
    <row r="2542" spans="1:4">
      <c r="A2542" s="32">
        <v>40731</v>
      </c>
      <c r="B2542" s="89">
        <v>3.93</v>
      </c>
      <c r="C2542" s="6">
        <f t="shared" si="40"/>
        <v>5.1150895140665009E-3</v>
      </c>
      <c r="D2542" s="6">
        <v>-2.8201620540881833E-2</v>
      </c>
    </row>
    <row r="2543" spans="1:4">
      <c r="A2543" s="32">
        <v>40730</v>
      </c>
      <c r="B2543" s="89">
        <v>3.91</v>
      </c>
      <c r="C2543" s="6">
        <f t="shared" si="40"/>
        <v>2.5641025641026235E-3</v>
      </c>
      <c r="D2543" s="6">
        <v>-5.3789731051344748E-2</v>
      </c>
    </row>
    <row r="2544" spans="1:4">
      <c r="A2544" s="32">
        <v>40729</v>
      </c>
      <c r="B2544" s="89">
        <v>3.9</v>
      </c>
      <c r="C2544" s="6">
        <f t="shared" si="40"/>
        <v>2.5706940874035441E-3</v>
      </c>
      <c r="D2544" s="6">
        <v>-1.4855262010637365E-2</v>
      </c>
    </row>
    <row r="2545" spans="1:4">
      <c r="A2545" s="32">
        <v>40728</v>
      </c>
      <c r="B2545" s="89">
        <v>3.89</v>
      </c>
      <c r="C2545" s="6">
        <f t="shared" si="40"/>
        <v>1.0389610389610398E-2</v>
      </c>
      <c r="D2545" s="6">
        <v>-8.5527346599166484E-3</v>
      </c>
    </row>
    <row r="2546" spans="1:4">
      <c r="A2546" s="32">
        <v>40724</v>
      </c>
      <c r="B2546" s="89">
        <v>3.85</v>
      </c>
      <c r="C2546" s="6">
        <f t="shared" si="40"/>
        <v>5.2219321148825109E-3</v>
      </c>
      <c r="D2546" s="6">
        <v>2.9811549610802891E-2</v>
      </c>
    </row>
    <row r="2547" spans="1:4">
      <c r="A2547" s="32">
        <v>40723</v>
      </c>
      <c r="B2547" s="89">
        <v>3.83</v>
      </c>
      <c r="C2547" s="6">
        <f t="shared" si="40"/>
        <v>5.2493438320210016E-3</v>
      </c>
      <c r="D2547" s="6">
        <v>-4.1390545003213873E-3</v>
      </c>
    </row>
    <row r="2548" spans="1:4">
      <c r="A2548" s="32">
        <v>40722</v>
      </c>
      <c r="B2548" s="89">
        <v>3.81</v>
      </c>
      <c r="C2548" s="6">
        <f t="shared" si="40"/>
        <v>0</v>
      </c>
      <c r="D2548" s="6">
        <v>-4.4579850394659545E-2</v>
      </c>
    </row>
    <row r="2549" spans="1:4">
      <c r="A2549" s="32">
        <v>40721</v>
      </c>
      <c r="B2549" s="89">
        <v>3.81</v>
      </c>
      <c r="C2549" s="6">
        <f t="shared" si="40"/>
        <v>2.6315789473684821E-3</v>
      </c>
      <c r="D2549" s="6">
        <v>-3.1322273787851559E-2</v>
      </c>
    </row>
    <row r="2550" spans="1:4">
      <c r="A2550" s="32">
        <v>40718</v>
      </c>
      <c r="B2550" s="89">
        <v>3.8</v>
      </c>
      <c r="C2550" s="6">
        <f t="shared" si="40"/>
        <v>5.2910052910052959E-3</v>
      </c>
      <c r="D2550" s="6">
        <v>-2.1619153697181405E-2</v>
      </c>
    </row>
    <row r="2551" spans="1:4">
      <c r="A2551" s="32">
        <v>40717</v>
      </c>
      <c r="B2551" s="89">
        <v>3.78</v>
      </c>
      <c r="C2551" s="6">
        <f t="shared" si="40"/>
        <v>-2.6385224274406943E-3</v>
      </c>
      <c r="D2551" s="6">
        <v>-7.3657946243145742E-3</v>
      </c>
    </row>
    <row r="2552" spans="1:4">
      <c r="A2552" s="32">
        <v>40716</v>
      </c>
      <c r="B2552" s="89">
        <v>3.79</v>
      </c>
      <c r="C2552" s="6">
        <f t="shared" si="40"/>
        <v>2.6455026455027069E-3</v>
      </c>
      <c r="D2552" s="6">
        <v>-2.0875391322156746E-2</v>
      </c>
    </row>
    <row r="2553" spans="1:4">
      <c r="A2553" s="32">
        <v>40715</v>
      </c>
      <c r="B2553" s="89">
        <v>3.78</v>
      </c>
      <c r="C2553" s="6">
        <f t="shared" si="40"/>
        <v>2.6525198938991477E-3</v>
      </c>
      <c r="D2553" s="6">
        <v>4.5752914666403891E-3</v>
      </c>
    </row>
    <row r="2554" spans="1:4">
      <c r="A2554" s="32">
        <v>40714</v>
      </c>
      <c r="B2554" s="89">
        <v>3.77</v>
      </c>
      <c r="C2554" s="6">
        <f t="shared" si="40"/>
        <v>-1.5665796344647532E-2</v>
      </c>
      <c r="D2554" s="6">
        <v>-2.0897183172899233E-2</v>
      </c>
    </row>
    <row r="2555" spans="1:4">
      <c r="A2555" s="32">
        <v>40711</v>
      </c>
      <c r="B2555" s="89">
        <v>3.83</v>
      </c>
      <c r="C2555" s="6">
        <f t="shared" si="40"/>
        <v>-5.1948051948051991E-3</v>
      </c>
      <c r="D2555" s="6">
        <v>-1.7987339625840756E-2</v>
      </c>
    </row>
    <row r="2556" spans="1:4">
      <c r="A2556" s="32">
        <v>40710</v>
      </c>
      <c r="B2556" s="89">
        <v>3.85</v>
      </c>
      <c r="C2556" s="6">
        <f t="shared" si="40"/>
        <v>-2.5906735751294787E-3</v>
      </c>
      <c r="D2556" s="6">
        <v>-9.8032814409237945E-3</v>
      </c>
    </row>
    <row r="2557" spans="1:4">
      <c r="A2557" s="32">
        <v>40709</v>
      </c>
      <c r="B2557" s="89">
        <v>3.86</v>
      </c>
      <c r="C2557" s="6">
        <f t="shared" si="40"/>
        <v>2.5974025974025419E-3</v>
      </c>
      <c r="D2557" s="6">
        <v>-3.5547699047773357E-2</v>
      </c>
    </row>
    <row r="2558" spans="1:4">
      <c r="A2558" s="32">
        <v>40708</v>
      </c>
      <c r="B2558" s="89">
        <v>3.85</v>
      </c>
      <c r="C2558" s="6">
        <f t="shared" si="40"/>
        <v>2.6041666666667268E-3</v>
      </c>
      <c r="D2558" s="6">
        <v>8.5375092429198843E-3</v>
      </c>
    </row>
    <row r="2559" spans="1:4">
      <c r="A2559" s="32">
        <v>40707</v>
      </c>
      <c r="B2559" s="89">
        <v>3.84</v>
      </c>
      <c r="C2559" s="6">
        <f t="shared" si="40"/>
        <v>-2.5974025974026572E-3</v>
      </c>
      <c r="D2559" s="6">
        <v>2.6973426853342049E-3</v>
      </c>
    </row>
    <row r="2560" spans="1:4">
      <c r="A2560" s="32">
        <v>40704</v>
      </c>
      <c r="B2560" s="89">
        <v>3.85</v>
      </c>
      <c r="C2560" s="6">
        <f t="shared" si="40"/>
        <v>0</v>
      </c>
      <c r="D2560" s="6">
        <v>-1.4302623791674926E-2</v>
      </c>
    </row>
    <row r="2561" spans="1:4">
      <c r="A2561" s="32">
        <v>40703</v>
      </c>
      <c r="B2561" s="89">
        <v>3.85</v>
      </c>
      <c r="C2561" s="6">
        <f t="shared" si="40"/>
        <v>0</v>
      </c>
      <c r="D2561" s="6">
        <v>-2.4653616685555547E-4</v>
      </c>
    </row>
    <row r="2562" spans="1:4">
      <c r="A2562" s="32">
        <v>40702</v>
      </c>
      <c r="B2562" s="89">
        <v>3.85</v>
      </c>
      <c r="C2562" s="6">
        <f t="shared" si="40"/>
        <v>0</v>
      </c>
      <c r="D2562" s="6">
        <v>1.1241506543191285E-2</v>
      </c>
    </row>
    <row r="2563" spans="1:4">
      <c r="A2563" s="32">
        <v>40701</v>
      </c>
      <c r="B2563" s="89">
        <v>3.85</v>
      </c>
      <c r="C2563" s="6">
        <f t="shared" si="40"/>
        <v>2.6041666666667268E-3</v>
      </c>
      <c r="D2563" s="6">
        <v>8.8994580751377839E-3</v>
      </c>
    </row>
    <row r="2564" spans="1:4">
      <c r="A2564" s="32">
        <v>40697</v>
      </c>
      <c r="B2564" s="89">
        <v>3.84</v>
      </c>
      <c r="C2564" s="6">
        <f t="shared" si="40"/>
        <v>-2.5974025974026572E-3</v>
      </c>
      <c r="D2564" s="6">
        <v>-5.3719421777061876E-3</v>
      </c>
    </row>
    <row r="2565" spans="1:4">
      <c r="A2565" s="32">
        <v>40696</v>
      </c>
      <c r="B2565" s="89">
        <v>3.85</v>
      </c>
      <c r="C2565" s="6">
        <f t="shared" ref="C2565:C2628" si="41">(B2565-B2566)/B2566</f>
        <v>-2.5906735751294787E-3</v>
      </c>
      <c r="D2565" s="6">
        <v>2.2620393240395803E-2</v>
      </c>
    </row>
    <row r="2566" spans="1:4">
      <c r="A2566" s="32">
        <v>40695</v>
      </c>
      <c r="B2566" s="89">
        <v>3.86</v>
      </c>
      <c r="C2566" s="6">
        <f t="shared" si="41"/>
        <v>-2.5839793281654342E-3</v>
      </c>
      <c r="D2566" s="6">
        <v>1.6886378794113803E-2</v>
      </c>
    </row>
    <row r="2567" spans="1:4">
      <c r="A2567" s="32">
        <v>40694</v>
      </c>
      <c r="B2567" s="89">
        <v>3.87</v>
      </c>
      <c r="C2567" s="6">
        <f t="shared" si="41"/>
        <v>0</v>
      </c>
      <c r="D2567" s="6">
        <v>-2.6773589161668034E-2</v>
      </c>
    </row>
    <row r="2568" spans="1:4">
      <c r="A2568" s="32">
        <v>40693</v>
      </c>
      <c r="B2568" s="89">
        <v>3.87</v>
      </c>
      <c r="C2568" s="6">
        <f t="shared" si="41"/>
        <v>2.5906735751295936E-3</v>
      </c>
      <c r="D2568" s="6">
        <v>-2.5385060591241269E-2</v>
      </c>
    </row>
    <row r="2569" spans="1:4">
      <c r="A2569" s="32">
        <v>40690</v>
      </c>
      <c r="B2569" s="89">
        <v>3.86</v>
      </c>
      <c r="C2569" s="6">
        <f t="shared" si="41"/>
        <v>-2.5839793281654342E-3</v>
      </c>
      <c r="D2569" s="6">
        <v>2.0825318310891176E-2</v>
      </c>
    </row>
    <row r="2570" spans="1:4">
      <c r="A2570" s="32">
        <v>40689</v>
      </c>
      <c r="B2570" s="89">
        <v>3.87</v>
      </c>
      <c r="C2570" s="6">
        <f t="shared" si="41"/>
        <v>5.1948051948051991E-3</v>
      </c>
      <c r="D2570" s="6">
        <v>2.2478224220286596E-2</v>
      </c>
    </row>
    <row r="2571" spans="1:4">
      <c r="A2571" s="32">
        <v>40688</v>
      </c>
      <c r="B2571" s="89">
        <v>3.85</v>
      </c>
      <c r="C2571" s="6">
        <f t="shared" si="41"/>
        <v>-2.5906735751294787E-3</v>
      </c>
      <c r="D2571" s="6">
        <v>2.9589967591941114E-3</v>
      </c>
    </row>
    <row r="2572" spans="1:4">
      <c r="A2572" s="32">
        <v>40687</v>
      </c>
      <c r="B2572" s="89">
        <v>3.86</v>
      </c>
      <c r="C2572" s="6">
        <f t="shared" si="41"/>
        <v>2.5974025974025419E-3</v>
      </c>
      <c r="D2572" s="6">
        <v>-1.2856831553715415E-2</v>
      </c>
    </row>
    <row r="2573" spans="1:4">
      <c r="A2573" s="32">
        <v>40686</v>
      </c>
      <c r="B2573" s="89">
        <v>3.85</v>
      </c>
      <c r="C2573" s="6">
        <f t="shared" si="41"/>
        <v>-5.1679586563307539E-3</v>
      </c>
      <c r="D2573" s="6">
        <v>3.6588648051136693E-2</v>
      </c>
    </row>
    <row r="2574" spans="1:4">
      <c r="A2574" s="32">
        <v>40683</v>
      </c>
      <c r="B2574" s="89">
        <v>3.87</v>
      </c>
      <c r="C2574" s="6">
        <f t="shared" si="41"/>
        <v>-5.1413881748072028E-3</v>
      </c>
      <c r="D2574" s="6">
        <v>3.0131099493029102E-2</v>
      </c>
    </row>
    <row r="2575" spans="1:4">
      <c r="A2575" s="32">
        <v>40682</v>
      </c>
      <c r="B2575" s="89">
        <v>3.89</v>
      </c>
      <c r="C2575" s="6">
        <f t="shared" si="41"/>
        <v>-2.5641025641025095E-3</v>
      </c>
      <c r="D2575" s="6">
        <v>1.1948957660108473E-2</v>
      </c>
    </row>
    <row r="2576" spans="1:4">
      <c r="A2576" s="32">
        <v>40681</v>
      </c>
      <c r="B2576" s="89">
        <v>3.9</v>
      </c>
      <c r="C2576" s="6">
        <f t="shared" si="41"/>
        <v>5.1546391752577371E-3</v>
      </c>
      <c r="D2576" s="6">
        <v>7.2109804713124913E-3</v>
      </c>
    </row>
    <row r="2577" spans="1:4">
      <c r="A2577" s="32">
        <v>40680</v>
      </c>
      <c r="B2577" s="89">
        <v>3.88</v>
      </c>
      <c r="C2577" s="6">
        <f t="shared" si="41"/>
        <v>-2.5706940874036582E-3</v>
      </c>
      <c r="D2577" s="6">
        <v>-3.3294439526836178E-3</v>
      </c>
    </row>
    <row r="2578" spans="1:4">
      <c r="A2578" s="32">
        <v>40679</v>
      </c>
      <c r="B2578" s="89">
        <v>3.89</v>
      </c>
      <c r="C2578" s="6">
        <f t="shared" si="41"/>
        <v>0</v>
      </c>
      <c r="D2578" s="6">
        <v>-6.192801555447866E-3</v>
      </c>
    </row>
    <row r="2579" spans="1:4">
      <c r="A2579" s="32">
        <v>40676</v>
      </c>
      <c r="B2579" s="89">
        <v>3.89</v>
      </c>
      <c r="C2579" s="6">
        <f t="shared" si="41"/>
        <v>0</v>
      </c>
      <c r="D2579" s="6">
        <v>3.7567353119635764E-2</v>
      </c>
    </row>
    <row r="2580" spans="1:4">
      <c r="A2580" s="32">
        <v>40675</v>
      </c>
      <c r="B2580" s="89">
        <v>3.89</v>
      </c>
      <c r="C2580" s="6">
        <f t="shared" si="41"/>
        <v>-2.5641025641025095E-3</v>
      </c>
      <c r="D2580" s="6">
        <v>-3.6479566792226368E-3</v>
      </c>
    </row>
    <row r="2581" spans="1:4">
      <c r="A2581" s="32">
        <v>40674</v>
      </c>
      <c r="B2581" s="89">
        <v>3.9</v>
      </c>
      <c r="C2581" s="6">
        <f t="shared" si="41"/>
        <v>1.0362694300518144E-2</v>
      </c>
      <c r="D2581" s="6">
        <v>-2.2866577132413066E-2</v>
      </c>
    </row>
    <row r="2582" spans="1:4">
      <c r="A2582" s="32">
        <v>40672</v>
      </c>
      <c r="B2582" s="89">
        <v>3.86</v>
      </c>
      <c r="C2582" s="6">
        <f t="shared" si="41"/>
        <v>2.5974025974025419E-3</v>
      </c>
      <c r="D2582" s="6">
        <v>-1.7788335176470063E-2</v>
      </c>
    </row>
    <row r="2583" spans="1:4">
      <c r="A2583" s="32">
        <v>40669</v>
      </c>
      <c r="B2583" s="89">
        <v>3.85</v>
      </c>
      <c r="C2583" s="6">
        <f t="shared" si="41"/>
        <v>0</v>
      </c>
      <c r="D2583" s="6">
        <v>-4.1578539617960236E-2</v>
      </c>
    </row>
    <row r="2584" spans="1:4">
      <c r="A2584" s="32">
        <v>40668</v>
      </c>
      <c r="B2584" s="89">
        <v>3.85</v>
      </c>
      <c r="C2584" s="6">
        <f t="shared" si="41"/>
        <v>-5.1679586563307539E-3</v>
      </c>
      <c r="D2584" s="6">
        <v>-5.2433500704472434E-3</v>
      </c>
    </row>
    <row r="2585" spans="1:4">
      <c r="A2585" s="32">
        <v>40667</v>
      </c>
      <c r="B2585" s="89">
        <v>3.87</v>
      </c>
      <c r="C2585" s="6">
        <f t="shared" si="41"/>
        <v>-2.5773195876288113E-3</v>
      </c>
      <c r="D2585" s="6">
        <v>-3.6836750075370079E-3</v>
      </c>
    </row>
    <row r="2586" spans="1:4">
      <c r="A2586" s="32">
        <v>40666</v>
      </c>
      <c r="B2586" s="89">
        <v>3.88</v>
      </c>
      <c r="C2586" s="6">
        <f t="shared" si="41"/>
        <v>2.5839793281653197E-3</v>
      </c>
      <c r="D2586" s="6">
        <v>-1.3430741060889165E-2</v>
      </c>
    </row>
    <row r="2587" spans="1:4">
      <c r="A2587" s="32">
        <v>40662</v>
      </c>
      <c r="B2587" s="89">
        <v>3.87</v>
      </c>
      <c r="C2587" s="6">
        <f t="shared" si="41"/>
        <v>-2.5773195876288113E-3</v>
      </c>
      <c r="D2587" s="6">
        <v>6.4688135831054904E-3</v>
      </c>
    </row>
    <row r="2588" spans="1:4">
      <c r="A2588" s="32">
        <v>40661</v>
      </c>
      <c r="B2588" s="89">
        <v>3.88</v>
      </c>
      <c r="C2588" s="6">
        <f t="shared" si="41"/>
        <v>0</v>
      </c>
      <c r="D2588" s="6">
        <v>-2.9659890594177741E-3</v>
      </c>
    </row>
    <row r="2589" spans="1:4">
      <c r="A2589" s="32">
        <v>40660</v>
      </c>
      <c r="B2589" s="89">
        <v>3.88</v>
      </c>
      <c r="C2589" s="6">
        <f t="shared" si="41"/>
        <v>0</v>
      </c>
      <c r="D2589" s="6">
        <v>-8.0032938411647714E-3</v>
      </c>
    </row>
    <row r="2590" spans="1:4">
      <c r="A2590" s="32">
        <v>40659</v>
      </c>
      <c r="B2590" s="89">
        <v>3.88</v>
      </c>
      <c r="C2590" s="6">
        <f t="shared" si="41"/>
        <v>-5.1282051282051325E-3</v>
      </c>
      <c r="D2590" s="6">
        <v>1.0234324349356471E-3</v>
      </c>
    </row>
    <row r="2591" spans="1:4">
      <c r="A2591" s="32">
        <v>40654</v>
      </c>
      <c r="B2591" s="89">
        <v>3.9</v>
      </c>
      <c r="C2591" s="6">
        <f t="shared" si="41"/>
        <v>5.1546391752577371E-3</v>
      </c>
      <c r="D2591" s="6">
        <v>-5.9155253769132971E-3</v>
      </c>
    </row>
    <row r="2592" spans="1:4">
      <c r="A2592" s="32">
        <v>40653</v>
      </c>
      <c r="B2592" s="89">
        <v>3.88</v>
      </c>
      <c r="C2592" s="6">
        <f t="shared" si="41"/>
        <v>5.1813471502590719E-3</v>
      </c>
      <c r="D2592" s="6">
        <v>1.6376184349046672E-2</v>
      </c>
    </row>
    <row r="2593" spans="1:4">
      <c r="A2593" s="32">
        <v>40652</v>
      </c>
      <c r="B2593" s="89">
        <v>3.86</v>
      </c>
      <c r="C2593" s="6">
        <f t="shared" si="41"/>
        <v>-2.5839793281654342E-3</v>
      </c>
      <c r="D2593" s="6">
        <v>3.4555775180878487E-3</v>
      </c>
    </row>
    <row r="2594" spans="1:4">
      <c r="A2594" s="32">
        <v>40651</v>
      </c>
      <c r="B2594" s="89">
        <v>3.87</v>
      </c>
      <c r="C2594" s="6">
        <f t="shared" si="41"/>
        <v>-2.5773195876288113E-3</v>
      </c>
      <c r="D2594" s="6">
        <v>-6.7757249046363115E-3</v>
      </c>
    </row>
    <row r="2595" spans="1:4">
      <c r="A2595" s="32">
        <v>40648</v>
      </c>
      <c r="B2595" s="89">
        <v>3.88</v>
      </c>
      <c r="C2595" s="6">
        <f t="shared" si="41"/>
        <v>5.1813471502590719E-3</v>
      </c>
      <c r="D2595" s="6">
        <v>-1.2593414588100909E-2</v>
      </c>
    </row>
    <row r="2596" spans="1:4">
      <c r="A2596" s="32">
        <v>40647</v>
      </c>
      <c r="B2596" s="89">
        <v>3.86</v>
      </c>
      <c r="C2596" s="6">
        <f t="shared" si="41"/>
        <v>-7.712082262210861E-3</v>
      </c>
      <c r="D2596" s="6">
        <v>-2.84668751176546E-3</v>
      </c>
    </row>
    <row r="2597" spans="1:4">
      <c r="A2597" s="32">
        <v>40646</v>
      </c>
      <c r="B2597" s="89">
        <v>3.89</v>
      </c>
      <c r="C2597" s="6">
        <f t="shared" si="41"/>
        <v>2.5773195876289258E-3</v>
      </c>
      <c r="D2597" s="6">
        <v>2.5250314216717681E-2</v>
      </c>
    </row>
    <row r="2598" spans="1:4">
      <c r="A2598" s="32">
        <v>40645</v>
      </c>
      <c r="B2598" s="89">
        <v>3.88</v>
      </c>
      <c r="C2598" s="6">
        <f t="shared" si="41"/>
        <v>-5.1282051282051325E-3</v>
      </c>
      <c r="D2598" s="6">
        <v>1.7730870206772206E-2</v>
      </c>
    </row>
    <row r="2599" spans="1:4">
      <c r="A2599" s="32">
        <v>40644</v>
      </c>
      <c r="B2599" s="89">
        <v>3.9</v>
      </c>
      <c r="C2599" s="6">
        <f t="shared" si="41"/>
        <v>0</v>
      </c>
      <c r="D2599" s="6">
        <v>3.5998788955672899E-2</v>
      </c>
    </row>
    <row r="2600" spans="1:4">
      <c r="A2600" s="32">
        <v>40641</v>
      </c>
      <c r="B2600" s="89">
        <v>3.9</v>
      </c>
      <c r="C2600" s="6">
        <f t="shared" si="41"/>
        <v>0</v>
      </c>
      <c r="D2600" s="6">
        <v>1.2386063292029638E-2</v>
      </c>
    </row>
    <row r="2601" spans="1:4">
      <c r="A2601" s="32">
        <v>40640</v>
      </c>
      <c r="B2601" s="89">
        <v>3.9</v>
      </c>
      <c r="C2601" s="6">
        <f t="shared" si="41"/>
        <v>-2.5575447570333068E-3</v>
      </c>
      <c r="D2601" s="6">
        <v>-1.3072154723530821E-2</v>
      </c>
    </row>
    <row r="2602" spans="1:4">
      <c r="A2602" s="32">
        <v>40639</v>
      </c>
      <c r="B2602" s="89">
        <v>3.91</v>
      </c>
      <c r="C2602" s="6">
        <f t="shared" si="41"/>
        <v>-7.614213197969494E-3</v>
      </c>
      <c r="D2602" s="6">
        <v>-5.8470882880750459E-3</v>
      </c>
    </row>
    <row r="2603" spans="1:4">
      <c r="A2603" s="32">
        <v>40637</v>
      </c>
      <c r="B2603" s="89">
        <v>3.94</v>
      </c>
      <c r="C2603" s="6">
        <f t="shared" si="41"/>
        <v>2.5445292620864595E-3</v>
      </c>
      <c r="D2603" s="6">
        <v>-2.7892799631930091E-2</v>
      </c>
    </row>
    <row r="2604" spans="1:4">
      <c r="A2604" s="32">
        <v>40634</v>
      </c>
      <c r="B2604" s="89">
        <v>3.93</v>
      </c>
      <c r="C2604" s="6">
        <f t="shared" si="41"/>
        <v>2.5510204081633241E-3</v>
      </c>
      <c r="D2604" s="6">
        <v>1.3085001529415673E-2</v>
      </c>
    </row>
    <row r="2605" spans="1:4">
      <c r="A2605" s="32">
        <v>40633</v>
      </c>
      <c r="B2605" s="89">
        <v>3.92</v>
      </c>
      <c r="C2605" s="6">
        <f t="shared" si="41"/>
        <v>7.7120822622107465E-3</v>
      </c>
      <c r="D2605" s="6">
        <v>-2.8692022919663135E-2</v>
      </c>
    </row>
    <row r="2606" spans="1:4">
      <c r="A2606" s="32">
        <v>40632</v>
      </c>
      <c r="B2606" s="89">
        <v>3.89</v>
      </c>
      <c r="C2606" s="6">
        <f t="shared" si="41"/>
        <v>5.1679586563307539E-3</v>
      </c>
      <c r="D2606" s="6">
        <v>-9.1818139339283639E-3</v>
      </c>
    </row>
    <row r="2607" spans="1:4">
      <c r="A2607" s="32">
        <v>40631</v>
      </c>
      <c r="B2607" s="89">
        <v>3.87</v>
      </c>
      <c r="C2607" s="6">
        <f t="shared" si="41"/>
        <v>-2.5773195876288113E-3</v>
      </c>
      <c r="D2607" s="6">
        <v>-2.5680342653139282E-3</v>
      </c>
    </row>
    <row r="2608" spans="1:4">
      <c r="A2608" s="32">
        <v>40630</v>
      </c>
      <c r="B2608" s="89">
        <v>3.88</v>
      </c>
      <c r="C2608" s="6">
        <f t="shared" si="41"/>
        <v>0</v>
      </c>
      <c r="D2608" s="6">
        <v>-1.4672385605907447E-2</v>
      </c>
    </row>
    <row r="2609" spans="1:4">
      <c r="A2609" s="32">
        <v>40627</v>
      </c>
      <c r="B2609" s="89">
        <v>3.88</v>
      </c>
      <c r="C2609" s="6">
        <f t="shared" si="41"/>
        <v>2.5839793281653197E-3</v>
      </c>
      <c r="D2609" s="6">
        <v>1.12523393999062E-2</v>
      </c>
    </row>
    <row r="2610" spans="1:4">
      <c r="A2610" s="32">
        <v>40626</v>
      </c>
      <c r="B2610" s="89">
        <v>3.87</v>
      </c>
      <c r="C2610" s="6">
        <f t="shared" si="41"/>
        <v>-5.1413881748072028E-3</v>
      </c>
      <c r="D2610" s="6">
        <v>4.7640822725745812E-3</v>
      </c>
    </row>
    <row r="2611" spans="1:4">
      <c r="A2611" s="32">
        <v>40625</v>
      </c>
      <c r="B2611" s="89">
        <v>3.89</v>
      </c>
      <c r="C2611" s="6">
        <f t="shared" si="41"/>
        <v>2.5773195876289258E-3</v>
      </c>
      <c r="D2611" s="6">
        <v>1.3971489267076274E-2</v>
      </c>
    </row>
    <row r="2612" spans="1:4">
      <c r="A2612" s="32">
        <v>40624</v>
      </c>
      <c r="B2612" s="89">
        <v>3.88</v>
      </c>
      <c r="C2612" s="6">
        <f t="shared" si="41"/>
        <v>-1.0204081632653071E-2</v>
      </c>
      <c r="D2612" s="6">
        <v>1.1156453472517983E-2</v>
      </c>
    </row>
    <row r="2613" spans="1:4">
      <c r="A2613" s="32">
        <v>40623</v>
      </c>
      <c r="B2613" s="89">
        <v>3.92</v>
      </c>
      <c r="C2613" s="6">
        <f t="shared" si="41"/>
        <v>2.5575447570331936E-3</v>
      </c>
      <c r="D2613" s="6">
        <v>-2.2482314866967877E-3</v>
      </c>
    </row>
    <row r="2614" spans="1:4">
      <c r="A2614" s="32">
        <v>40620</v>
      </c>
      <c r="B2614" s="89">
        <v>3.91</v>
      </c>
      <c r="C2614" s="6">
        <f t="shared" si="41"/>
        <v>0</v>
      </c>
      <c r="D2614" s="6">
        <v>1.4483770525938517E-2</v>
      </c>
    </row>
    <row r="2615" spans="1:4">
      <c r="A2615" s="32">
        <v>40619</v>
      </c>
      <c r="B2615" s="89">
        <v>3.91</v>
      </c>
      <c r="C2615" s="6">
        <f t="shared" si="41"/>
        <v>-7.614213197969494E-3</v>
      </c>
      <c r="D2615" s="6">
        <v>-2.8874143533649494E-2</v>
      </c>
    </row>
    <row r="2616" spans="1:4">
      <c r="A2616" s="32">
        <v>40618</v>
      </c>
      <c r="B2616" s="89">
        <v>3.94</v>
      </c>
      <c r="C2616" s="6">
        <f t="shared" si="41"/>
        <v>2.5445292620864595E-3</v>
      </c>
      <c r="D2616" s="6">
        <v>-6.7401560091551642E-3</v>
      </c>
    </row>
    <row r="2617" spans="1:4">
      <c r="A2617" s="32">
        <v>40617</v>
      </c>
      <c r="B2617" s="89">
        <v>3.93</v>
      </c>
      <c r="C2617" s="6">
        <f t="shared" si="41"/>
        <v>-1.0075566750629731E-2</v>
      </c>
      <c r="D2617" s="6">
        <v>-2.906589145528991E-2</v>
      </c>
    </row>
    <row r="2618" spans="1:4">
      <c r="A2618" s="32">
        <v>40616</v>
      </c>
      <c r="B2618" s="89">
        <v>3.97</v>
      </c>
      <c r="C2618" s="6">
        <f t="shared" si="41"/>
        <v>-5.0125313283208061E-3</v>
      </c>
      <c r="D2618" s="6">
        <v>1.141690748130814E-2</v>
      </c>
    </row>
    <row r="2619" spans="1:4">
      <c r="A2619" s="32">
        <v>40613</v>
      </c>
      <c r="B2619" s="89">
        <v>3.99</v>
      </c>
      <c r="C2619" s="6">
        <f t="shared" si="41"/>
        <v>-7.4626865671640211E-3</v>
      </c>
      <c r="D2619" s="6">
        <v>-2.6602014573510472E-2</v>
      </c>
    </row>
    <row r="2620" spans="1:4">
      <c r="A2620" s="32">
        <v>40612</v>
      </c>
      <c r="B2620" s="89">
        <v>4.0199999999999996</v>
      </c>
      <c r="C2620" s="6">
        <f t="shared" si="41"/>
        <v>-4.950495049505065E-3</v>
      </c>
      <c r="D2620" s="6">
        <v>-3.0273640457222063E-2</v>
      </c>
    </row>
    <row r="2621" spans="1:4">
      <c r="A2621" s="32">
        <v>40611</v>
      </c>
      <c r="B2621" s="89">
        <v>4.04</v>
      </c>
      <c r="C2621" s="6">
        <f t="shared" si="41"/>
        <v>-7.371007371007432E-3</v>
      </c>
      <c r="D2621" s="6">
        <v>-1.5528360677399815E-2</v>
      </c>
    </row>
    <row r="2622" spans="1:4">
      <c r="A2622" s="32">
        <v>40610</v>
      </c>
      <c r="B2622" s="89">
        <v>4.07</v>
      </c>
      <c r="C2622" s="6">
        <f t="shared" si="41"/>
        <v>1.4962593516209601E-2</v>
      </c>
      <c r="D2622" s="6">
        <v>-3.0596244311010051E-3</v>
      </c>
    </row>
    <row r="2623" spans="1:4">
      <c r="A2623" s="32">
        <v>40609</v>
      </c>
      <c r="B2623" s="89">
        <v>4.01</v>
      </c>
      <c r="C2623" s="6">
        <f t="shared" si="41"/>
        <v>2.4999999999999467E-3</v>
      </c>
      <c r="D2623" s="6">
        <v>-1.1775229184426783E-2</v>
      </c>
    </row>
    <row r="2624" spans="1:4">
      <c r="A2624" s="32">
        <v>40606</v>
      </c>
      <c r="B2624" s="89">
        <v>4</v>
      </c>
      <c r="C2624" s="6">
        <f t="shared" si="41"/>
        <v>1.0101010101010111E-2</v>
      </c>
      <c r="D2624" s="6">
        <v>7.5781937580393392E-3</v>
      </c>
    </row>
    <row r="2625" spans="1:4">
      <c r="A2625" s="32">
        <v>40605</v>
      </c>
      <c r="B2625" s="89">
        <v>3.96</v>
      </c>
      <c r="C2625" s="6">
        <f t="shared" si="41"/>
        <v>0</v>
      </c>
      <c r="D2625" s="6">
        <v>9.098866377745967E-3</v>
      </c>
    </row>
    <row r="2626" spans="1:4">
      <c r="A2626" s="32">
        <v>40604</v>
      </c>
      <c r="B2626" s="89">
        <v>3.96</v>
      </c>
      <c r="C2626" s="6">
        <f t="shared" si="41"/>
        <v>0</v>
      </c>
      <c r="D2626" s="6">
        <v>3.5866099893731556E-3</v>
      </c>
    </row>
    <row r="2627" spans="1:4">
      <c r="A2627" s="32">
        <v>40603</v>
      </c>
      <c r="B2627" s="89">
        <v>3.96</v>
      </c>
      <c r="C2627" s="6">
        <f t="shared" si="41"/>
        <v>-2.5188916876574888E-3</v>
      </c>
      <c r="D2627" s="6">
        <v>-3.1728315665000208E-2</v>
      </c>
    </row>
    <row r="2628" spans="1:4">
      <c r="A2628" s="32">
        <v>40602</v>
      </c>
      <c r="B2628" s="89">
        <v>3.97</v>
      </c>
      <c r="C2628" s="6">
        <f t="shared" si="41"/>
        <v>-5.0125313283208061E-3</v>
      </c>
      <c r="D2628" s="6">
        <v>-1.2193122668961841E-2</v>
      </c>
    </row>
    <row r="2629" spans="1:4">
      <c r="A2629" s="32">
        <v>40599</v>
      </c>
      <c r="B2629" s="89">
        <v>3.99</v>
      </c>
      <c r="C2629" s="6">
        <f t="shared" ref="C2629:C2692" si="42">(B2629-B2630)/B2630</f>
        <v>1.2690355329949306E-2</v>
      </c>
      <c r="D2629" s="6">
        <v>1.5715088566492518E-2</v>
      </c>
    </row>
    <row r="2630" spans="1:4">
      <c r="A2630" s="32">
        <v>40598</v>
      </c>
      <c r="B2630" s="89">
        <v>3.94</v>
      </c>
      <c r="C2630" s="6">
        <f t="shared" si="42"/>
        <v>-2.2332506203474017E-2</v>
      </c>
      <c r="D2630" s="6">
        <v>-2.516080595742954E-2</v>
      </c>
    </row>
    <row r="2631" spans="1:4">
      <c r="A2631" s="32">
        <v>40597</v>
      </c>
      <c r="B2631" s="89">
        <v>4.03</v>
      </c>
      <c r="C2631" s="6">
        <f t="shared" si="42"/>
        <v>-4.9382716049381666E-3</v>
      </c>
      <c r="D2631" s="6">
        <v>-2.517228556282592E-2</v>
      </c>
    </row>
    <row r="2632" spans="1:4">
      <c r="A2632" s="32">
        <v>40596</v>
      </c>
      <c r="B2632" s="89">
        <v>4.05</v>
      </c>
      <c r="C2632" s="6">
        <f t="shared" si="42"/>
        <v>-9.7799511002445074E-3</v>
      </c>
      <c r="D2632" s="6">
        <v>1.1217166585325043E-2</v>
      </c>
    </row>
    <row r="2633" spans="1:4">
      <c r="A2633" s="32">
        <v>40595</v>
      </c>
      <c r="B2633" s="89">
        <v>4.09</v>
      </c>
      <c r="C2633" s="6">
        <f t="shared" si="42"/>
        <v>0</v>
      </c>
      <c r="D2633" s="6">
        <v>3.1812009064379261E-2</v>
      </c>
    </row>
    <row r="2634" spans="1:4">
      <c r="A2634" s="32">
        <v>40592</v>
      </c>
      <c r="B2634" s="89">
        <v>4.09</v>
      </c>
      <c r="C2634" s="6">
        <f t="shared" si="42"/>
        <v>4.9140049140048089E-3</v>
      </c>
      <c r="D2634" s="6">
        <v>7.4100255733206494E-3</v>
      </c>
    </row>
    <row r="2635" spans="1:4">
      <c r="A2635" s="32">
        <v>40591</v>
      </c>
      <c r="B2635" s="89">
        <v>4.07</v>
      </c>
      <c r="C2635" s="6">
        <f t="shared" si="42"/>
        <v>0</v>
      </c>
      <c r="D2635" s="6">
        <v>2.9318297453519216E-3</v>
      </c>
    </row>
    <row r="2636" spans="1:4">
      <c r="A2636" s="32">
        <v>40590</v>
      </c>
      <c r="B2636" s="89">
        <v>4.07</v>
      </c>
      <c r="C2636" s="6">
        <f t="shared" si="42"/>
        <v>0</v>
      </c>
      <c r="D2636" s="6">
        <v>2.6020427811605403E-2</v>
      </c>
    </row>
    <row r="2637" spans="1:4">
      <c r="A2637" s="32">
        <v>40589</v>
      </c>
      <c r="B2637" s="89">
        <v>4.07</v>
      </c>
      <c r="C2637" s="6">
        <f t="shared" si="42"/>
        <v>0</v>
      </c>
      <c r="D2637" s="6">
        <v>9.4508731691093414E-3</v>
      </c>
    </row>
    <row r="2638" spans="1:4">
      <c r="A2638" s="32">
        <v>40588</v>
      </c>
      <c r="B2638" s="89">
        <v>4.07</v>
      </c>
      <c r="C2638" s="6">
        <f t="shared" si="42"/>
        <v>2.4630541871922848E-3</v>
      </c>
      <c r="D2638" s="6">
        <v>3.1445055801831066E-2</v>
      </c>
    </row>
    <row r="2639" spans="1:4">
      <c r="A2639" s="32">
        <v>40585</v>
      </c>
      <c r="B2639" s="89">
        <v>4.0599999999999996</v>
      </c>
      <c r="C2639" s="6">
        <f t="shared" si="42"/>
        <v>-7.3349633251834348E-3</v>
      </c>
      <c r="D2639" s="6">
        <v>8.6278562922687541E-3</v>
      </c>
    </row>
    <row r="2640" spans="1:4">
      <c r="A2640" s="32">
        <v>40584</v>
      </c>
      <c r="B2640" s="89">
        <v>4.09</v>
      </c>
      <c r="C2640" s="6">
        <f t="shared" si="42"/>
        <v>2.4509803921568107E-3</v>
      </c>
      <c r="D2640" s="6">
        <v>-5.5946055847748005E-3</v>
      </c>
    </row>
    <row r="2641" spans="1:4">
      <c r="A2641" s="32">
        <v>40583</v>
      </c>
      <c r="B2641" s="89">
        <v>4.08</v>
      </c>
      <c r="C2641" s="6">
        <f t="shared" si="42"/>
        <v>-4.8780487804877017E-3</v>
      </c>
      <c r="D2641" s="6">
        <v>2.7158397209345059E-2</v>
      </c>
    </row>
    <row r="2642" spans="1:4">
      <c r="A2642" s="32">
        <v>40582</v>
      </c>
      <c r="B2642" s="89">
        <v>4.0999999999999996</v>
      </c>
      <c r="C2642" s="6">
        <f t="shared" si="42"/>
        <v>-2.3809523809523937E-2</v>
      </c>
      <c r="D2642" s="6">
        <v>2.8285278723032627E-2</v>
      </c>
    </row>
    <row r="2643" spans="1:4">
      <c r="A2643" s="32">
        <v>40581</v>
      </c>
      <c r="B2643" s="89">
        <v>4.2</v>
      </c>
      <c r="C2643" s="6">
        <f t="shared" si="42"/>
        <v>4.7846889952154218E-3</v>
      </c>
      <c r="D2643" s="6">
        <v>1.9207827442227317E-2</v>
      </c>
    </row>
    <row r="2644" spans="1:4">
      <c r="A2644" s="32">
        <v>40575</v>
      </c>
      <c r="B2644" s="89">
        <v>4.18</v>
      </c>
      <c r="C2644" s="6">
        <f t="shared" si="42"/>
        <v>2.3980815347721313E-3</v>
      </c>
      <c r="D2644" s="6">
        <v>2.1879439422316054E-2</v>
      </c>
    </row>
    <row r="2645" spans="1:4">
      <c r="A2645" s="32">
        <v>40574</v>
      </c>
      <c r="B2645" s="89">
        <v>4.17</v>
      </c>
      <c r="C2645" s="6">
        <f t="shared" si="42"/>
        <v>4.8192771084336321E-3</v>
      </c>
      <c r="D2645" s="6">
        <v>-9.2050086936193657E-3</v>
      </c>
    </row>
    <row r="2646" spans="1:4">
      <c r="A2646" s="32">
        <v>40571</v>
      </c>
      <c r="B2646" s="89">
        <v>4.1500000000000004</v>
      </c>
      <c r="C2646" s="6">
        <f t="shared" si="42"/>
        <v>0</v>
      </c>
      <c r="D2646" s="6">
        <v>-1.6515703809437142E-2</v>
      </c>
    </row>
    <row r="2647" spans="1:4">
      <c r="A2647" s="32">
        <v>40570</v>
      </c>
      <c r="B2647" s="89">
        <v>4.1500000000000004</v>
      </c>
      <c r="C2647" s="6">
        <f t="shared" si="42"/>
        <v>7.2815533980583125E-3</v>
      </c>
      <c r="D2647" s="6">
        <v>-7.9828558666863933E-3</v>
      </c>
    </row>
    <row r="2648" spans="1:4">
      <c r="A2648" s="32">
        <v>40569</v>
      </c>
      <c r="B2648" s="89">
        <v>4.12</v>
      </c>
      <c r="C2648" s="6">
        <f t="shared" si="42"/>
        <v>9.8039215686274595E-3</v>
      </c>
      <c r="D2648" s="6">
        <v>2.4745701639488023E-2</v>
      </c>
    </row>
    <row r="2649" spans="1:4">
      <c r="A2649" s="32">
        <v>40568</v>
      </c>
      <c r="B2649" s="89">
        <v>4.08</v>
      </c>
      <c r="C2649" s="6">
        <f t="shared" si="42"/>
        <v>2.4570024570024045E-3</v>
      </c>
      <c r="D2649" s="6">
        <v>-3.1365113503978415E-2</v>
      </c>
    </row>
    <row r="2650" spans="1:4">
      <c r="A2650" s="32">
        <v>40567</v>
      </c>
      <c r="B2650" s="89">
        <v>4.07</v>
      </c>
      <c r="C2650" s="6">
        <f t="shared" si="42"/>
        <v>0</v>
      </c>
      <c r="D2650" s="6">
        <v>7.8481518101613454E-3</v>
      </c>
    </row>
    <row r="2651" spans="1:4">
      <c r="A2651" s="32">
        <v>40564</v>
      </c>
      <c r="B2651" s="89">
        <v>4.07</v>
      </c>
      <c r="C2651" s="6">
        <f t="shared" si="42"/>
        <v>-4.8899755501221453E-3</v>
      </c>
      <c r="D2651" s="6">
        <v>-7.9180559027007998E-3</v>
      </c>
    </row>
    <row r="2652" spans="1:4">
      <c r="A2652" s="32">
        <v>40563</v>
      </c>
      <c r="B2652" s="89">
        <v>4.09</v>
      </c>
      <c r="C2652" s="6">
        <f t="shared" si="42"/>
        <v>-2.4390243902438508E-3</v>
      </c>
      <c r="D2652" s="6">
        <v>6.6605267655379429E-3</v>
      </c>
    </row>
    <row r="2653" spans="1:4">
      <c r="A2653" s="32">
        <v>40562</v>
      </c>
      <c r="B2653" s="89">
        <v>4.0999999999999996</v>
      </c>
      <c r="C2653" s="6">
        <f t="shared" si="42"/>
        <v>0</v>
      </c>
      <c r="D2653" s="6">
        <v>1.7367953324832906E-2</v>
      </c>
    </row>
    <row r="2654" spans="1:4">
      <c r="A2654" s="32">
        <v>40561</v>
      </c>
      <c r="B2654" s="89">
        <v>4.0999999999999996</v>
      </c>
      <c r="C2654" s="6">
        <f t="shared" si="42"/>
        <v>0</v>
      </c>
      <c r="D2654" s="6">
        <v>1.346568965770422E-2</v>
      </c>
    </row>
    <row r="2655" spans="1:4">
      <c r="A2655" s="32">
        <v>40560</v>
      </c>
      <c r="B2655" s="89">
        <v>4.0999999999999996</v>
      </c>
      <c r="C2655" s="6">
        <f t="shared" si="42"/>
        <v>4.9019607843136213E-3</v>
      </c>
      <c r="D2655" s="6">
        <v>-1.6602004370721943E-2</v>
      </c>
    </row>
    <row r="2656" spans="1:4">
      <c r="A2656" s="32">
        <v>40557</v>
      </c>
      <c r="B2656" s="89">
        <v>4.08</v>
      </c>
      <c r="C2656" s="6">
        <f t="shared" si="42"/>
        <v>-4.8780487804877017E-3</v>
      </c>
      <c r="D2656" s="6">
        <v>2.272343505005445E-3</v>
      </c>
    </row>
    <row r="2657" spans="1:4">
      <c r="A2657" s="32">
        <v>40556</v>
      </c>
      <c r="B2657" s="89">
        <v>4.0999999999999996</v>
      </c>
      <c r="C2657" s="6">
        <f t="shared" si="42"/>
        <v>2.4449877750610726E-3</v>
      </c>
      <c r="D2657" s="6">
        <v>3.8453901327483182E-3</v>
      </c>
    </row>
    <row r="2658" spans="1:4">
      <c r="A2658" s="32">
        <v>40555</v>
      </c>
      <c r="B2658" s="89">
        <v>4.09</v>
      </c>
      <c r="C2658" s="6">
        <f t="shared" si="42"/>
        <v>-2.4390243902438508E-3</v>
      </c>
      <c r="D2658" s="6">
        <v>4.1965029142381274E-2</v>
      </c>
    </row>
    <row r="2659" spans="1:4">
      <c r="A2659" s="32">
        <v>40554</v>
      </c>
      <c r="B2659" s="89">
        <v>4.0999999999999996</v>
      </c>
      <c r="C2659" s="6">
        <f t="shared" si="42"/>
        <v>4.9019607843136213E-3</v>
      </c>
      <c r="D2659" s="6">
        <v>1.296849121802611E-2</v>
      </c>
    </row>
    <row r="2660" spans="1:4">
      <c r="A2660" s="32">
        <v>40553</v>
      </c>
      <c r="B2660" s="89">
        <v>4.08</v>
      </c>
      <c r="C2660" s="6">
        <f t="shared" si="42"/>
        <v>4.926108374384351E-3</v>
      </c>
      <c r="D2660" s="6">
        <v>7.9294838673369446E-4</v>
      </c>
    </row>
    <row r="2661" spans="1:4">
      <c r="A2661" s="32">
        <v>40550</v>
      </c>
      <c r="B2661" s="89">
        <v>4.0599999999999996</v>
      </c>
      <c r="C2661" s="6">
        <f t="shared" si="42"/>
        <v>2.4691358024690833E-3</v>
      </c>
      <c r="D2661" s="6">
        <v>-3.4820392544130344E-2</v>
      </c>
    </row>
    <row r="2662" spans="1:4">
      <c r="A2662" s="32">
        <v>40549</v>
      </c>
      <c r="B2662" s="89">
        <v>4.05</v>
      </c>
      <c r="C2662" s="6">
        <f t="shared" si="42"/>
        <v>2.4752475247524224E-3</v>
      </c>
      <c r="D2662" s="6">
        <v>-1.2732954074593999E-2</v>
      </c>
    </row>
    <row r="2663" spans="1:4">
      <c r="A2663" s="32">
        <v>40548</v>
      </c>
      <c r="B2663" s="89">
        <v>4.04</v>
      </c>
      <c r="C2663" s="6">
        <f t="shared" si="42"/>
        <v>0</v>
      </c>
      <c r="D2663" s="6">
        <v>-6.4417073914960652E-3</v>
      </c>
    </row>
    <row r="2664" spans="1:4">
      <c r="A2664" s="32">
        <v>40547</v>
      </c>
      <c r="B2664" s="89">
        <v>4.04</v>
      </c>
      <c r="C2664" s="6">
        <f t="shared" si="42"/>
        <v>2.4813895781637188E-3</v>
      </c>
      <c r="D2664" s="6">
        <v>6.1205296012396731E-3</v>
      </c>
    </row>
    <row r="2665" spans="1:4">
      <c r="A2665" s="32">
        <v>40546</v>
      </c>
      <c r="B2665" s="89">
        <v>4.03</v>
      </c>
      <c r="C2665" s="6">
        <f t="shared" si="42"/>
        <v>7.5000000000000622E-3</v>
      </c>
      <c r="D2665" s="6">
        <v>-4.0401962113808254E-2</v>
      </c>
    </row>
    <row r="2666" spans="1:4">
      <c r="A2666" s="32">
        <v>40542</v>
      </c>
      <c r="B2666" s="89">
        <v>4</v>
      </c>
      <c r="C2666" s="6">
        <f t="shared" si="42"/>
        <v>5.0251256281407079E-3</v>
      </c>
      <c r="D2666" s="6">
        <v>-8.9212887438825435E-3</v>
      </c>
    </row>
    <row r="2667" spans="1:4">
      <c r="A2667" s="32">
        <v>40541</v>
      </c>
      <c r="B2667" s="89">
        <v>3.98</v>
      </c>
      <c r="C2667" s="6">
        <f t="shared" si="42"/>
        <v>2.5188916876573769E-3</v>
      </c>
      <c r="D2667" s="6">
        <v>2.1231482796157001E-2</v>
      </c>
    </row>
    <row r="2668" spans="1:4">
      <c r="A2668" s="32">
        <v>40540</v>
      </c>
      <c r="B2668" s="89">
        <v>3.97</v>
      </c>
      <c r="C2668" s="6">
        <f t="shared" si="42"/>
        <v>-2.512562814070298E-3</v>
      </c>
      <c r="D2668" s="6">
        <v>-1.3322873033440154E-2</v>
      </c>
    </row>
    <row r="2669" spans="1:4">
      <c r="A2669" s="32">
        <v>40535</v>
      </c>
      <c r="B2669" s="89">
        <v>3.98</v>
      </c>
      <c r="C2669" s="6">
        <f t="shared" si="42"/>
        <v>0</v>
      </c>
      <c r="D2669" s="6">
        <v>2.0107468488295671E-2</v>
      </c>
    </row>
    <row r="2670" spans="1:4">
      <c r="A2670" s="32">
        <v>40534</v>
      </c>
      <c r="B2670" s="89">
        <v>3.98</v>
      </c>
      <c r="C2670" s="6">
        <f t="shared" si="42"/>
        <v>0</v>
      </c>
      <c r="D2670" s="6">
        <v>1.7478043389751619E-2</v>
      </c>
    </row>
    <row r="2671" spans="1:4">
      <c r="A2671" s="32">
        <v>40533</v>
      </c>
      <c r="B2671" s="89">
        <v>3.98</v>
      </c>
      <c r="C2671" s="6">
        <f t="shared" si="42"/>
        <v>7.5949367088607098E-3</v>
      </c>
      <c r="D2671" s="6">
        <v>-1.026595540545731E-2</v>
      </c>
    </row>
    <row r="2672" spans="1:4">
      <c r="A2672" s="32">
        <v>40532</v>
      </c>
      <c r="B2672" s="89">
        <v>3.95</v>
      </c>
      <c r="C2672" s="6">
        <f t="shared" si="42"/>
        <v>-5.0377833753148657E-3</v>
      </c>
      <c r="D2672" s="6">
        <v>-3.8101082999174099E-2</v>
      </c>
    </row>
    <row r="2673" spans="1:4">
      <c r="A2673" s="32">
        <v>40529</v>
      </c>
      <c r="B2673" s="89">
        <v>3.97</v>
      </c>
      <c r="C2673" s="6">
        <f t="shared" si="42"/>
        <v>5.0632911392405108E-3</v>
      </c>
      <c r="D2673" s="6">
        <v>-3.0778863570294378E-2</v>
      </c>
    </row>
    <row r="2674" spans="1:4">
      <c r="A2674" s="32">
        <v>40528</v>
      </c>
      <c r="B2674" s="89">
        <v>3.95</v>
      </c>
      <c r="C2674" s="6">
        <f t="shared" si="42"/>
        <v>-1.0025062656641612E-2</v>
      </c>
      <c r="D2674" s="6">
        <v>1.6692130008548425E-2</v>
      </c>
    </row>
    <row r="2675" spans="1:4">
      <c r="A2675" s="32">
        <v>40527</v>
      </c>
      <c r="B2675" s="89">
        <v>3.99</v>
      </c>
      <c r="C2675" s="6">
        <f t="shared" si="42"/>
        <v>5.0377833753148657E-3</v>
      </c>
      <c r="D2675" s="6">
        <v>-3.3725834797891131E-2</v>
      </c>
    </row>
    <row r="2676" spans="1:4">
      <c r="A2676" s="32">
        <v>40526</v>
      </c>
      <c r="B2676" s="89">
        <v>3.97</v>
      </c>
      <c r="C2676" s="6">
        <f t="shared" si="42"/>
        <v>5.0632911392405108E-3</v>
      </c>
      <c r="D2676" s="6">
        <v>3.928364315492916E-2</v>
      </c>
    </row>
    <row r="2677" spans="1:4">
      <c r="A2677" s="32">
        <v>40525</v>
      </c>
      <c r="B2677" s="89">
        <v>3.95</v>
      </c>
      <c r="C2677" s="6">
        <f t="shared" si="42"/>
        <v>0</v>
      </c>
      <c r="D2677" s="6">
        <v>2.3958143384157787E-2</v>
      </c>
    </row>
    <row r="2678" spans="1:4">
      <c r="A2678" s="32">
        <v>40522</v>
      </c>
      <c r="B2678" s="89">
        <v>3.95</v>
      </c>
      <c r="C2678" s="6">
        <f t="shared" si="42"/>
        <v>5.0890585241730327E-3</v>
      </c>
      <c r="D2678" s="6">
        <v>-4.0377436376036378E-2</v>
      </c>
    </row>
    <row r="2679" spans="1:4">
      <c r="A2679" s="32">
        <v>40521</v>
      </c>
      <c r="B2679" s="89">
        <v>3.93</v>
      </c>
      <c r="C2679" s="6">
        <f t="shared" si="42"/>
        <v>-5.0632911392405108E-3</v>
      </c>
      <c r="D2679" s="6">
        <v>-2.2328282783972808E-2</v>
      </c>
    </row>
    <row r="2680" spans="1:4">
      <c r="A2680" s="32">
        <v>40520</v>
      </c>
      <c r="B2680" s="89">
        <v>3.95</v>
      </c>
      <c r="C2680" s="6">
        <f t="shared" si="42"/>
        <v>0</v>
      </c>
      <c r="D2680" s="6">
        <v>-4.9588086185044386E-2</v>
      </c>
    </row>
    <row r="2681" spans="1:4">
      <c r="A2681" s="32">
        <v>40519</v>
      </c>
      <c r="B2681" s="89">
        <v>3.95</v>
      </c>
      <c r="C2681" s="6">
        <f t="shared" si="42"/>
        <v>-2.5252525252524713E-3</v>
      </c>
      <c r="D2681" s="6">
        <v>-3.5669486346531248E-2</v>
      </c>
    </row>
    <row r="2682" spans="1:4">
      <c r="A2682" s="32">
        <v>40518</v>
      </c>
      <c r="B2682" s="89">
        <v>3.96</v>
      </c>
      <c r="C2682" s="6">
        <f t="shared" si="42"/>
        <v>-7.518796992481265E-3</v>
      </c>
      <c r="D2682" s="6">
        <v>-1.2039291544691529E-2</v>
      </c>
    </row>
    <row r="2683" spans="1:4">
      <c r="A2683" s="32">
        <v>40515</v>
      </c>
      <c r="B2683" s="89">
        <v>3.99</v>
      </c>
      <c r="C2683" s="6">
        <f t="shared" si="42"/>
        <v>2.5125628140704099E-3</v>
      </c>
      <c r="D2683" s="6">
        <v>9.1471358081106329E-3</v>
      </c>
    </row>
    <row r="2684" spans="1:4">
      <c r="A2684" s="32">
        <v>40514</v>
      </c>
      <c r="B2684" s="89">
        <v>3.98</v>
      </c>
      <c r="C2684" s="6">
        <f t="shared" si="42"/>
        <v>0</v>
      </c>
      <c r="D2684" s="6">
        <v>-5.0013759766442773E-3</v>
      </c>
    </row>
    <row r="2685" spans="1:4">
      <c r="A2685" s="32">
        <v>40513</v>
      </c>
      <c r="B2685" s="89">
        <v>3.98</v>
      </c>
      <c r="C2685" s="6">
        <f t="shared" si="42"/>
        <v>-5.0000000000000044E-3</v>
      </c>
      <c r="D2685" s="6">
        <v>-2.4388885352346224E-3</v>
      </c>
    </row>
    <row r="2686" spans="1:4">
      <c r="A2686" s="32">
        <v>40512</v>
      </c>
      <c r="B2686" s="89">
        <v>4</v>
      </c>
      <c r="C2686" s="6">
        <f t="shared" si="42"/>
        <v>0</v>
      </c>
      <c r="D2686" s="6">
        <v>1.6619815155621231E-2</v>
      </c>
    </row>
    <row r="2687" spans="1:4">
      <c r="A2687" s="32">
        <v>40511</v>
      </c>
      <c r="B2687" s="89">
        <v>4</v>
      </c>
      <c r="C2687" s="6">
        <f t="shared" si="42"/>
        <v>2.5062656641603475E-3</v>
      </c>
      <c r="D2687" s="6">
        <v>3.1445264951716306E-3</v>
      </c>
    </row>
    <row r="2688" spans="1:4">
      <c r="A2688" s="32">
        <v>40508</v>
      </c>
      <c r="B2688" s="89">
        <v>3.99</v>
      </c>
      <c r="C2688" s="6">
        <f t="shared" si="42"/>
        <v>-4.9875311720697195E-3</v>
      </c>
      <c r="D2688" s="6">
        <v>-2.3653988614710568E-2</v>
      </c>
    </row>
    <row r="2689" spans="1:4">
      <c r="A2689" s="32">
        <v>40507</v>
      </c>
      <c r="B2689" s="89">
        <v>4.01</v>
      </c>
      <c r="C2689" s="6">
        <f t="shared" si="42"/>
        <v>5.012531328320695E-3</v>
      </c>
      <c r="D2689" s="6">
        <v>-2.7731665325018969E-2</v>
      </c>
    </row>
    <row r="2690" spans="1:4">
      <c r="A2690" s="32">
        <v>40506</v>
      </c>
      <c r="B2690" s="89">
        <v>3.99</v>
      </c>
      <c r="C2690" s="6">
        <f t="shared" si="42"/>
        <v>-2.4999999999999467E-3</v>
      </c>
      <c r="D2690" s="6">
        <v>5.4020353475115078E-3</v>
      </c>
    </row>
    <row r="2691" spans="1:4">
      <c r="A2691" s="32">
        <v>40505</v>
      </c>
      <c r="B2691" s="89">
        <v>4</v>
      </c>
      <c r="C2691" s="6">
        <f t="shared" si="42"/>
        <v>-4.9751243781093468E-3</v>
      </c>
      <c r="D2691" s="6">
        <v>3.2692023146352285E-2</v>
      </c>
    </row>
    <row r="2692" spans="1:4">
      <c r="A2692" s="32">
        <v>40504</v>
      </c>
      <c r="B2692" s="89">
        <v>4.0199999999999996</v>
      </c>
      <c r="C2692" s="6">
        <f t="shared" si="42"/>
        <v>4.9999999999998934E-3</v>
      </c>
      <c r="D2692" s="6">
        <v>-2.735575314865377E-2</v>
      </c>
    </row>
    <row r="2693" spans="1:4">
      <c r="A2693" s="32">
        <v>40501</v>
      </c>
      <c r="B2693" s="89">
        <v>4</v>
      </c>
      <c r="C2693" s="6">
        <f t="shared" ref="C2693:C2696" si="43">(B2693-B2694)/B2694</f>
        <v>-2.4937655860348597E-3</v>
      </c>
      <c r="D2693" s="6">
        <v>-3.5511704681872695E-2</v>
      </c>
    </row>
    <row r="2694" spans="1:4">
      <c r="A2694" s="32">
        <v>40500</v>
      </c>
      <c r="B2694" s="89">
        <v>4.01</v>
      </c>
      <c r="C2694" s="6">
        <f t="shared" si="43"/>
        <v>5.012531328320695E-3</v>
      </c>
      <c r="D2694" s="6">
        <v>-1.773935601789408E-2</v>
      </c>
    </row>
    <row r="2695" spans="1:4">
      <c r="A2695" s="32">
        <v>40499</v>
      </c>
      <c r="B2695" s="89">
        <v>3.99</v>
      </c>
      <c r="C2695" s="6">
        <f t="shared" si="43"/>
        <v>-2.4999999999999467E-3</v>
      </c>
      <c r="D2695" s="6">
        <v>-2.4146945761968325E-2</v>
      </c>
    </row>
    <row r="2696" spans="1:4">
      <c r="A2696" s="32">
        <v>40498</v>
      </c>
      <c r="B2696" s="89">
        <v>4</v>
      </c>
      <c r="C2696" s="6">
        <f t="shared" si="43"/>
        <v>-1.4778325123152615E-2</v>
      </c>
      <c r="D2696" s="6">
        <v>-2.0309736695625247E-2</v>
      </c>
    </row>
    <row r="2697" spans="1:4">
      <c r="A2697" s="32">
        <v>40497</v>
      </c>
      <c r="B2697" s="89">
        <v>4.0599999999999996</v>
      </c>
      <c r="C2697" s="6"/>
      <c r="D2697" s="6">
        <v>-1.1164952152693412E-2</v>
      </c>
    </row>
    <row r="2698" spans="1:4" ht="15.6">
      <c r="D2698"/>
    </row>
    <row r="2699" spans="1:4">
      <c r="A2699" s="123" t="s">
        <v>60</v>
      </c>
      <c r="B2699" s="124"/>
      <c r="C2699" s="22">
        <f>(B2-B2696)/B2696</f>
        <v>1.0175000000000001</v>
      </c>
      <c r="D2699" s="22">
        <v>0.37621534249056815</v>
      </c>
    </row>
    <row r="2700" spans="1:4" ht="15.6">
      <c r="D2700"/>
    </row>
    <row r="2701" spans="1:4" ht="15.6">
      <c r="D2701"/>
    </row>
    <row r="2702" spans="1:4">
      <c r="A2702" s="123" t="s">
        <v>61</v>
      </c>
      <c r="B2702" s="124"/>
      <c r="C2702" s="22">
        <f>(B2422-B2665)/B2665</f>
        <v>-5.955334987593057E-2</v>
      </c>
      <c r="D2702" s="22">
        <v>-0.52077795853814024</v>
      </c>
    </row>
    <row r="2703" spans="1:4">
      <c r="A2703" s="123" t="s">
        <v>62</v>
      </c>
      <c r="B2703" s="124"/>
      <c r="C2703" s="22">
        <f>(B2178-B2421)/B2421</f>
        <v>0.65706806282722519</v>
      </c>
      <c r="D2703" s="22">
        <v>0.54047130773665741</v>
      </c>
    </row>
    <row r="2704" spans="1:4">
      <c r="A2704" s="123" t="s">
        <v>63</v>
      </c>
      <c r="B2704" s="124"/>
      <c r="C2704" s="22">
        <f>(B1933-B2177)/B2177</f>
        <v>-2.672955974842766E-2</v>
      </c>
      <c r="D2704" s="22">
        <v>-0.33905862390143576</v>
      </c>
    </row>
    <row r="2705" spans="1:4">
      <c r="A2705" s="123" t="s">
        <v>64</v>
      </c>
      <c r="B2705" s="124"/>
      <c r="C2705" s="22">
        <f>(B2453-B2696)/B2696</f>
        <v>-7.7500000000000013E-2</v>
      </c>
      <c r="D2705" s="22">
        <v>5.4434868693169859E-2</v>
      </c>
    </row>
    <row r="2706" spans="1:4">
      <c r="A2706" s="123" t="s">
        <v>65</v>
      </c>
      <c r="B2706" s="124"/>
      <c r="C2706" s="22">
        <f>(B1439-B1685)/B1685</f>
        <v>2.3076923076923155E-2</v>
      </c>
      <c r="D2706" s="22">
        <v>-5.9632899173183734E-2</v>
      </c>
    </row>
    <row r="2707" spans="1:4">
      <c r="A2707" s="123" t="s">
        <v>66</v>
      </c>
      <c r="B2707" s="124"/>
      <c r="C2707" s="22">
        <f>(B1192-B1438)/B1438</f>
        <v>0.14819587628865985</v>
      </c>
      <c r="D2707" s="22">
        <v>-7.8162948268191354E-2</v>
      </c>
    </row>
    <row r="2708" spans="1:4">
      <c r="A2708" s="123" t="s">
        <v>67</v>
      </c>
      <c r="B2708" s="124"/>
      <c r="C2708" s="22">
        <f>(B945-B1191)/B1191</f>
        <v>9.7727272727272649E-2</v>
      </c>
      <c r="D2708" s="22">
        <v>0.97814990936876678</v>
      </c>
    </row>
    <row r="2709" spans="1:4">
      <c r="A2709" s="123" t="s">
        <v>68</v>
      </c>
      <c r="B2709" s="124"/>
      <c r="C2709" s="22">
        <f>(B699-B944)/B944</f>
        <v>-7.223942208462325E-2</v>
      </c>
      <c r="D2709" s="22">
        <v>-0.28700828465257211</v>
      </c>
    </row>
    <row r="2710" spans="1:4">
      <c r="A2710" s="123" t="s">
        <v>69</v>
      </c>
      <c r="B2710" s="124"/>
      <c r="C2710" s="22">
        <f>(B453-B698)/B698</f>
        <v>0</v>
      </c>
      <c r="D2710" s="22">
        <v>0.24111695845963785</v>
      </c>
    </row>
    <row r="2711" spans="1:4">
      <c r="A2711" s="123" t="s">
        <v>70</v>
      </c>
      <c r="B2711" s="124"/>
      <c r="C2711" s="22">
        <f>(B206-B452)/B452</f>
        <v>-0.18612334801762118</v>
      </c>
      <c r="D2711" s="22">
        <v>8.8823276127206682E-2</v>
      </c>
    </row>
    <row r="2712" spans="1:4">
      <c r="A2712" s="123" t="s">
        <v>71</v>
      </c>
      <c r="B2712" s="124"/>
      <c r="C2712" s="22">
        <f>(B2-B205)/B205</f>
        <v>0.10547945205479459</v>
      </c>
      <c r="D2712" s="22">
        <v>0.57953763973963257</v>
      </c>
    </row>
    <row r="2713" spans="1:4" ht="15.6">
      <c r="D2713"/>
    </row>
    <row r="2714" spans="1:4">
      <c r="A2714" s="123" t="s">
        <v>72</v>
      </c>
      <c r="B2714" s="124"/>
      <c r="C2714" s="22">
        <f>AVERAGE(C2702:C2712)</f>
        <v>5.5400173386206619E-2</v>
      </c>
      <c r="D2714" s="22">
        <f>AVERAGE(D2702:D2712)</f>
        <v>0.10889938596286801</v>
      </c>
    </row>
    <row r="2715" spans="1:4" ht="15.6">
      <c r="D2715"/>
    </row>
    <row r="2716" spans="1:4" ht="15.6">
      <c r="D2716"/>
    </row>
    <row r="2717" spans="1:4" ht="15.6">
      <c r="D2717"/>
    </row>
    <row r="2718" spans="1:4" ht="15.6">
      <c r="D2718"/>
    </row>
    <row r="2719" spans="1:4" ht="15.6">
      <c r="D2719"/>
    </row>
    <row r="2720" spans="1:4" ht="15.6">
      <c r="D2720"/>
    </row>
    <row r="2721" spans="4:4" ht="15.6">
      <c r="D2721"/>
    </row>
    <row r="2722" spans="4:4" ht="15.6">
      <c r="D2722"/>
    </row>
    <row r="2723" spans="4:4" ht="15.6">
      <c r="D2723"/>
    </row>
    <row r="2724" spans="4:4" ht="15.6">
      <c r="D2724"/>
    </row>
    <row r="2725" spans="4:4" ht="15.6">
      <c r="D2725"/>
    </row>
    <row r="2726" spans="4:4" ht="15.6">
      <c r="D2726"/>
    </row>
    <row r="2727" spans="4:4" ht="15.6">
      <c r="D2727"/>
    </row>
    <row r="2728" spans="4:4" ht="15.6">
      <c r="D2728"/>
    </row>
    <row r="2729" spans="4:4" ht="15.6">
      <c r="D2729"/>
    </row>
    <row r="2730" spans="4:4" ht="15.6">
      <c r="D2730"/>
    </row>
    <row r="2731" spans="4:4" ht="15.6">
      <c r="D2731"/>
    </row>
    <row r="2732" spans="4:4" ht="15.6">
      <c r="D2732"/>
    </row>
    <row r="2733" spans="4:4" ht="15.6">
      <c r="D2733"/>
    </row>
    <row r="2734" spans="4:4" ht="15.6">
      <c r="D2734"/>
    </row>
    <row r="2735" spans="4:4" ht="15.6">
      <c r="D2735"/>
    </row>
    <row r="2736" spans="4:4" ht="15.6">
      <c r="D2736"/>
    </row>
    <row r="2737" spans="4:4" ht="15.6">
      <c r="D2737"/>
    </row>
    <row r="2738" spans="4:4" ht="15.6">
      <c r="D2738"/>
    </row>
    <row r="2739" spans="4:4" ht="15.6">
      <c r="D2739"/>
    </row>
    <row r="2740" spans="4:4" ht="15.6">
      <c r="D2740"/>
    </row>
    <row r="2741" spans="4:4" ht="15.6">
      <c r="D2741"/>
    </row>
    <row r="2742" spans="4:4" ht="15.6">
      <c r="D2742"/>
    </row>
    <row r="2743" spans="4:4" ht="15.6">
      <c r="D2743"/>
    </row>
    <row r="2744" spans="4:4" ht="15.6">
      <c r="D2744"/>
    </row>
    <row r="2745" spans="4:4" ht="15.6">
      <c r="D2745"/>
    </row>
    <row r="2746" spans="4:4" ht="15.6">
      <c r="D2746"/>
    </row>
    <row r="2747" spans="4:4" ht="15.6">
      <c r="D2747"/>
    </row>
    <row r="2748" spans="4:4" ht="15.6">
      <c r="D2748"/>
    </row>
    <row r="2749" spans="4:4" ht="15.6">
      <c r="D2749"/>
    </row>
    <row r="2750" spans="4:4" ht="15.6">
      <c r="D2750"/>
    </row>
    <row r="2751" spans="4:4" ht="15.6">
      <c r="D2751"/>
    </row>
    <row r="2752" spans="4:4" ht="15.6">
      <c r="D2752"/>
    </row>
    <row r="2753" spans="4:4" ht="15.6">
      <c r="D2753"/>
    </row>
    <row r="2754" spans="4:4" ht="15.6">
      <c r="D2754"/>
    </row>
    <row r="2755" spans="4:4" ht="15.6">
      <c r="D2755"/>
    </row>
    <row r="2756" spans="4:4" ht="15.6">
      <c r="D2756"/>
    </row>
    <row r="2757" spans="4:4" ht="15.6">
      <c r="D2757"/>
    </row>
    <row r="2758" spans="4:4" ht="15.6">
      <c r="D2758"/>
    </row>
    <row r="2759" spans="4:4" ht="15.6">
      <c r="D2759"/>
    </row>
    <row r="2760" spans="4:4" ht="15.6">
      <c r="D2760"/>
    </row>
    <row r="2761" spans="4:4" ht="15.6">
      <c r="D2761"/>
    </row>
    <row r="2762" spans="4:4" ht="15.6">
      <c r="D2762"/>
    </row>
    <row r="2763" spans="4:4" ht="15.6">
      <c r="D2763"/>
    </row>
    <row r="2764" spans="4:4" ht="15.6">
      <c r="D2764"/>
    </row>
    <row r="2765" spans="4:4" ht="15.6">
      <c r="D2765"/>
    </row>
    <row r="2766" spans="4:4" ht="15.6">
      <c r="D2766"/>
    </row>
    <row r="2767" spans="4:4" ht="15.6">
      <c r="D2767"/>
    </row>
    <row r="2768" spans="4:4" ht="15.6">
      <c r="D2768"/>
    </row>
    <row r="2769" spans="4:4" ht="15.6">
      <c r="D2769"/>
    </row>
    <row r="2770" spans="4:4" ht="15.6">
      <c r="D2770"/>
    </row>
    <row r="2771" spans="4:4" ht="15.6">
      <c r="D2771"/>
    </row>
    <row r="2772" spans="4:4" ht="15.6">
      <c r="D2772"/>
    </row>
    <row r="2773" spans="4:4" ht="15.6">
      <c r="D2773"/>
    </row>
    <row r="2774" spans="4:4" ht="15.6">
      <c r="D2774"/>
    </row>
    <row r="2775" spans="4:4" ht="15.6">
      <c r="D2775"/>
    </row>
    <row r="2776" spans="4:4" ht="15.6">
      <c r="D2776"/>
    </row>
    <row r="2777" spans="4:4" ht="15.6">
      <c r="D2777"/>
    </row>
    <row r="2778" spans="4:4" ht="15.6">
      <c r="D2778"/>
    </row>
    <row r="2779" spans="4:4" ht="15.6">
      <c r="D2779"/>
    </row>
    <row r="2780" spans="4:4" ht="15.6">
      <c r="D2780"/>
    </row>
    <row r="2781" spans="4:4" ht="15.6">
      <c r="D2781"/>
    </row>
    <row r="2782" spans="4:4" ht="15.6">
      <c r="D2782"/>
    </row>
    <row r="2783" spans="4:4" ht="15.6">
      <c r="D2783"/>
    </row>
    <row r="2784" spans="4:4" ht="15.6">
      <c r="D2784"/>
    </row>
    <row r="2785" spans="4:4" ht="15.6">
      <c r="D2785"/>
    </row>
    <row r="2786" spans="4:4" ht="15.6">
      <c r="D2786"/>
    </row>
    <row r="2787" spans="4:4" ht="15.6">
      <c r="D2787"/>
    </row>
    <row r="2788" spans="4:4" ht="15.6">
      <c r="D2788"/>
    </row>
    <row r="2789" spans="4:4" ht="15.6">
      <c r="D2789"/>
    </row>
    <row r="2790" spans="4:4" ht="15.6">
      <c r="D2790"/>
    </row>
    <row r="2791" spans="4:4" ht="15.6">
      <c r="D2791"/>
    </row>
    <row r="2792" spans="4:4" ht="15.6">
      <c r="D2792"/>
    </row>
    <row r="2793" spans="4:4" ht="15.6">
      <c r="D2793"/>
    </row>
    <row r="2794" spans="4:4" ht="15.6">
      <c r="D2794"/>
    </row>
    <row r="2795" spans="4:4" ht="15.6">
      <c r="D2795"/>
    </row>
    <row r="2796" spans="4:4" ht="15.6">
      <c r="D2796"/>
    </row>
    <row r="2797" spans="4:4" ht="15.6">
      <c r="D2797"/>
    </row>
    <row r="2798" spans="4:4" ht="15.6">
      <c r="D2798"/>
    </row>
    <row r="2799" spans="4:4" ht="15.6">
      <c r="D2799"/>
    </row>
    <row r="2800" spans="4:4" ht="15.6">
      <c r="D2800"/>
    </row>
    <row r="2801" spans="4:4" ht="15.6">
      <c r="D2801"/>
    </row>
    <row r="2802" spans="4:4" ht="15.6">
      <c r="D2802"/>
    </row>
    <row r="2803" spans="4:4" ht="15.6">
      <c r="D2803"/>
    </row>
    <row r="2804" spans="4:4" ht="15.6">
      <c r="D2804"/>
    </row>
    <row r="2805" spans="4:4" ht="15.6">
      <c r="D2805"/>
    </row>
    <row r="2806" spans="4:4" ht="15.6">
      <c r="D2806"/>
    </row>
    <row r="2807" spans="4:4" ht="15.6">
      <c r="D2807"/>
    </row>
    <row r="2808" spans="4:4" ht="15.6">
      <c r="D2808"/>
    </row>
    <row r="2809" spans="4:4" ht="15.6">
      <c r="D2809"/>
    </row>
    <row r="2810" spans="4:4" ht="15.6">
      <c r="D2810"/>
    </row>
    <row r="2811" spans="4:4" ht="15.6">
      <c r="D2811"/>
    </row>
    <row r="2812" spans="4:4" ht="15.6">
      <c r="D2812"/>
    </row>
    <row r="2813" spans="4:4" ht="15.6">
      <c r="D2813"/>
    </row>
    <row r="2814" spans="4:4" ht="15.6">
      <c r="D2814"/>
    </row>
    <row r="2815" spans="4:4" ht="15.6">
      <c r="D2815"/>
    </row>
    <row r="2816" spans="4:4" ht="15.6">
      <c r="D2816"/>
    </row>
    <row r="2817" spans="4:4" ht="15.6">
      <c r="D2817"/>
    </row>
    <row r="2818" spans="4:4" ht="15.6">
      <c r="D2818"/>
    </row>
    <row r="2819" spans="4:4" ht="15.6">
      <c r="D2819"/>
    </row>
    <row r="2820" spans="4:4" ht="15.6">
      <c r="D2820"/>
    </row>
    <row r="2821" spans="4:4" ht="15.6">
      <c r="D2821"/>
    </row>
    <row r="2822" spans="4:4" ht="15.6">
      <c r="D2822"/>
    </row>
    <row r="2823" spans="4:4" ht="15.6">
      <c r="D2823"/>
    </row>
    <row r="2824" spans="4:4" ht="15.6">
      <c r="D2824"/>
    </row>
    <row r="2825" spans="4:4" ht="15.6">
      <c r="D2825"/>
    </row>
    <row r="2826" spans="4:4" ht="15.6">
      <c r="D2826"/>
    </row>
    <row r="2827" spans="4:4" ht="15.6">
      <c r="D2827"/>
    </row>
    <row r="2828" spans="4:4" ht="15.6">
      <c r="D2828"/>
    </row>
    <row r="2829" spans="4:4" ht="15.6">
      <c r="D2829"/>
    </row>
    <row r="2830" spans="4:4" ht="15.6">
      <c r="D2830"/>
    </row>
    <row r="2831" spans="4:4" ht="15.6">
      <c r="D2831"/>
    </row>
    <row r="2832" spans="4:4" ht="15.6">
      <c r="D2832"/>
    </row>
    <row r="2833" spans="4:4" ht="15.6">
      <c r="D2833"/>
    </row>
    <row r="2834" spans="4:4" ht="15.6">
      <c r="D2834"/>
    </row>
    <row r="2835" spans="4:4" ht="15.6">
      <c r="D2835"/>
    </row>
    <row r="2836" spans="4:4" ht="15.6">
      <c r="D2836"/>
    </row>
    <row r="2837" spans="4:4" ht="15.6">
      <c r="D2837"/>
    </row>
    <row r="2838" spans="4:4" ht="15.6">
      <c r="D2838"/>
    </row>
    <row r="2839" spans="4:4" ht="15.6">
      <c r="D2839"/>
    </row>
    <row r="2840" spans="4:4" ht="15.6">
      <c r="D2840"/>
    </row>
    <row r="2841" spans="4:4" ht="15.6">
      <c r="D2841"/>
    </row>
    <row r="2842" spans="4:4" ht="15.6">
      <c r="D2842"/>
    </row>
    <row r="2843" spans="4:4" ht="15.6">
      <c r="D2843"/>
    </row>
    <row r="2844" spans="4:4" ht="15.6">
      <c r="D2844"/>
    </row>
    <row r="2845" spans="4:4" ht="15.6">
      <c r="D2845"/>
    </row>
    <row r="2846" spans="4:4" ht="15.6">
      <c r="D2846"/>
    </row>
    <row r="2847" spans="4:4" ht="15.6">
      <c r="D2847"/>
    </row>
    <row r="2848" spans="4:4" ht="15.6">
      <c r="D2848"/>
    </row>
    <row r="2849" spans="4:4" ht="15.6">
      <c r="D2849"/>
    </row>
    <row r="2850" spans="4:4" ht="15.6">
      <c r="D2850"/>
    </row>
    <row r="2851" spans="4:4" ht="15.6">
      <c r="D2851"/>
    </row>
  </sheetData>
  <mergeCells count="13">
    <mergeCell ref="A2714:B2714"/>
    <mergeCell ref="A2711:B2711"/>
    <mergeCell ref="A2712:B2712"/>
    <mergeCell ref="A2699:B2699"/>
    <mergeCell ref="A2705:B2705"/>
    <mergeCell ref="A2706:B2706"/>
    <mergeCell ref="A2707:B2707"/>
    <mergeCell ref="A2708:B2708"/>
    <mergeCell ref="A2709:B2709"/>
    <mergeCell ref="A2702:B2702"/>
    <mergeCell ref="A2703:B2703"/>
    <mergeCell ref="A2704:B2704"/>
    <mergeCell ref="A2710:B2710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56F06-0908-7443-A9D2-8DFBBCC2FC74}">
  <sheetPr>
    <tabColor theme="0"/>
  </sheetPr>
  <dimension ref="A1:I757"/>
  <sheetViews>
    <sheetView topLeftCell="C1" workbookViewId="0">
      <selection activeCell="G2" sqref="G2"/>
    </sheetView>
  </sheetViews>
  <sheetFormatPr defaultColWidth="10.796875" defaultRowHeight="17.399999999999999"/>
  <cols>
    <col min="1" max="1" width="13.5" style="1" bestFit="1" customWidth="1"/>
    <col min="2" max="2" width="13.5" style="2" bestFit="1" customWidth="1"/>
    <col min="3" max="3" width="22.796875" style="1" bestFit="1" customWidth="1"/>
    <col min="4" max="4" width="31.5" style="3" customWidth="1"/>
    <col min="5" max="5" width="10.796875" style="1"/>
    <col min="6" max="6" width="45.19921875" style="1" bestFit="1" customWidth="1"/>
    <col min="7" max="7" width="11.796875" style="1" bestFit="1" customWidth="1"/>
    <col min="8" max="8" width="15.19921875" style="1" bestFit="1" customWidth="1"/>
    <col min="9" max="9" width="13" style="1" bestFit="1" customWidth="1"/>
    <col min="10" max="16384" width="10.796875" style="1"/>
  </cols>
  <sheetData>
    <row r="1" spans="1:9">
      <c r="A1" s="28" t="s">
        <v>0</v>
      </c>
      <c r="B1" s="31" t="s">
        <v>90</v>
      </c>
      <c r="C1" s="11" t="s">
        <v>91</v>
      </c>
      <c r="D1" s="11" t="s">
        <v>2</v>
      </c>
    </row>
    <row r="2" spans="1:9">
      <c r="A2" s="29">
        <v>44498</v>
      </c>
      <c r="B2" s="12">
        <v>69</v>
      </c>
      <c r="C2" s="6">
        <f t="shared" ref="C2:C65" si="0">(B2-B3)/B3</f>
        <v>-7.1942446043165471E-3</v>
      </c>
      <c r="D2" s="6">
        <v>-4.5625674155348496E-2</v>
      </c>
      <c r="F2" s="10" t="s">
        <v>92</v>
      </c>
      <c r="G2" s="13">
        <f>_xlfn.VAR.S(C2:C492)</f>
        <v>2.2699472982189048E-4</v>
      </c>
      <c r="H2" s="14" t="s">
        <v>4</v>
      </c>
      <c r="I2" s="6">
        <v>4.3999999999999997E-2</v>
      </c>
    </row>
    <row r="3" spans="1:9">
      <c r="A3" s="29">
        <v>44497</v>
      </c>
      <c r="B3" s="12">
        <v>69.5</v>
      </c>
      <c r="C3" s="6">
        <f t="shared" si="0"/>
        <v>1.6081871345029156E-2</v>
      </c>
      <c r="D3" s="6">
        <v>5.9902736810663656E-3</v>
      </c>
      <c r="F3" s="10" t="s">
        <v>93</v>
      </c>
      <c r="G3" s="93">
        <f>_xlfn.COVARIANCE.P(C2:C492,D2:D492)</f>
        <v>2.7220838592116711E-5</v>
      </c>
      <c r="H3" s="3"/>
      <c r="I3" s="3"/>
    </row>
    <row r="4" spans="1:9">
      <c r="A4" s="29">
        <v>44496</v>
      </c>
      <c r="B4" s="12">
        <v>68.400000000000006</v>
      </c>
      <c r="C4" s="6">
        <f t="shared" si="0"/>
        <v>3.6683785766691121E-3</v>
      </c>
      <c r="D4" s="6">
        <v>1.1989580848787587E-2</v>
      </c>
      <c r="F4" s="10" t="s">
        <v>76</v>
      </c>
      <c r="G4" s="15">
        <f>SLOPE(C2:C492,D2:D492)</f>
        <v>5.529489835880097E-2</v>
      </c>
      <c r="H4" s="3"/>
      <c r="I4" s="3"/>
    </row>
    <row r="5" spans="1:9">
      <c r="A5" s="29">
        <v>44495</v>
      </c>
      <c r="B5" s="12">
        <v>68.150000000000006</v>
      </c>
      <c r="C5" s="6">
        <f t="shared" si="0"/>
        <v>-5.8351568198394092E-3</v>
      </c>
      <c r="D5" s="6">
        <v>-1.4949833170237441E-3</v>
      </c>
      <c r="F5" s="10" t="s">
        <v>5</v>
      </c>
      <c r="G5" s="16">
        <f>_xlfn.STDEV.S(C2:C492)</f>
        <v>1.5066344275300843E-2</v>
      </c>
      <c r="H5" s="3"/>
      <c r="I5" s="3"/>
    </row>
    <row r="6" spans="1:9">
      <c r="A6" s="29">
        <v>44494</v>
      </c>
      <c r="B6" s="12">
        <v>68.55</v>
      </c>
      <c r="C6" s="6">
        <f t="shared" si="0"/>
        <v>2.1929824561402259E-3</v>
      </c>
      <c r="D6" s="6">
        <v>7.3182202544394828E-3</v>
      </c>
      <c r="F6" s="3"/>
      <c r="G6" s="3"/>
      <c r="H6" s="3"/>
      <c r="I6" s="3"/>
    </row>
    <row r="7" spans="1:9">
      <c r="A7" s="29">
        <v>44491</v>
      </c>
      <c r="B7" s="12">
        <v>68.400000000000006</v>
      </c>
      <c r="C7" s="6">
        <f t="shared" si="0"/>
        <v>7.3637702503681875E-3</v>
      </c>
      <c r="D7" s="6">
        <v>1.6998939528996247E-2</v>
      </c>
      <c r="F7" s="10" t="s">
        <v>77</v>
      </c>
      <c r="G7" s="16">
        <f>I2+(G4*(D501-I2))</f>
        <v>6.0045498927138757E-2</v>
      </c>
      <c r="H7" s="3"/>
      <c r="I7" s="3"/>
    </row>
    <row r="8" spans="1:9">
      <c r="A8" s="29">
        <v>44490</v>
      </c>
      <c r="B8" s="12">
        <v>67.900000000000006</v>
      </c>
      <c r="C8" s="6">
        <f t="shared" si="0"/>
        <v>-2.9368575624080565E-3</v>
      </c>
      <c r="D8" s="6">
        <v>-2.5361457271406734E-2</v>
      </c>
      <c r="F8" s="10" t="s">
        <v>78</v>
      </c>
      <c r="G8" s="16">
        <f>C501-G7</f>
        <v>-0.15029067147086211</v>
      </c>
      <c r="H8" s="3"/>
      <c r="I8" s="3"/>
    </row>
    <row r="9" spans="1:9">
      <c r="A9" s="29">
        <v>44489</v>
      </c>
      <c r="B9" s="12">
        <v>68.099999999999994</v>
      </c>
      <c r="C9" s="6">
        <f t="shared" si="0"/>
        <v>-4.3859649122808672E-3</v>
      </c>
      <c r="D9" s="6">
        <v>6.0315344327446868E-2</v>
      </c>
      <c r="F9" s="3"/>
      <c r="G9" s="3"/>
      <c r="H9" s="3"/>
      <c r="I9" s="3"/>
    </row>
    <row r="10" spans="1:9">
      <c r="A10" s="29">
        <v>44488</v>
      </c>
      <c r="B10" s="12">
        <v>68.400000000000006</v>
      </c>
      <c r="C10" s="6">
        <f t="shared" si="0"/>
        <v>2.9325513196481355E-3</v>
      </c>
      <c r="D10" s="6">
        <v>-1.4192373475740963E-2</v>
      </c>
      <c r="F10" s="10" t="s">
        <v>6</v>
      </c>
      <c r="G10" s="16">
        <f>(C501-I2)</f>
        <v>-0.13424517254372337</v>
      </c>
      <c r="H10" s="3"/>
      <c r="I10" s="3"/>
    </row>
    <row r="11" spans="1:9">
      <c r="A11" s="29">
        <v>44487</v>
      </c>
      <c r="B11" s="12">
        <v>68.2</v>
      </c>
      <c r="C11" s="6">
        <f t="shared" si="0"/>
        <v>-2.923976608187176E-3</v>
      </c>
      <c r="D11" s="6">
        <v>-1.6275770575304906E-2</v>
      </c>
      <c r="F11" s="10" t="s">
        <v>7</v>
      </c>
      <c r="G11" s="94">
        <f>G10/G5</f>
        <v>-8.9102684825674316</v>
      </c>
      <c r="H11" s="3"/>
      <c r="I11" s="3"/>
    </row>
    <row r="12" spans="1:9">
      <c r="A12" s="29">
        <v>44484</v>
      </c>
      <c r="B12" s="12">
        <v>68.400000000000006</v>
      </c>
      <c r="C12" s="6">
        <f t="shared" si="0"/>
        <v>1.7100371747211979E-2</v>
      </c>
      <c r="D12" s="6">
        <v>2.2536661682724307E-2</v>
      </c>
      <c r="F12" s="10" t="s">
        <v>79</v>
      </c>
      <c r="G12" s="13">
        <f>G10/G4</f>
        <v>-2.4278039480717544</v>
      </c>
      <c r="H12" s="3"/>
      <c r="I12" s="3"/>
    </row>
    <row r="13" spans="1:9">
      <c r="A13" s="29">
        <v>44481</v>
      </c>
      <c r="B13" s="12">
        <v>67.25</v>
      </c>
      <c r="C13" s="6">
        <f t="shared" si="0"/>
        <v>8.2458770614692225E-3</v>
      </c>
      <c r="D13" s="6">
        <v>-1.5627094111024878E-2</v>
      </c>
      <c r="F13" s="10" t="s">
        <v>80</v>
      </c>
      <c r="G13" s="13"/>
      <c r="H13" s="3"/>
      <c r="I13" s="3"/>
    </row>
    <row r="14" spans="1:9">
      <c r="A14" s="29">
        <v>44480</v>
      </c>
      <c r="B14" s="12">
        <v>66.7</v>
      </c>
      <c r="C14" s="6">
        <f t="shared" si="0"/>
        <v>3.0075187969925239E-3</v>
      </c>
      <c r="D14" s="6">
        <v>1.5407645676110464E-2</v>
      </c>
    </row>
    <row r="15" spans="1:9">
      <c r="A15" s="29">
        <v>44477</v>
      </c>
      <c r="B15" s="12">
        <v>66.5</v>
      </c>
      <c r="C15" s="6">
        <f t="shared" si="0"/>
        <v>9.1047040971167573E-3</v>
      </c>
      <c r="D15" s="6">
        <v>1.2080355398847002E-2</v>
      </c>
    </row>
    <row r="16" spans="1:9">
      <c r="A16" s="29">
        <v>44476</v>
      </c>
      <c r="B16" s="12">
        <v>65.900000000000006</v>
      </c>
      <c r="C16" s="6">
        <f t="shared" si="0"/>
        <v>1.1511895625479661E-2</v>
      </c>
      <c r="D16" s="6">
        <v>-3.0230174804625733E-2</v>
      </c>
      <c r="F16" s="10" t="s">
        <v>8</v>
      </c>
      <c r="G16" s="10" t="s">
        <v>9</v>
      </c>
      <c r="H16" s="10" t="s">
        <v>10</v>
      </c>
      <c r="I16" s="10" t="s">
        <v>11</v>
      </c>
    </row>
    <row r="17" spans="1:9">
      <c r="A17" s="29">
        <v>44475</v>
      </c>
      <c r="B17" s="12">
        <v>65.150000000000006</v>
      </c>
      <c r="C17" s="6">
        <f t="shared" si="0"/>
        <v>-9.8784194528874093E-3</v>
      </c>
      <c r="D17" s="6">
        <v>2.8802286593744782E-2</v>
      </c>
      <c r="F17" s="29">
        <v>44200</v>
      </c>
      <c r="G17" s="12">
        <v>71.75</v>
      </c>
      <c r="H17" s="6">
        <f>(G17-G18)/G18</f>
        <v>-0.12818955042527336</v>
      </c>
      <c r="I17" s="6">
        <f>(G17/G18)-1</f>
        <v>-0.12818955042527336</v>
      </c>
    </row>
    <row r="18" spans="1:9">
      <c r="A18" s="29">
        <v>44474</v>
      </c>
      <c r="B18" s="12">
        <v>65.8</v>
      </c>
      <c r="C18" s="6">
        <f t="shared" si="0"/>
        <v>7.6045627376421536E-4</v>
      </c>
      <c r="D18" s="6">
        <v>1.6856744349116236E-2</v>
      </c>
      <c r="F18" s="29">
        <v>43832</v>
      </c>
      <c r="G18" s="12">
        <v>82.3</v>
      </c>
      <c r="H18" s="6" t="s">
        <v>23</v>
      </c>
      <c r="I18" s="6" t="s">
        <v>23</v>
      </c>
    </row>
    <row r="19" spans="1:9">
      <c r="A19" s="29">
        <v>44473</v>
      </c>
      <c r="B19" s="12">
        <v>65.75</v>
      </c>
      <c r="C19" s="6">
        <f t="shared" si="0"/>
        <v>-1.4981273408239701E-2</v>
      </c>
      <c r="D19" s="6">
        <v>8.7064951420380787E-2</v>
      </c>
    </row>
    <row r="20" spans="1:9">
      <c r="A20" s="29">
        <v>44469</v>
      </c>
      <c r="B20" s="12">
        <v>66.75</v>
      </c>
      <c r="C20" s="6">
        <f t="shared" si="0"/>
        <v>2.2988505747126436E-2</v>
      </c>
      <c r="D20" s="6">
        <v>8.3872396854523204E-2</v>
      </c>
    </row>
    <row r="21" spans="1:9">
      <c r="A21" s="29">
        <v>44468</v>
      </c>
      <c r="B21" s="12">
        <v>65.25</v>
      </c>
      <c r="C21" s="6">
        <f t="shared" si="0"/>
        <v>1.7147310989867409E-2</v>
      </c>
      <c r="D21" s="6">
        <v>3.4875111908280104E-2</v>
      </c>
    </row>
    <row r="22" spans="1:9">
      <c r="A22" s="29">
        <v>44467</v>
      </c>
      <c r="B22" s="12">
        <v>64.150000000000006</v>
      </c>
      <c r="C22" s="6">
        <f t="shared" si="0"/>
        <v>-6.1967467079781799E-3</v>
      </c>
      <c r="D22" s="6">
        <v>-2.1583366168581225E-2</v>
      </c>
      <c r="F22" s="10" t="s">
        <v>24</v>
      </c>
      <c r="G22" s="10" t="s">
        <v>9</v>
      </c>
      <c r="H22" s="10" t="s">
        <v>25</v>
      </c>
      <c r="I22" s="10" t="s">
        <v>26</v>
      </c>
    </row>
    <row r="23" spans="1:9">
      <c r="A23" s="29">
        <v>44466</v>
      </c>
      <c r="B23" s="12">
        <v>64.55</v>
      </c>
      <c r="C23" s="6">
        <f t="shared" si="0"/>
        <v>-1.0727969348659048E-2</v>
      </c>
      <c r="D23" s="6">
        <v>-2.0394953666726921E-2</v>
      </c>
      <c r="F23" s="29">
        <v>44473</v>
      </c>
      <c r="G23" s="12">
        <v>65.75</v>
      </c>
      <c r="H23" s="6">
        <f t="shared" ref="H23:H29" si="1">(G23-G24)/G24</f>
        <v>-0.11922304085733429</v>
      </c>
      <c r="I23" s="22">
        <v>-3.156417672697831E-2</v>
      </c>
    </row>
    <row r="24" spans="1:9">
      <c r="A24" s="29">
        <v>44463</v>
      </c>
      <c r="B24" s="12">
        <v>65.25</v>
      </c>
      <c r="C24" s="6">
        <f t="shared" si="0"/>
        <v>-1.2859304084720037E-2</v>
      </c>
      <c r="D24" s="6">
        <v>9.6292443717951762E-4</v>
      </c>
      <c r="F24" s="29">
        <v>44379</v>
      </c>
      <c r="G24" s="12">
        <v>74.650000000000006</v>
      </c>
      <c r="H24" s="6">
        <f t="shared" si="1"/>
        <v>6.1122956645344874E-2</v>
      </c>
      <c r="I24" s="22">
        <v>-1.6128615501244337E-2</v>
      </c>
    </row>
    <row r="25" spans="1:9">
      <c r="A25" s="29">
        <v>44462</v>
      </c>
      <c r="B25" s="12">
        <v>66.099999999999994</v>
      </c>
      <c r="C25" s="6">
        <f t="shared" si="0"/>
        <v>2.0849420849420763E-2</v>
      </c>
      <c r="D25" s="6">
        <v>2.834372503904406E-3</v>
      </c>
      <c r="F25" s="29">
        <v>44287</v>
      </c>
      <c r="G25" s="12">
        <v>70.349999999999994</v>
      </c>
      <c r="H25" s="6">
        <f t="shared" si="1"/>
        <v>-1.9512195121951299E-2</v>
      </c>
      <c r="I25" s="22">
        <v>-3.0890494616364839E-2</v>
      </c>
    </row>
    <row r="26" spans="1:9">
      <c r="A26" s="29">
        <v>44460</v>
      </c>
      <c r="B26" s="12">
        <v>64.75</v>
      </c>
      <c r="C26" s="6">
        <f t="shared" si="0"/>
        <v>1.5467904098993707E-3</v>
      </c>
      <c r="D26" s="6">
        <v>3.7154258978944776E-3</v>
      </c>
      <c r="F26" s="29">
        <v>44200</v>
      </c>
      <c r="G26" s="12">
        <v>71.75</v>
      </c>
      <c r="H26" s="6">
        <f t="shared" si="1"/>
        <v>0.13438735177865613</v>
      </c>
      <c r="I26" s="22">
        <v>-3.3714377745114543E-2</v>
      </c>
    </row>
    <row r="27" spans="1:9">
      <c r="A27" s="29">
        <v>44459</v>
      </c>
      <c r="B27" s="12">
        <v>64.650000000000006</v>
      </c>
      <c r="C27" s="6">
        <f t="shared" si="0"/>
        <v>-3.0007501875468863E-2</v>
      </c>
      <c r="D27" s="6">
        <v>6.2127879886099873E-3</v>
      </c>
      <c r="F27" s="29">
        <v>44109</v>
      </c>
      <c r="G27" s="12">
        <v>63.25</v>
      </c>
      <c r="H27" s="6">
        <f t="shared" si="1"/>
        <v>-2.1655065738592508E-2</v>
      </c>
      <c r="I27" s="22">
        <v>-8.4018086898316247E-2</v>
      </c>
    </row>
    <row r="28" spans="1:9">
      <c r="A28" s="29">
        <v>44456</v>
      </c>
      <c r="B28" s="12">
        <v>66.650000000000006</v>
      </c>
      <c r="C28" s="6">
        <f t="shared" si="0"/>
        <v>-4.4809559372665743E-3</v>
      </c>
      <c r="D28" s="6">
        <v>-5.707444818555979E-3</v>
      </c>
      <c r="F28" s="29">
        <v>44014</v>
      </c>
      <c r="G28" s="12">
        <v>64.650000000000006</v>
      </c>
      <c r="H28" s="6">
        <f t="shared" si="1"/>
        <v>-1.8223234624145615E-2</v>
      </c>
      <c r="I28" s="22">
        <v>-0.11369265785577476</v>
      </c>
    </row>
    <row r="29" spans="1:9">
      <c r="A29" s="29">
        <v>44455</v>
      </c>
      <c r="B29" s="12">
        <v>66.95</v>
      </c>
      <c r="C29" s="6">
        <f t="shared" si="0"/>
        <v>-1.5441176470588194E-2</v>
      </c>
      <c r="D29" s="6">
        <v>-1.5956540837091325E-3</v>
      </c>
      <c r="F29" s="29">
        <v>43922</v>
      </c>
      <c r="G29" s="12">
        <v>65.849999999999994</v>
      </c>
      <c r="H29" s="6">
        <f t="shared" si="1"/>
        <v>-0.19987849331713248</v>
      </c>
      <c r="I29" s="22">
        <v>-0.19987849331713248</v>
      </c>
    </row>
    <row r="30" spans="1:9">
      <c r="A30" s="29">
        <v>44454</v>
      </c>
      <c r="B30" s="12">
        <v>68</v>
      </c>
      <c r="C30" s="6">
        <f t="shared" si="0"/>
        <v>-1.5918958031837835E-2</v>
      </c>
      <c r="D30" s="6">
        <v>-2.2356797307719199E-2</v>
      </c>
      <c r="F30" s="29">
        <v>43832</v>
      </c>
      <c r="G30" s="12">
        <v>82.3</v>
      </c>
      <c r="H30" s="6" t="s">
        <v>23</v>
      </c>
      <c r="I30" s="6" t="s">
        <v>23</v>
      </c>
    </row>
    <row r="31" spans="1:9">
      <c r="A31" s="29">
        <v>44453</v>
      </c>
      <c r="B31" s="12">
        <v>69.099999999999994</v>
      </c>
      <c r="C31" s="6">
        <f t="shared" si="0"/>
        <v>-2.8860028860029272E-3</v>
      </c>
      <c r="D31" s="6">
        <v>2.9655319699325826E-2</v>
      </c>
    </row>
    <row r="32" spans="1:9">
      <c r="A32" s="29">
        <v>44452</v>
      </c>
      <c r="B32" s="12">
        <v>69.3</v>
      </c>
      <c r="C32" s="6">
        <f t="shared" si="0"/>
        <v>-1.0706638115631693E-2</v>
      </c>
      <c r="D32" s="6">
        <v>9.3970694502639295E-3</v>
      </c>
    </row>
    <row r="33" spans="1:4">
      <c r="A33" s="29">
        <v>44449</v>
      </c>
      <c r="B33" s="12">
        <v>70.05</v>
      </c>
      <c r="C33" s="6">
        <f t="shared" si="0"/>
        <v>2.1459227467809936E-3</v>
      </c>
      <c r="D33" s="6">
        <v>1.2381274398303182E-2</v>
      </c>
    </row>
    <row r="34" spans="1:4">
      <c r="A34" s="29">
        <v>44448</v>
      </c>
      <c r="B34" s="12">
        <v>69.900000000000006</v>
      </c>
      <c r="C34" s="6">
        <f t="shared" si="0"/>
        <v>-1.4285714285713475E-3</v>
      </c>
      <c r="D34" s="6">
        <v>5.4561131676704601E-2</v>
      </c>
    </row>
    <row r="35" spans="1:4">
      <c r="A35" s="29">
        <v>44447</v>
      </c>
      <c r="B35" s="12">
        <v>70</v>
      </c>
      <c r="C35" s="6">
        <f t="shared" si="0"/>
        <v>-7.7958894401133549E-3</v>
      </c>
      <c r="D35" s="6">
        <v>2.9976331053137434E-3</v>
      </c>
    </row>
    <row r="36" spans="1:4">
      <c r="A36" s="29">
        <v>44446</v>
      </c>
      <c r="B36" s="12">
        <v>70.55</v>
      </c>
      <c r="C36" s="6">
        <f t="shared" si="0"/>
        <v>-5.6377730796336248E-3</v>
      </c>
      <c r="D36" s="6">
        <v>1.9398587446101293E-2</v>
      </c>
    </row>
    <row r="37" spans="1:4">
      <c r="A37" s="29">
        <v>44445</v>
      </c>
      <c r="B37" s="12">
        <v>70.95</v>
      </c>
      <c r="C37" s="6">
        <f t="shared" si="0"/>
        <v>-2.8109627547435396E-3</v>
      </c>
      <c r="D37" s="6">
        <v>7.0760306138455947E-3</v>
      </c>
    </row>
    <row r="38" spans="1:4">
      <c r="A38" s="29">
        <v>44442</v>
      </c>
      <c r="B38" s="12">
        <v>71.150000000000006</v>
      </c>
      <c r="C38" s="6">
        <f t="shared" si="0"/>
        <v>-8.3623693379790143E-3</v>
      </c>
      <c r="D38" s="6">
        <v>4.1021653668657102E-3</v>
      </c>
    </row>
    <row r="39" spans="1:4">
      <c r="A39" s="29">
        <v>44441</v>
      </c>
      <c r="B39" s="12">
        <v>71.75</v>
      </c>
      <c r="C39" s="6">
        <f t="shared" si="0"/>
        <v>6.3113604488078939E-3</v>
      </c>
      <c r="D39" s="6">
        <v>-7.4149723227591958E-3</v>
      </c>
    </row>
    <row r="40" spans="1:4">
      <c r="A40" s="29">
        <v>44440</v>
      </c>
      <c r="B40" s="12">
        <v>71.3</v>
      </c>
      <c r="C40" s="6">
        <f t="shared" si="0"/>
        <v>-3.4940600978336828E-3</v>
      </c>
      <c r="D40" s="6">
        <v>1.6965895674119512E-2</v>
      </c>
    </row>
    <row r="41" spans="1:4">
      <c r="A41" s="29">
        <v>44439</v>
      </c>
      <c r="B41" s="12">
        <v>71.55</v>
      </c>
      <c r="C41" s="6">
        <f t="shared" si="0"/>
        <v>-5.5594162612926431E-3</v>
      </c>
      <c r="D41" s="6">
        <v>-8.5329898670745523E-3</v>
      </c>
    </row>
    <row r="42" spans="1:4">
      <c r="A42" s="29">
        <v>44438</v>
      </c>
      <c r="B42" s="12">
        <v>71.95</v>
      </c>
      <c r="C42" s="6">
        <f t="shared" si="0"/>
        <v>6.2937062937063332E-3</v>
      </c>
      <c r="D42" s="6">
        <v>-3.5011684587349594E-2</v>
      </c>
    </row>
    <row r="43" spans="1:4">
      <c r="A43" s="29">
        <v>44435</v>
      </c>
      <c r="B43" s="12">
        <v>71.5</v>
      </c>
      <c r="C43" s="6">
        <f t="shared" si="0"/>
        <v>-1.3966480446926581E-3</v>
      </c>
      <c r="D43" s="6">
        <v>-6.7224999598128428E-3</v>
      </c>
    </row>
    <row r="44" spans="1:4">
      <c r="A44" s="29">
        <v>44434</v>
      </c>
      <c r="B44" s="12">
        <v>71.599999999999994</v>
      </c>
      <c r="C44" s="6">
        <f t="shared" si="0"/>
        <v>-4.8644892286311119E-3</v>
      </c>
      <c r="D44" s="6">
        <v>-8.1125294573470546E-3</v>
      </c>
    </row>
    <row r="45" spans="1:4">
      <c r="A45" s="29">
        <v>44433</v>
      </c>
      <c r="B45" s="12">
        <v>71.95</v>
      </c>
      <c r="C45" s="6">
        <f t="shared" si="0"/>
        <v>-1.1675824175824098E-2</v>
      </c>
      <c r="D45" s="6">
        <v>-3.7804300795161337E-3</v>
      </c>
    </row>
    <row r="46" spans="1:4">
      <c r="A46" s="29">
        <v>44432</v>
      </c>
      <c r="B46" s="12">
        <v>72.8</v>
      </c>
      <c r="C46" s="6">
        <f t="shared" si="0"/>
        <v>-6.8212824010914054E-3</v>
      </c>
      <c r="D46" s="6">
        <v>-7.9420357454640014E-3</v>
      </c>
    </row>
    <row r="47" spans="1:4">
      <c r="A47" s="29">
        <v>44431</v>
      </c>
      <c r="B47" s="12">
        <v>73.3</v>
      </c>
      <c r="C47" s="6">
        <f t="shared" si="0"/>
        <v>-9.4594594594594981E-3</v>
      </c>
      <c r="D47" s="6">
        <v>1.0490278817216158E-2</v>
      </c>
    </row>
    <row r="48" spans="1:4">
      <c r="A48" s="29">
        <v>44428</v>
      </c>
      <c r="B48" s="12">
        <v>74</v>
      </c>
      <c r="C48" s="6">
        <f t="shared" si="0"/>
        <v>1.5089163237311307E-2</v>
      </c>
      <c r="D48" s="6">
        <v>1.6396004988979995E-3</v>
      </c>
    </row>
    <row r="49" spans="1:4">
      <c r="A49" s="29">
        <v>44427</v>
      </c>
      <c r="B49" s="12">
        <v>72.900000000000006</v>
      </c>
      <c r="C49" s="6">
        <f t="shared" si="0"/>
        <v>-9.5108695652172375E-3</v>
      </c>
      <c r="D49" s="6">
        <v>-1.8515677588015318E-2</v>
      </c>
    </row>
    <row r="50" spans="1:4">
      <c r="A50" s="29">
        <v>44426</v>
      </c>
      <c r="B50" s="12">
        <v>73.599999999999994</v>
      </c>
      <c r="C50" s="6">
        <f t="shared" si="0"/>
        <v>4.7781569965869531E-3</v>
      </c>
      <c r="D50" s="6">
        <v>-7.8124999999998872E-3</v>
      </c>
    </row>
    <row r="51" spans="1:4">
      <c r="A51" s="29">
        <v>44425</v>
      </c>
      <c r="B51" s="12">
        <v>73.25</v>
      </c>
      <c r="C51" s="6">
        <f t="shared" si="0"/>
        <v>-6.8212824010910182E-4</v>
      </c>
      <c r="D51" s="6">
        <v>-1.0061748136485601E-2</v>
      </c>
    </row>
    <row r="52" spans="1:4">
      <c r="A52" s="29">
        <v>44424</v>
      </c>
      <c r="B52" s="12">
        <v>73.3</v>
      </c>
      <c r="C52" s="6">
        <f t="shared" si="0"/>
        <v>4.7978067169293257E-3</v>
      </c>
      <c r="D52" s="6">
        <v>-1.0609135356989614E-2</v>
      </c>
    </row>
    <row r="53" spans="1:4">
      <c r="A53" s="29">
        <v>44421</v>
      </c>
      <c r="B53" s="12">
        <v>72.95</v>
      </c>
      <c r="C53" s="6">
        <f t="shared" si="0"/>
        <v>4.8209366391185754E-3</v>
      </c>
      <c r="D53" s="6">
        <v>-1.6887758917221277E-2</v>
      </c>
    </row>
    <row r="54" spans="1:4">
      <c r="A54" s="29">
        <v>44420</v>
      </c>
      <c r="B54" s="12">
        <v>72.599999999999994</v>
      </c>
      <c r="C54" s="6">
        <f t="shared" si="0"/>
        <v>1.3793103448275078E-3</v>
      </c>
      <c r="D54" s="6">
        <v>1.5817997165942775E-3</v>
      </c>
    </row>
    <row r="55" spans="1:4">
      <c r="A55" s="29">
        <v>44419</v>
      </c>
      <c r="B55" s="12">
        <v>72.5</v>
      </c>
      <c r="C55" s="6">
        <f t="shared" si="0"/>
        <v>-1.377410468319481E-3</v>
      </c>
      <c r="D55" s="6">
        <v>4.8848236140656143E-2</v>
      </c>
    </row>
    <row r="56" spans="1:4">
      <c r="A56" s="29">
        <v>44418</v>
      </c>
      <c r="B56" s="12">
        <v>72.599999999999994</v>
      </c>
      <c r="C56" s="6">
        <f t="shared" si="0"/>
        <v>-1.0899182561308056E-2</v>
      </c>
      <c r="D56" s="6">
        <v>4.104748383025783E-3</v>
      </c>
    </row>
    <row r="57" spans="1:4">
      <c r="A57" s="29">
        <v>44417</v>
      </c>
      <c r="B57" s="12">
        <v>73.400000000000006</v>
      </c>
      <c r="C57" s="6">
        <f t="shared" si="0"/>
        <v>-5.4200542005418901E-3</v>
      </c>
      <c r="D57" s="6">
        <v>1.5761203979079017E-2</v>
      </c>
    </row>
    <row r="58" spans="1:4">
      <c r="A58" s="29">
        <v>44414</v>
      </c>
      <c r="B58" s="12">
        <v>73.8</v>
      </c>
      <c r="C58" s="6">
        <f t="shared" si="0"/>
        <v>-2.0283975659229976E-3</v>
      </c>
      <c r="D58" s="6">
        <v>-7.3107880253237096E-3</v>
      </c>
    </row>
    <row r="59" spans="1:4">
      <c r="A59" s="29">
        <v>44413</v>
      </c>
      <c r="B59" s="12">
        <v>73.95</v>
      </c>
      <c r="C59" s="6">
        <f t="shared" si="0"/>
        <v>-4.0404040404040022E-3</v>
      </c>
      <c r="D59" s="6">
        <v>-6.8311363320399535E-3</v>
      </c>
    </row>
    <row r="60" spans="1:4">
      <c r="A60" s="29">
        <v>44412</v>
      </c>
      <c r="B60" s="12">
        <v>74.25</v>
      </c>
      <c r="C60" s="6">
        <f t="shared" si="0"/>
        <v>-4.6916890080428196E-3</v>
      </c>
      <c r="D60" s="6">
        <v>-7.6256412185974438E-3</v>
      </c>
    </row>
    <row r="61" spans="1:4">
      <c r="A61" s="29">
        <v>44411</v>
      </c>
      <c r="B61" s="12">
        <v>74.599999999999994</v>
      </c>
      <c r="C61" s="6">
        <f t="shared" si="0"/>
        <v>-5.3333333333334095E-3</v>
      </c>
      <c r="D61" s="6">
        <v>1.4634580878329369E-2</v>
      </c>
    </row>
    <row r="62" spans="1:4">
      <c r="A62" s="29">
        <v>44410</v>
      </c>
      <c r="B62" s="12">
        <v>75</v>
      </c>
      <c r="C62" s="6">
        <f t="shared" si="0"/>
        <v>9.4212651413190154E-3</v>
      </c>
      <c r="D62" s="6">
        <v>1.5898256330699113E-2</v>
      </c>
    </row>
    <row r="63" spans="1:4">
      <c r="A63" s="29">
        <v>44407</v>
      </c>
      <c r="B63" s="12">
        <v>74.3</v>
      </c>
      <c r="C63" s="6">
        <f t="shared" si="0"/>
        <v>-9.3333333333333705E-3</v>
      </c>
      <c r="D63" s="6">
        <v>-2.4115993956808222E-2</v>
      </c>
    </row>
    <row r="64" spans="1:4">
      <c r="A64" s="29">
        <v>44406</v>
      </c>
      <c r="B64" s="12">
        <v>75</v>
      </c>
      <c r="C64" s="6">
        <f t="shared" si="0"/>
        <v>-1.0554089709762496E-2</v>
      </c>
      <c r="D64" s="6">
        <v>2.2634232696351368E-3</v>
      </c>
    </row>
    <row r="65" spans="1:4">
      <c r="A65" s="29">
        <v>44405</v>
      </c>
      <c r="B65" s="12">
        <v>75.8</v>
      </c>
      <c r="C65" s="6">
        <f t="shared" si="0"/>
        <v>5.3050397877982946E-3</v>
      </c>
      <c r="D65" s="6">
        <v>1.273866997912637E-2</v>
      </c>
    </row>
    <row r="66" spans="1:4">
      <c r="A66" s="29">
        <v>44404</v>
      </c>
      <c r="B66" s="12">
        <v>75.400000000000006</v>
      </c>
      <c r="C66" s="6">
        <f t="shared" ref="C66:C129" si="2">(B66-B67)/B67</f>
        <v>4.6635576282479489E-3</v>
      </c>
      <c r="D66" s="6">
        <v>4.011188438613434E-2</v>
      </c>
    </row>
    <row r="67" spans="1:4">
      <c r="A67" s="29">
        <v>44403</v>
      </c>
      <c r="B67" s="12">
        <v>75.05</v>
      </c>
      <c r="C67" s="6">
        <f t="shared" si="2"/>
        <v>-3.3200531208499337E-3</v>
      </c>
      <c r="D67" s="6">
        <v>-1.0018163897029453E-2</v>
      </c>
    </row>
    <row r="68" spans="1:4">
      <c r="A68" s="29">
        <v>44400</v>
      </c>
      <c r="B68" s="12">
        <v>75.3</v>
      </c>
      <c r="C68" s="6">
        <f t="shared" si="2"/>
        <v>-6.5963060686015833E-3</v>
      </c>
      <c r="D68" s="6">
        <v>5.179166694279938E-3</v>
      </c>
    </row>
    <row r="69" spans="1:4">
      <c r="A69" s="29">
        <v>44399</v>
      </c>
      <c r="B69" s="12">
        <v>75.8</v>
      </c>
      <c r="C69" s="6">
        <f t="shared" si="2"/>
        <v>1.1340893929286115E-2</v>
      </c>
      <c r="D69" s="6">
        <v>3.5599083085116688E-2</v>
      </c>
    </row>
    <row r="70" spans="1:4">
      <c r="A70" s="29">
        <v>44398</v>
      </c>
      <c r="B70" s="12">
        <v>74.95</v>
      </c>
      <c r="C70" s="6">
        <f t="shared" si="2"/>
        <v>4.6916890080430105E-3</v>
      </c>
      <c r="D70" s="6">
        <v>2.3823828044028918E-2</v>
      </c>
    </row>
    <row r="71" spans="1:4">
      <c r="A71" s="29">
        <v>44397</v>
      </c>
      <c r="B71" s="12">
        <v>74.599999999999994</v>
      </c>
      <c r="C71" s="6">
        <f t="shared" si="2"/>
        <v>6.7069081153584389E-4</v>
      </c>
      <c r="D71" s="6">
        <v>-6.3536171980549108E-3</v>
      </c>
    </row>
    <row r="72" spans="1:4">
      <c r="A72" s="29">
        <v>44396</v>
      </c>
      <c r="B72" s="12">
        <v>74.55</v>
      </c>
      <c r="C72" s="6">
        <f t="shared" si="2"/>
        <v>-1.3888888888888852E-2</v>
      </c>
      <c r="D72" s="6">
        <v>1.913019347218186E-2</v>
      </c>
    </row>
    <row r="73" spans="1:4">
      <c r="A73" s="29">
        <v>44393</v>
      </c>
      <c r="B73" s="12">
        <v>75.599999999999994</v>
      </c>
      <c r="C73" s="6">
        <f t="shared" si="2"/>
        <v>6.6577896138482031E-3</v>
      </c>
      <c r="D73" s="6">
        <v>-4.5438930148713795E-3</v>
      </c>
    </row>
    <row r="74" spans="1:4">
      <c r="A74" s="29">
        <v>44392</v>
      </c>
      <c r="B74" s="12">
        <v>75.099999999999994</v>
      </c>
      <c r="C74" s="6">
        <f t="shared" si="2"/>
        <v>9.4086021505374803E-3</v>
      </c>
      <c r="D74" s="6">
        <v>2.8386927590389108E-2</v>
      </c>
    </row>
    <row r="75" spans="1:4">
      <c r="A75" s="29">
        <v>44391</v>
      </c>
      <c r="B75" s="12">
        <v>74.400000000000006</v>
      </c>
      <c r="C75" s="6">
        <f t="shared" si="2"/>
        <v>-1.2607830126078152E-2</v>
      </c>
      <c r="D75" s="6">
        <v>5.1913818667741647E-3</v>
      </c>
    </row>
    <row r="76" spans="1:4">
      <c r="A76" s="29">
        <v>44390</v>
      </c>
      <c r="B76" s="12">
        <v>75.349999999999994</v>
      </c>
      <c r="C76" s="6">
        <f t="shared" si="2"/>
        <v>4.6666666666665907E-3</v>
      </c>
      <c r="D76" s="6">
        <v>-3.367777339930243E-3</v>
      </c>
    </row>
    <row r="77" spans="1:4">
      <c r="A77" s="29">
        <v>44389</v>
      </c>
      <c r="B77" s="12">
        <v>75</v>
      </c>
      <c r="C77" s="6">
        <f t="shared" si="2"/>
        <v>1.1463250168577131E-2</v>
      </c>
      <c r="D77" s="6">
        <v>-4.2544842845672441E-3</v>
      </c>
    </row>
    <row r="78" spans="1:4">
      <c r="A78" s="29">
        <v>44386</v>
      </c>
      <c r="B78" s="12">
        <v>74.150000000000006</v>
      </c>
      <c r="C78" s="6">
        <f t="shared" si="2"/>
        <v>-8.0267558528427339E-3</v>
      </c>
      <c r="D78" s="6">
        <v>-4.4021471771276705E-3</v>
      </c>
    </row>
    <row r="79" spans="1:4">
      <c r="A79" s="29">
        <v>44385</v>
      </c>
      <c r="B79" s="12">
        <v>74.75</v>
      </c>
      <c r="C79" s="6">
        <f t="shared" si="2"/>
        <v>-1.0589013898080705E-2</v>
      </c>
      <c r="D79" s="6">
        <v>8.652617326232175E-4</v>
      </c>
    </row>
    <row r="80" spans="1:4">
      <c r="A80" s="29">
        <v>44384</v>
      </c>
      <c r="B80" s="12">
        <v>75.55</v>
      </c>
      <c r="C80" s="6">
        <f t="shared" si="2"/>
        <v>-9.1803278688524954E-3</v>
      </c>
      <c r="D80" s="6">
        <v>4.1114415128359659E-3</v>
      </c>
    </row>
    <row r="81" spans="1:4">
      <c r="A81" s="29">
        <v>44383</v>
      </c>
      <c r="B81" s="12">
        <v>76.25</v>
      </c>
      <c r="C81" s="6">
        <f t="shared" si="2"/>
        <v>-3.2679738562091504E-3</v>
      </c>
      <c r="D81" s="6">
        <v>-7.8982674302861006E-3</v>
      </c>
    </row>
    <row r="82" spans="1:4">
      <c r="A82" s="29">
        <v>44382</v>
      </c>
      <c r="B82" s="12">
        <v>76.5</v>
      </c>
      <c r="C82" s="6">
        <f t="shared" si="2"/>
        <v>2.4782317481580631E-2</v>
      </c>
      <c r="D82" s="6">
        <v>-4.7308987271799949E-3</v>
      </c>
    </row>
    <row r="83" spans="1:4">
      <c r="A83" s="29">
        <v>44379</v>
      </c>
      <c r="B83" s="12">
        <v>74.650000000000006</v>
      </c>
      <c r="C83" s="6">
        <f t="shared" si="2"/>
        <v>-7.9734219269102236E-3</v>
      </c>
      <c r="D83" s="6">
        <v>-7.4920643968406312E-3</v>
      </c>
    </row>
    <row r="84" spans="1:4">
      <c r="A84" s="29">
        <v>44377</v>
      </c>
      <c r="B84" s="12">
        <v>75.25</v>
      </c>
      <c r="C84" s="6">
        <f t="shared" si="2"/>
        <v>-9.2165898617511885E-3</v>
      </c>
      <c r="D84" s="6">
        <v>2.365331806528537E-2</v>
      </c>
    </row>
    <row r="85" spans="1:4">
      <c r="A85" s="29">
        <v>44376</v>
      </c>
      <c r="B85" s="12">
        <v>75.95</v>
      </c>
      <c r="C85" s="6">
        <f t="shared" si="2"/>
        <v>-2.4405908798972274E-2</v>
      </c>
      <c r="D85" s="6">
        <v>-9.1385415913854025E-3</v>
      </c>
    </row>
    <row r="86" spans="1:4">
      <c r="A86" s="29">
        <v>44375</v>
      </c>
      <c r="B86" s="12">
        <v>77.849999999999994</v>
      </c>
      <c r="C86" s="6">
        <f t="shared" si="2"/>
        <v>-1.923076923076996E-3</v>
      </c>
      <c r="D86" s="6">
        <v>-1.7593434056571603E-2</v>
      </c>
    </row>
    <row r="87" spans="1:4">
      <c r="A87" s="29">
        <v>44372</v>
      </c>
      <c r="B87" s="12">
        <v>78</v>
      </c>
      <c r="C87" s="6">
        <f t="shared" si="2"/>
        <v>-3.1948881789137379E-3</v>
      </c>
      <c r="D87" s="6">
        <v>-1.0780781413511381E-2</v>
      </c>
    </row>
    <row r="88" spans="1:4">
      <c r="A88" s="29">
        <v>44371</v>
      </c>
      <c r="B88" s="12">
        <v>78.25</v>
      </c>
      <c r="C88" s="6">
        <f t="shared" si="2"/>
        <v>6.3938618925827564E-4</v>
      </c>
      <c r="D88" s="6">
        <v>1.5548882691525826E-2</v>
      </c>
    </row>
    <row r="89" spans="1:4">
      <c r="A89" s="29">
        <v>44370</v>
      </c>
      <c r="B89" s="12">
        <v>78.2</v>
      </c>
      <c r="C89" s="6">
        <f t="shared" si="2"/>
        <v>1.1642949547218702E-2</v>
      </c>
      <c r="D89" s="6">
        <v>-1.5494050607578887E-2</v>
      </c>
    </row>
    <row r="90" spans="1:4">
      <c r="A90" s="29">
        <v>44369</v>
      </c>
      <c r="B90" s="12">
        <v>77.3</v>
      </c>
      <c r="C90" s="6">
        <f t="shared" si="2"/>
        <v>-6.4267352185089976E-3</v>
      </c>
      <c r="D90" s="6">
        <v>-1.0612281762159739E-2</v>
      </c>
    </row>
    <row r="91" spans="1:4">
      <c r="A91" s="29">
        <v>44368</v>
      </c>
      <c r="B91" s="12">
        <v>77.8</v>
      </c>
      <c r="C91" s="6">
        <f t="shared" si="2"/>
        <v>-5.1150895140665686E-3</v>
      </c>
      <c r="D91" s="6">
        <v>3.2683677532527509E-2</v>
      </c>
    </row>
    <row r="92" spans="1:4">
      <c r="A92" s="29">
        <v>44365</v>
      </c>
      <c r="B92" s="12">
        <v>78.2</v>
      </c>
      <c r="C92" s="6">
        <f t="shared" si="2"/>
        <v>3.5076108537392535E-2</v>
      </c>
      <c r="D92" s="6">
        <v>-1.6313438207956645E-2</v>
      </c>
    </row>
    <row r="93" spans="1:4">
      <c r="A93" s="29">
        <v>44364</v>
      </c>
      <c r="B93" s="12">
        <v>75.55</v>
      </c>
      <c r="C93" s="6">
        <f t="shared" si="2"/>
        <v>-8.5301837270341952E-3</v>
      </c>
      <c r="D93" s="6">
        <v>9.9395218052938297E-3</v>
      </c>
    </row>
    <row r="94" spans="1:4">
      <c r="A94" s="29">
        <v>44363</v>
      </c>
      <c r="B94" s="12">
        <v>76.2</v>
      </c>
      <c r="C94" s="6">
        <f t="shared" si="2"/>
        <v>1.314060446780664E-3</v>
      </c>
      <c r="D94" s="6">
        <v>-4.3573139359532331E-3</v>
      </c>
    </row>
    <row r="95" spans="1:4">
      <c r="A95" s="29">
        <v>44362</v>
      </c>
      <c r="B95" s="12">
        <v>76.099999999999994</v>
      </c>
      <c r="C95" s="6">
        <f t="shared" si="2"/>
        <v>-9.7592713077423558E-3</v>
      </c>
      <c r="D95" s="6">
        <v>1.7559387340890461E-3</v>
      </c>
    </row>
    <row r="96" spans="1:4">
      <c r="A96" s="29">
        <v>44358</v>
      </c>
      <c r="B96" s="12">
        <v>76.849999999999994</v>
      </c>
      <c r="C96" s="6">
        <f t="shared" si="2"/>
        <v>0</v>
      </c>
      <c r="D96" s="6">
        <v>3.9483456187995397E-2</v>
      </c>
    </row>
    <row r="97" spans="1:4">
      <c r="A97" s="29">
        <v>44357</v>
      </c>
      <c r="B97" s="12">
        <v>76.849999999999994</v>
      </c>
      <c r="C97" s="6">
        <f t="shared" si="2"/>
        <v>1.4521452145214447E-2</v>
      </c>
      <c r="D97" s="6">
        <v>1.5153504247857179E-2</v>
      </c>
    </row>
    <row r="98" spans="1:4">
      <c r="A98" s="29">
        <v>44356</v>
      </c>
      <c r="B98" s="12">
        <v>75.75</v>
      </c>
      <c r="C98" s="6">
        <f t="shared" si="2"/>
        <v>0</v>
      </c>
      <c r="D98" s="6">
        <v>-5.208935787553045E-3</v>
      </c>
    </row>
    <row r="99" spans="1:4">
      <c r="A99" s="29">
        <v>44355</v>
      </c>
      <c r="B99" s="12">
        <v>75.75</v>
      </c>
      <c r="C99" s="6">
        <f t="shared" si="2"/>
        <v>1.8829858776059256E-2</v>
      </c>
      <c r="D99" s="6">
        <v>1.3270772918549351E-2</v>
      </c>
    </row>
    <row r="100" spans="1:4">
      <c r="A100" s="29">
        <v>44354</v>
      </c>
      <c r="B100" s="12">
        <v>74.349999999999994</v>
      </c>
      <c r="C100" s="6">
        <f t="shared" si="2"/>
        <v>3.3738191632928477E-3</v>
      </c>
      <c r="D100" s="6">
        <v>1.05975905620876E-3</v>
      </c>
    </row>
    <row r="101" spans="1:4">
      <c r="A101" s="29">
        <v>44351</v>
      </c>
      <c r="B101" s="12">
        <v>74.099999999999994</v>
      </c>
      <c r="C101" s="6">
        <f t="shared" si="2"/>
        <v>-4.0322580645162816E-3</v>
      </c>
      <c r="D101" s="6">
        <v>-1.1341780109413918E-2</v>
      </c>
    </row>
    <row r="102" spans="1:4">
      <c r="A102" s="29">
        <v>44350</v>
      </c>
      <c r="B102" s="12">
        <v>74.400000000000006</v>
      </c>
      <c r="C102" s="6">
        <f t="shared" si="2"/>
        <v>-4.682274247491563E-3</v>
      </c>
      <c r="D102" s="6">
        <v>2.8486761083743834E-2</v>
      </c>
    </row>
    <row r="103" spans="1:4">
      <c r="A103" s="29">
        <v>44349</v>
      </c>
      <c r="B103" s="12">
        <v>74.75</v>
      </c>
      <c r="C103" s="6">
        <f t="shared" si="2"/>
        <v>6.0565275908479521E-3</v>
      </c>
      <c r="D103" s="6">
        <v>3.9099324648028382E-3</v>
      </c>
    </row>
    <row r="104" spans="1:4">
      <c r="A104" s="29">
        <v>44348</v>
      </c>
      <c r="B104" s="12">
        <v>74.3</v>
      </c>
      <c r="C104" s="6">
        <f t="shared" si="2"/>
        <v>5.4127198917454863E-3</v>
      </c>
      <c r="D104" s="6">
        <v>1.473718876068834E-2</v>
      </c>
    </row>
    <row r="105" spans="1:4">
      <c r="A105" s="29">
        <v>44347</v>
      </c>
      <c r="B105" s="12">
        <v>73.900000000000006</v>
      </c>
      <c r="C105" s="6">
        <f t="shared" si="2"/>
        <v>-1.2692050768202921E-2</v>
      </c>
      <c r="D105" s="6">
        <v>1.0090249919808657E-2</v>
      </c>
    </row>
    <row r="106" spans="1:4">
      <c r="A106" s="29">
        <v>44344</v>
      </c>
      <c r="B106" s="12">
        <v>74.849999999999994</v>
      </c>
      <c r="C106" s="6">
        <f t="shared" si="2"/>
        <v>0</v>
      </c>
      <c r="D106" s="6">
        <v>8.9338154503866112E-3</v>
      </c>
    </row>
    <row r="107" spans="1:4">
      <c r="A107" s="29">
        <v>44343</v>
      </c>
      <c r="B107" s="12">
        <v>74.849999999999994</v>
      </c>
      <c r="C107" s="6">
        <f t="shared" si="2"/>
        <v>-5.9760956175299185E-3</v>
      </c>
      <c r="D107" s="6">
        <v>2.2168040938180138E-2</v>
      </c>
    </row>
    <row r="108" spans="1:4">
      <c r="A108" s="29">
        <v>44342</v>
      </c>
      <c r="B108" s="12">
        <v>75.3</v>
      </c>
      <c r="C108" s="6">
        <f t="shared" si="2"/>
        <v>8.0321285140561478E-3</v>
      </c>
      <c r="D108" s="6">
        <v>8.9706609526948988E-3</v>
      </c>
    </row>
    <row r="109" spans="1:4">
      <c r="A109" s="29">
        <v>44341</v>
      </c>
      <c r="B109" s="12">
        <v>74.7</v>
      </c>
      <c r="C109" s="6">
        <f t="shared" si="2"/>
        <v>8.7778528021607797E-3</v>
      </c>
      <c r="D109" s="6">
        <v>1.5886305125897515E-2</v>
      </c>
    </row>
    <row r="110" spans="1:4">
      <c r="A110" s="29">
        <v>44340</v>
      </c>
      <c r="B110" s="12">
        <v>74.05</v>
      </c>
      <c r="C110" s="6">
        <f t="shared" si="2"/>
        <v>4.7489823609225823E-3</v>
      </c>
      <c r="D110" s="6">
        <v>-3.311260958610248E-2</v>
      </c>
    </row>
    <row r="111" spans="1:4">
      <c r="A111" s="29">
        <v>44337</v>
      </c>
      <c r="B111" s="12">
        <v>73.7</v>
      </c>
      <c r="C111" s="6">
        <f t="shared" si="2"/>
        <v>-4.7265361242403011E-3</v>
      </c>
      <c r="D111" s="6">
        <v>-1.1845131974176362E-3</v>
      </c>
    </row>
    <row r="112" spans="1:4">
      <c r="A112" s="29">
        <v>44336</v>
      </c>
      <c r="B112" s="12">
        <v>74.05</v>
      </c>
      <c r="C112" s="6">
        <f t="shared" si="2"/>
        <v>-4.0349697377269293E-3</v>
      </c>
      <c r="D112" s="6">
        <v>2.4193352298977375E-3</v>
      </c>
    </row>
    <row r="113" spans="1:4">
      <c r="A113" s="29">
        <v>44334</v>
      </c>
      <c r="B113" s="12">
        <v>74.349999999999994</v>
      </c>
      <c r="C113" s="6">
        <f t="shared" si="2"/>
        <v>2.7643400138217002E-2</v>
      </c>
      <c r="D113" s="6">
        <v>9.4455784956616155E-3</v>
      </c>
    </row>
    <row r="114" spans="1:4">
      <c r="A114" s="29">
        <v>44333</v>
      </c>
      <c r="B114" s="12">
        <v>72.349999999999994</v>
      </c>
      <c r="C114" s="6">
        <f t="shared" si="2"/>
        <v>-1.1612021857923613E-2</v>
      </c>
      <c r="D114" s="6">
        <v>8.1367535466842691E-3</v>
      </c>
    </row>
    <row r="115" spans="1:4">
      <c r="A115" s="29">
        <v>44330</v>
      </c>
      <c r="B115" s="12">
        <v>73.2</v>
      </c>
      <c r="C115" s="6">
        <f t="shared" si="2"/>
        <v>4.1152263374485201E-3</v>
      </c>
      <c r="D115" s="6">
        <v>6.8178609687840255E-3</v>
      </c>
    </row>
    <row r="116" spans="1:4">
      <c r="A116" s="29">
        <v>44329</v>
      </c>
      <c r="B116" s="12">
        <v>72.900000000000006</v>
      </c>
      <c r="C116" s="6">
        <f t="shared" si="2"/>
        <v>-1.1525423728813482E-2</v>
      </c>
      <c r="D116" s="6">
        <v>-1.1516803204675652E-2</v>
      </c>
    </row>
    <row r="117" spans="1:4">
      <c r="A117" s="29">
        <v>44328</v>
      </c>
      <c r="B117" s="12">
        <v>73.75</v>
      </c>
      <c r="C117" s="6">
        <f t="shared" si="2"/>
        <v>-1.0731052984574073E-2</v>
      </c>
      <c r="D117" s="6">
        <v>-5.2870306484470901E-3</v>
      </c>
    </row>
    <row r="118" spans="1:4">
      <c r="A118" s="29">
        <v>44327</v>
      </c>
      <c r="B118" s="12">
        <v>74.55</v>
      </c>
      <c r="C118" s="6">
        <f t="shared" si="2"/>
        <v>-7.9840319361278566E-3</v>
      </c>
      <c r="D118" s="6">
        <v>-7.6209383356291823E-3</v>
      </c>
    </row>
    <row r="119" spans="1:4">
      <c r="A119" s="29">
        <v>44326</v>
      </c>
      <c r="B119" s="12">
        <v>75.150000000000006</v>
      </c>
      <c r="C119" s="6">
        <f t="shared" si="2"/>
        <v>1.4170040485830114E-2</v>
      </c>
      <c r="D119" s="6">
        <v>-6.1526567558426882E-3</v>
      </c>
    </row>
    <row r="120" spans="1:4">
      <c r="A120" s="29">
        <v>44323</v>
      </c>
      <c r="B120" s="12">
        <v>74.099999999999994</v>
      </c>
      <c r="C120" s="6">
        <f t="shared" si="2"/>
        <v>6.7934782608695659E-3</v>
      </c>
      <c r="D120" s="6">
        <v>-7.3230595903921603E-4</v>
      </c>
    </row>
    <row r="121" spans="1:4">
      <c r="A121" s="29">
        <v>44322</v>
      </c>
      <c r="B121" s="12">
        <v>73.599999999999994</v>
      </c>
      <c r="C121" s="6">
        <f t="shared" si="2"/>
        <v>1.6574585635358959E-2</v>
      </c>
      <c r="D121" s="6">
        <v>-4.9247277386289751E-3</v>
      </c>
    </row>
    <row r="122" spans="1:4">
      <c r="A122" s="29">
        <v>44321</v>
      </c>
      <c r="B122" s="12">
        <v>72.400000000000006</v>
      </c>
      <c r="C122" s="6">
        <f t="shared" si="2"/>
        <v>-5.4945054945053778E-3</v>
      </c>
      <c r="D122" s="6">
        <v>4.7954684432429248E-3</v>
      </c>
    </row>
    <row r="123" spans="1:4">
      <c r="A123" s="29">
        <v>44320</v>
      </c>
      <c r="B123" s="12">
        <v>72.8</v>
      </c>
      <c r="C123" s="6">
        <f t="shared" si="2"/>
        <v>-2.7397260273972993E-3</v>
      </c>
      <c r="D123" s="6">
        <v>3.6801601701808184E-2</v>
      </c>
    </row>
    <row r="124" spans="1:4">
      <c r="A124" s="29">
        <v>44319</v>
      </c>
      <c r="B124" s="12">
        <v>73</v>
      </c>
      <c r="C124" s="6">
        <f t="shared" si="2"/>
        <v>-6.1266167460858108E-3</v>
      </c>
      <c r="D124" s="6">
        <v>-1.0724424784603802E-2</v>
      </c>
    </row>
    <row r="125" spans="1:4">
      <c r="A125" s="29">
        <v>44316</v>
      </c>
      <c r="B125" s="12">
        <v>73.45</v>
      </c>
      <c r="C125" s="6">
        <f t="shared" si="2"/>
        <v>2.0463847203274991E-3</v>
      </c>
      <c r="D125" s="6">
        <v>1.4000117155792113E-2</v>
      </c>
    </row>
    <row r="126" spans="1:4">
      <c r="A126" s="29">
        <v>44315</v>
      </c>
      <c r="B126" s="12">
        <v>73.3</v>
      </c>
      <c r="C126" s="6">
        <f t="shared" si="2"/>
        <v>6.868131868131868E-3</v>
      </c>
      <c r="D126" s="6">
        <v>2.1426744434707668E-3</v>
      </c>
    </row>
    <row r="127" spans="1:4">
      <c r="A127" s="29">
        <v>44314</v>
      </c>
      <c r="B127" s="12">
        <v>72.8</v>
      </c>
      <c r="C127" s="6">
        <f t="shared" si="2"/>
        <v>-6.1433447098976496E-3</v>
      </c>
      <c r="D127" s="6">
        <v>-3.9598099226804094E-2</v>
      </c>
    </row>
    <row r="128" spans="1:4">
      <c r="A128" s="29">
        <v>44313</v>
      </c>
      <c r="B128" s="12">
        <v>73.25</v>
      </c>
      <c r="C128" s="6">
        <f t="shared" si="2"/>
        <v>-1.3468013468013467E-2</v>
      </c>
      <c r="D128" s="6">
        <v>-3.8111284952060016E-3</v>
      </c>
    </row>
    <row r="129" spans="1:4">
      <c r="A129" s="29">
        <v>44312</v>
      </c>
      <c r="B129" s="12">
        <v>74.25</v>
      </c>
      <c r="C129" s="6">
        <f t="shared" si="2"/>
        <v>-8.6782376502003416E-3</v>
      </c>
      <c r="D129" s="6">
        <v>-3.8523941590672436E-3</v>
      </c>
    </row>
    <row r="130" spans="1:4">
      <c r="A130" s="29">
        <v>44309</v>
      </c>
      <c r="B130" s="12">
        <v>74.900000000000006</v>
      </c>
      <c r="C130" s="6">
        <f t="shared" ref="C130:C193" si="3">(B130-B131)/B131</f>
        <v>4.0214477211797774E-3</v>
      </c>
      <c r="D130" s="6">
        <v>2.6980218337027104E-2</v>
      </c>
    </row>
    <row r="131" spans="1:4">
      <c r="A131" s="29">
        <v>44308</v>
      </c>
      <c r="B131" s="12">
        <v>74.599999999999994</v>
      </c>
      <c r="C131" s="6">
        <f t="shared" si="3"/>
        <v>6.7476383265856954E-3</v>
      </c>
      <c r="D131" s="6">
        <v>-7.7017485378344852E-2</v>
      </c>
    </row>
    <row r="132" spans="1:4">
      <c r="A132" s="29">
        <v>44307</v>
      </c>
      <c r="B132" s="12">
        <v>74.099999999999994</v>
      </c>
      <c r="C132" s="6">
        <f t="shared" si="3"/>
        <v>-6.7024128686327079E-3</v>
      </c>
      <c r="D132" s="6">
        <v>-6.9366075324636444E-3</v>
      </c>
    </row>
    <row r="133" spans="1:4">
      <c r="A133" s="29">
        <v>44306</v>
      </c>
      <c r="B133" s="12">
        <v>74.599999999999994</v>
      </c>
      <c r="C133" s="6">
        <f t="shared" si="3"/>
        <v>4.0376850605652378E-3</v>
      </c>
      <c r="D133" s="6">
        <v>9.1869894007958041E-3</v>
      </c>
    </row>
    <row r="134" spans="1:4">
      <c r="A134" s="29">
        <v>44305</v>
      </c>
      <c r="B134" s="12">
        <v>74.3</v>
      </c>
      <c r="C134" s="6">
        <f t="shared" si="3"/>
        <v>-1.1968085106383053E-2</v>
      </c>
      <c r="D134" s="6">
        <v>1.06894831753826E-2</v>
      </c>
    </row>
    <row r="135" spans="1:4">
      <c r="A135" s="29">
        <v>44302</v>
      </c>
      <c r="B135" s="12">
        <v>75.2</v>
      </c>
      <c r="C135" s="6">
        <f t="shared" si="3"/>
        <v>8.042895442359364E-3</v>
      </c>
      <c r="D135" s="6">
        <v>9.7476308917766215E-3</v>
      </c>
    </row>
    <row r="136" spans="1:4">
      <c r="A136" s="29">
        <v>44301</v>
      </c>
      <c r="B136" s="12">
        <v>74.599999999999994</v>
      </c>
      <c r="C136" s="6">
        <f t="shared" si="3"/>
        <v>9.4722598105546497E-3</v>
      </c>
      <c r="D136" s="6">
        <v>-3.6226364369567159E-2</v>
      </c>
    </row>
    <row r="137" spans="1:4">
      <c r="A137" s="29">
        <v>44300</v>
      </c>
      <c r="B137" s="12">
        <v>73.900000000000006</v>
      </c>
      <c r="C137" s="6">
        <f t="shared" si="3"/>
        <v>2.7816411682892905E-2</v>
      </c>
      <c r="D137" s="6">
        <v>2.9397335889840164E-3</v>
      </c>
    </row>
    <row r="138" spans="1:4">
      <c r="A138" s="29">
        <v>44299</v>
      </c>
      <c r="B138" s="12">
        <v>71.900000000000006</v>
      </c>
      <c r="C138" s="6">
        <f t="shared" si="3"/>
        <v>2.0581973030518137E-2</v>
      </c>
      <c r="D138" s="6">
        <v>1.8891178266178175E-2</v>
      </c>
    </row>
    <row r="139" spans="1:4">
      <c r="A139" s="29">
        <v>44298</v>
      </c>
      <c r="B139" s="12">
        <v>70.45</v>
      </c>
      <c r="C139" s="6">
        <f t="shared" si="3"/>
        <v>-7.0921985815598808E-4</v>
      </c>
      <c r="D139" s="6">
        <v>2.251727914938671E-4</v>
      </c>
    </row>
    <row r="140" spans="1:4">
      <c r="A140" s="29">
        <v>44295</v>
      </c>
      <c r="B140" s="12">
        <v>70.5</v>
      </c>
      <c r="C140" s="6">
        <f t="shared" si="3"/>
        <v>-1.4164305949007695E-3</v>
      </c>
      <c r="D140" s="6">
        <v>1.7039874859780108E-2</v>
      </c>
    </row>
    <row r="141" spans="1:4">
      <c r="A141" s="29">
        <v>44294</v>
      </c>
      <c r="B141" s="12">
        <v>70.599999999999994</v>
      </c>
      <c r="C141" s="6">
        <f t="shared" si="3"/>
        <v>2.8409090909089292E-3</v>
      </c>
      <c r="D141" s="6">
        <v>-2.5450240014525775E-2</v>
      </c>
    </row>
    <row r="142" spans="1:4">
      <c r="A142" s="29">
        <v>44293</v>
      </c>
      <c r="B142" s="12">
        <v>70.400000000000006</v>
      </c>
      <c r="C142" s="6">
        <f t="shared" si="3"/>
        <v>7.1073205401579775E-4</v>
      </c>
      <c r="D142" s="6">
        <v>-2.9269636103257089E-2</v>
      </c>
    </row>
    <row r="143" spans="1:4">
      <c r="A143" s="29">
        <v>44287</v>
      </c>
      <c r="B143" s="12">
        <v>70.349999999999994</v>
      </c>
      <c r="C143" s="6">
        <f t="shared" si="3"/>
        <v>-6.3559322033898708E-3</v>
      </c>
      <c r="D143" s="6">
        <v>1.0542174263142582E-2</v>
      </c>
    </row>
    <row r="144" spans="1:4">
      <c r="A144" s="29">
        <v>44286</v>
      </c>
      <c r="B144" s="12">
        <v>70.8</v>
      </c>
      <c r="C144" s="6">
        <f t="shared" si="3"/>
        <v>-2.4793388429752029E-2</v>
      </c>
      <c r="D144" s="6">
        <v>2.8560414646992788E-2</v>
      </c>
    </row>
    <row r="145" spans="1:4">
      <c r="A145" s="29">
        <v>44285</v>
      </c>
      <c r="B145" s="12">
        <v>72.599999999999994</v>
      </c>
      <c r="C145" s="6">
        <f t="shared" si="3"/>
        <v>2.978723404255311E-2</v>
      </c>
      <c r="D145" s="6">
        <v>-5.5264136763555826E-3</v>
      </c>
    </row>
    <row r="146" spans="1:4">
      <c r="A146" s="29">
        <v>44284</v>
      </c>
      <c r="B146" s="12">
        <v>70.5</v>
      </c>
      <c r="C146" s="6">
        <f t="shared" si="3"/>
        <v>1.0752688172043012E-2</v>
      </c>
      <c r="D146" s="6">
        <v>-1.6481444842222397E-2</v>
      </c>
    </row>
    <row r="147" spans="1:4">
      <c r="A147" s="29">
        <v>44281</v>
      </c>
      <c r="B147" s="12">
        <v>69.75</v>
      </c>
      <c r="C147" s="6">
        <f t="shared" si="3"/>
        <v>-2.145922746781197E-3</v>
      </c>
      <c r="D147" s="6">
        <v>-2.7895516105151577E-2</v>
      </c>
    </row>
    <row r="148" spans="1:4">
      <c r="A148" s="29">
        <v>44280</v>
      </c>
      <c r="B148" s="12">
        <v>69.900000000000006</v>
      </c>
      <c r="C148" s="6">
        <f t="shared" si="3"/>
        <v>7.1581961345757155E-4</v>
      </c>
      <c r="D148" s="6">
        <v>-6.3606992442163529E-3</v>
      </c>
    </row>
    <row r="149" spans="1:4">
      <c r="A149" s="29">
        <v>44279</v>
      </c>
      <c r="B149" s="12">
        <v>69.849999999999994</v>
      </c>
      <c r="C149" s="6">
        <f t="shared" si="3"/>
        <v>-2.1428571428572241E-3</v>
      </c>
      <c r="D149" s="6">
        <v>-4.2654641026008038E-3</v>
      </c>
    </row>
    <row r="150" spans="1:4">
      <c r="A150" s="29">
        <v>44278</v>
      </c>
      <c r="B150" s="12">
        <v>70</v>
      </c>
      <c r="C150" s="6">
        <f t="shared" si="3"/>
        <v>-7.1377587437540556E-4</v>
      </c>
      <c r="D150" s="6">
        <v>-7.1792678144941098E-3</v>
      </c>
    </row>
    <row r="151" spans="1:4">
      <c r="A151" s="29">
        <v>44277</v>
      </c>
      <c r="B151" s="12">
        <v>70.05</v>
      </c>
      <c r="C151" s="6">
        <f t="shared" si="3"/>
        <v>1.4295925661185749E-3</v>
      </c>
      <c r="D151" s="6">
        <v>6.996169875188989E-3</v>
      </c>
    </row>
    <row r="152" spans="1:4">
      <c r="A152" s="29">
        <v>44274</v>
      </c>
      <c r="B152" s="12">
        <v>69.95</v>
      </c>
      <c r="C152" s="6">
        <f t="shared" si="3"/>
        <v>-7.8014184397162721E-3</v>
      </c>
      <c r="D152" s="6">
        <v>-1.2169651753642621E-2</v>
      </c>
    </row>
    <row r="153" spans="1:4">
      <c r="A153" s="29">
        <v>44273</v>
      </c>
      <c r="B153" s="12">
        <v>70.5</v>
      </c>
      <c r="C153" s="6">
        <f t="shared" si="3"/>
        <v>-1.1220196353436145E-2</v>
      </c>
      <c r="D153" s="6">
        <v>-9.3788529697944097E-3</v>
      </c>
    </row>
    <row r="154" spans="1:4">
      <c r="A154" s="29">
        <v>44272</v>
      </c>
      <c r="B154" s="12">
        <v>71.3</v>
      </c>
      <c r="C154" s="6">
        <f t="shared" si="3"/>
        <v>7.0175438596487244E-4</v>
      </c>
      <c r="D154" s="6">
        <v>-1.461721113441743E-2</v>
      </c>
    </row>
    <row r="155" spans="1:4">
      <c r="A155" s="29">
        <v>44271</v>
      </c>
      <c r="B155" s="12">
        <v>71.25</v>
      </c>
      <c r="C155" s="6">
        <f t="shared" si="3"/>
        <v>-7.6601671309191807E-3</v>
      </c>
      <c r="D155" s="6">
        <v>5.1253991231412399E-4</v>
      </c>
    </row>
    <row r="156" spans="1:4">
      <c r="A156" s="29">
        <v>44270</v>
      </c>
      <c r="B156" s="12">
        <v>71.8</v>
      </c>
      <c r="C156" s="6">
        <f t="shared" si="3"/>
        <v>-6.9589422407790062E-4</v>
      </c>
      <c r="D156" s="6">
        <v>1.4699112711938831E-2</v>
      </c>
    </row>
    <row r="157" spans="1:4">
      <c r="A157" s="29">
        <v>44267</v>
      </c>
      <c r="B157" s="12">
        <v>71.849999999999994</v>
      </c>
      <c r="C157" s="6">
        <f t="shared" si="3"/>
        <v>0</v>
      </c>
      <c r="D157" s="6">
        <v>7.3843583289969266E-3</v>
      </c>
    </row>
    <row r="158" spans="1:4">
      <c r="A158" s="29">
        <v>44266</v>
      </c>
      <c r="B158" s="12">
        <v>71.849999999999994</v>
      </c>
      <c r="C158" s="6">
        <f t="shared" si="3"/>
        <v>-1.0330578512396695E-2</v>
      </c>
      <c r="D158" s="6">
        <v>1.3613448393404998E-2</v>
      </c>
    </row>
    <row r="159" spans="1:4">
      <c r="A159" s="29">
        <v>44265</v>
      </c>
      <c r="B159" s="12">
        <v>72.599999999999994</v>
      </c>
      <c r="C159" s="6">
        <f t="shared" si="3"/>
        <v>2.070393374741083E-3</v>
      </c>
      <c r="D159" s="6">
        <v>-1.8119490695396773E-2</v>
      </c>
    </row>
    <row r="160" spans="1:4">
      <c r="A160" s="29">
        <v>44264</v>
      </c>
      <c r="B160" s="12">
        <v>72.45</v>
      </c>
      <c r="C160" s="6">
        <f t="shared" si="3"/>
        <v>1.7556179775280897E-2</v>
      </c>
      <c r="D160" s="6">
        <v>1.6164082442190614E-2</v>
      </c>
    </row>
    <row r="161" spans="1:4">
      <c r="A161" s="29">
        <v>44263</v>
      </c>
      <c r="B161" s="12">
        <v>71.2</v>
      </c>
      <c r="C161" s="6">
        <f t="shared" si="3"/>
        <v>7.7848549186128393E-3</v>
      </c>
      <c r="D161" s="6">
        <v>9.9321705426355864E-3</v>
      </c>
    </row>
    <row r="162" spans="1:4">
      <c r="A162" s="29">
        <v>44260</v>
      </c>
      <c r="B162" s="12">
        <v>70.650000000000006</v>
      </c>
      <c r="C162" s="6">
        <f t="shared" si="3"/>
        <v>1.4174344436571017E-3</v>
      </c>
      <c r="D162" s="6">
        <v>2.8920915766995868E-2</v>
      </c>
    </row>
    <row r="163" spans="1:4">
      <c r="A163" s="29">
        <v>44259</v>
      </c>
      <c r="B163" s="12">
        <v>70.55</v>
      </c>
      <c r="C163" s="6">
        <f t="shared" si="3"/>
        <v>-4.234297812279424E-3</v>
      </c>
      <c r="D163" s="6">
        <v>-2.882784584201949E-2</v>
      </c>
    </row>
    <row r="164" spans="1:4">
      <c r="A164" s="29">
        <v>44258</v>
      </c>
      <c r="B164" s="12">
        <v>70.849999999999994</v>
      </c>
      <c r="C164" s="6">
        <f t="shared" si="3"/>
        <v>-5.6140350877193776E-3</v>
      </c>
      <c r="D164" s="6">
        <v>-1.3068469509281677E-2</v>
      </c>
    </row>
    <row r="165" spans="1:4">
      <c r="A165" s="29">
        <v>44257</v>
      </c>
      <c r="B165" s="12">
        <v>71.25</v>
      </c>
      <c r="C165" s="6">
        <f t="shared" si="3"/>
        <v>-1.4015416958653723E-3</v>
      </c>
      <c r="D165" s="6">
        <v>-6.5358087930539122E-3</v>
      </c>
    </row>
    <row r="166" spans="1:4">
      <c r="A166" s="29">
        <v>44256</v>
      </c>
      <c r="B166" s="12">
        <v>71.349999999999994</v>
      </c>
      <c r="C166" s="6">
        <f t="shared" si="3"/>
        <v>-2.5273224043715962E-2</v>
      </c>
      <c r="D166" s="6">
        <v>-6.5423191976069486E-3</v>
      </c>
    </row>
    <row r="167" spans="1:4">
      <c r="A167" s="29">
        <v>44253</v>
      </c>
      <c r="B167" s="12">
        <v>73.2</v>
      </c>
      <c r="C167" s="6">
        <f t="shared" si="3"/>
        <v>-1.4141414141414102E-2</v>
      </c>
      <c r="D167" s="6">
        <v>2.8375202049790585E-3</v>
      </c>
    </row>
    <row r="168" spans="1:4">
      <c r="A168" s="29">
        <v>44252</v>
      </c>
      <c r="B168" s="12">
        <v>74.25</v>
      </c>
      <c r="C168" s="6">
        <f t="shared" si="3"/>
        <v>2.4137931034482758E-2</v>
      </c>
      <c r="D168" s="6">
        <v>1.4562498433466202E-2</v>
      </c>
    </row>
    <row r="169" spans="1:4">
      <c r="A169" s="29">
        <v>44251</v>
      </c>
      <c r="B169" s="12">
        <v>72.5</v>
      </c>
      <c r="C169" s="6">
        <f t="shared" si="3"/>
        <v>9.0466249130133018E-3</v>
      </c>
      <c r="D169" s="6">
        <v>1.1076459834391318E-3</v>
      </c>
    </row>
    <row r="170" spans="1:4">
      <c r="A170" s="29">
        <v>44250</v>
      </c>
      <c r="B170" s="12">
        <v>71.849999999999994</v>
      </c>
      <c r="C170" s="6">
        <f t="shared" si="3"/>
        <v>2.9369627507163286E-2</v>
      </c>
      <c r="D170" s="6">
        <v>-1.7926725849910074E-3</v>
      </c>
    </row>
    <row r="171" spans="1:4">
      <c r="A171" s="29">
        <v>44249</v>
      </c>
      <c r="B171" s="12">
        <v>69.8</v>
      </c>
      <c r="C171" s="6">
        <f t="shared" si="3"/>
        <v>-4.9893086243764572E-3</v>
      </c>
      <c r="D171" s="6">
        <v>1.7156978712098279E-2</v>
      </c>
    </row>
    <row r="172" spans="1:4">
      <c r="A172" s="29">
        <v>44246</v>
      </c>
      <c r="B172" s="12">
        <v>70.150000000000006</v>
      </c>
      <c r="C172" s="6">
        <f t="shared" si="3"/>
        <v>7.9022988505748765E-3</v>
      </c>
      <c r="D172" s="6">
        <v>-7.1835082837990406E-3</v>
      </c>
    </row>
    <row r="173" spans="1:4">
      <c r="A173" s="29">
        <v>44245</v>
      </c>
      <c r="B173" s="12">
        <v>69.599999999999994</v>
      </c>
      <c r="C173" s="6">
        <f t="shared" si="3"/>
        <v>1.2363636363636282E-2</v>
      </c>
      <c r="D173" s="6">
        <v>1.9893346895303806E-2</v>
      </c>
    </row>
    <row r="174" spans="1:4">
      <c r="A174" s="29">
        <v>44244</v>
      </c>
      <c r="B174" s="12">
        <v>68.75</v>
      </c>
      <c r="C174" s="6">
        <f t="shared" si="3"/>
        <v>-1.4524328249817622E-3</v>
      </c>
      <c r="D174" s="6">
        <v>9.3515305040675345E-3</v>
      </c>
    </row>
    <row r="175" spans="1:4">
      <c r="A175" s="29">
        <v>44243</v>
      </c>
      <c r="B175" s="12">
        <v>68.849999999999994</v>
      </c>
      <c r="C175" s="6">
        <f t="shared" si="3"/>
        <v>2.3031203566121802E-2</v>
      </c>
      <c r="D175" s="6">
        <v>9.6748630082964058E-3</v>
      </c>
    </row>
    <row r="176" spans="1:4">
      <c r="A176" s="29">
        <v>44238</v>
      </c>
      <c r="B176" s="12">
        <v>67.3</v>
      </c>
      <c r="C176" s="6">
        <f t="shared" si="3"/>
        <v>8.9955022488754765E-3</v>
      </c>
      <c r="D176" s="6">
        <v>-4.5611398363223071E-3</v>
      </c>
    </row>
    <row r="177" spans="1:4">
      <c r="A177" s="29">
        <v>44237</v>
      </c>
      <c r="B177" s="12">
        <v>66.7</v>
      </c>
      <c r="C177" s="6">
        <f t="shared" si="3"/>
        <v>0</v>
      </c>
      <c r="D177" s="6">
        <v>3.7005877518105475E-2</v>
      </c>
    </row>
    <row r="178" spans="1:4">
      <c r="A178" s="29">
        <v>44236</v>
      </c>
      <c r="B178" s="12">
        <v>66.7</v>
      </c>
      <c r="C178" s="6">
        <f t="shared" si="3"/>
        <v>-8.1784386617099955E-3</v>
      </c>
      <c r="D178" s="6">
        <v>6.6486942427600421E-2</v>
      </c>
    </row>
    <row r="179" spans="1:4">
      <c r="A179" s="29">
        <v>44235</v>
      </c>
      <c r="B179" s="12">
        <v>67.25</v>
      </c>
      <c r="C179" s="6">
        <f t="shared" si="3"/>
        <v>-7.3800738007380072E-3</v>
      </c>
      <c r="D179" s="6">
        <v>3.4728128954628927E-3</v>
      </c>
    </row>
    <row r="180" spans="1:4">
      <c r="A180" s="29">
        <v>44232</v>
      </c>
      <c r="B180" s="12">
        <v>67.75</v>
      </c>
      <c r="C180" s="6">
        <f t="shared" si="3"/>
        <v>-7.3746312684361596E-4</v>
      </c>
      <c r="D180" s="6">
        <v>-2.0722020193811835E-2</v>
      </c>
    </row>
    <row r="181" spans="1:4">
      <c r="A181" s="29">
        <v>44231</v>
      </c>
      <c r="B181" s="12">
        <v>67.8</v>
      </c>
      <c r="C181" s="6">
        <f t="shared" si="3"/>
        <v>4.4444444444444019E-3</v>
      </c>
      <c r="D181" s="6">
        <v>-2.2810291431747724E-2</v>
      </c>
    </row>
    <row r="182" spans="1:4">
      <c r="A182" s="29">
        <v>44230</v>
      </c>
      <c r="B182" s="12">
        <v>67.5</v>
      </c>
      <c r="C182" s="6">
        <f t="shared" si="3"/>
        <v>3.7174721189591076E-3</v>
      </c>
      <c r="D182" s="6">
        <v>-6.6379272943839617E-3</v>
      </c>
    </row>
    <row r="183" spans="1:4">
      <c r="A183" s="29">
        <v>44229</v>
      </c>
      <c r="B183" s="12">
        <v>67.25</v>
      </c>
      <c r="C183" s="6">
        <f t="shared" si="3"/>
        <v>-1.0301692420897761E-2</v>
      </c>
      <c r="D183" s="6">
        <v>-2.8872265695320653E-2</v>
      </c>
    </row>
    <row r="184" spans="1:4">
      <c r="A184" s="29">
        <v>44228</v>
      </c>
      <c r="B184" s="12">
        <v>67.95</v>
      </c>
      <c r="C184" s="6">
        <f t="shared" si="3"/>
        <v>3.692762186115214E-3</v>
      </c>
      <c r="D184" s="6">
        <v>-2.5620834048651626E-2</v>
      </c>
    </row>
    <row r="185" spans="1:4">
      <c r="A185" s="29">
        <v>44225</v>
      </c>
      <c r="B185" s="12">
        <v>67.7</v>
      </c>
      <c r="C185" s="6">
        <f t="shared" si="3"/>
        <v>-6.6030814380044428E-3</v>
      </c>
      <c r="D185" s="6">
        <v>1.7571669981605144E-3</v>
      </c>
    </row>
    <row r="186" spans="1:4">
      <c r="A186" s="29">
        <v>44224</v>
      </c>
      <c r="B186" s="12">
        <v>68.150000000000006</v>
      </c>
      <c r="C186" s="6">
        <f t="shared" si="3"/>
        <v>0</v>
      </c>
      <c r="D186" s="6">
        <v>4.0357837417347421E-2</v>
      </c>
    </row>
    <row r="187" spans="1:4">
      <c r="A187" s="29">
        <v>44223</v>
      </c>
      <c r="B187" s="12">
        <v>68.150000000000006</v>
      </c>
      <c r="C187" s="6">
        <f t="shared" si="3"/>
        <v>-1.4652014652013819E-3</v>
      </c>
      <c r="D187" s="6">
        <v>-1.8451283343450395E-2</v>
      </c>
    </row>
    <row r="188" spans="1:4">
      <c r="A188" s="29">
        <v>44222</v>
      </c>
      <c r="B188" s="12">
        <v>68.25</v>
      </c>
      <c r="C188" s="6">
        <f t="shared" si="3"/>
        <v>-7.3206442166906527E-4</v>
      </c>
      <c r="D188" s="6">
        <v>-1.7734060346056044E-2</v>
      </c>
    </row>
    <row r="189" spans="1:4">
      <c r="A189" s="29">
        <v>44221</v>
      </c>
      <c r="B189" s="12">
        <v>68.3</v>
      </c>
      <c r="C189" s="6">
        <f t="shared" si="3"/>
        <v>-6.5454545454545869E-3</v>
      </c>
      <c r="D189" s="6">
        <v>-3.4488704949131886E-4</v>
      </c>
    </row>
    <row r="190" spans="1:4">
      <c r="A190" s="29">
        <v>44218</v>
      </c>
      <c r="B190" s="12">
        <v>68.75</v>
      </c>
      <c r="C190" s="6">
        <f t="shared" si="3"/>
        <v>-5.0651230101301644E-3</v>
      </c>
      <c r="D190" s="6">
        <v>-2.9565119886373714E-3</v>
      </c>
    </row>
    <row r="191" spans="1:4">
      <c r="A191" s="29">
        <v>44217</v>
      </c>
      <c r="B191" s="12">
        <v>69.099999999999994</v>
      </c>
      <c r="C191" s="6">
        <f t="shared" si="3"/>
        <v>1.4492753623187582E-3</v>
      </c>
      <c r="D191" s="6">
        <v>2.8390330528638128E-2</v>
      </c>
    </row>
    <row r="192" spans="1:4">
      <c r="A192" s="29">
        <v>44216</v>
      </c>
      <c r="B192" s="12">
        <v>69</v>
      </c>
      <c r="C192" s="6">
        <f t="shared" si="3"/>
        <v>-7.9079798705966528E-3</v>
      </c>
      <c r="D192" s="6">
        <v>6.7254596182199236E-3</v>
      </c>
    </row>
    <row r="193" spans="1:4">
      <c r="A193" s="29">
        <v>44215</v>
      </c>
      <c r="B193" s="12">
        <v>69.55</v>
      </c>
      <c r="C193" s="6">
        <f t="shared" si="3"/>
        <v>5.0578034682080102E-3</v>
      </c>
      <c r="D193" s="6">
        <v>1.3705884429660278E-2</v>
      </c>
    </row>
    <row r="194" spans="1:4">
      <c r="A194" s="29">
        <v>44214</v>
      </c>
      <c r="B194" s="12">
        <v>69.2</v>
      </c>
      <c r="C194" s="6">
        <f t="shared" ref="C194:C257" si="4">(B194-B195)/B195</f>
        <v>-3.5997120230381566E-3</v>
      </c>
      <c r="D194" s="6">
        <v>1.230199857840043E-2</v>
      </c>
    </row>
    <row r="195" spans="1:4">
      <c r="A195" s="29">
        <v>44211</v>
      </c>
      <c r="B195" s="12">
        <v>69.45</v>
      </c>
      <c r="C195" s="6">
        <f t="shared" si="4"/>
        <v>-1.4194464158977998E-2</v>
      </c>
      <c r="D195" s="6">
        <v>8.4737278395597554E-3</v>
      </c>
    </row>
    <row r="196" spans="1:4">
      <c r="A196" s="29">
        <v>44210</v>
      </c>
      <c r="B196" s="12">
        <v>70.45</v>
      </c>
      <c r="C196" s="6">
        <f t="shared" si="4"/>
        <v>-2.124645892351154E-3</v>
      </c>
      <c r="D196" s="6">
        <v>-3.8734023711126499E-3</v>
      </c>
    </row>
    <row r="197" spans="1:4">
      <c r="A197" s="29">
        <v>44209</v>
      </c>
      <c r="B197" s="12">
        <v>70.599999999999994</v>
      </c>
      <c r="C197" s="6">
        <f t="shared" si="4"/>
        <v>6.4148253741979841E-3</v>
      </c>
      <c r="D197" s="6">
        <v>2.3030051017961114E-3</v>
      </c>
    </row>
    <row r="198" spans="1:4">
      <c r="A198" s="29">
        <v>44208</v>
      </c>
      <c r="B198" s="12">
        <v>70.150000000000006</v>
      </c>
      <c r="C198" s="6">
        <f t="shared" si="4"/>
        <v>3.5765379113018594E-3</v>
      </c>
      <c r="D198" s="6">
        <v>9.2569427070302961E-3</v>
      </c>
    </row>
    <row r="199" spans="1:4">
      <c r="A199" s="29">
        <v>44207</v>
      </c>
      <c r="B199" s="12">
        <v>69.900000000000006</v>
      </c>
      <c r="C199" s="6">
        <f t="shared" si="4"/>
        <v>-1.0615711252653927E-2</v>
      </c>
      <c r="D199" s="6">
        <v>1.1783054611967464E-2</v>
      </c>
    </row>
    <row r="200" spans="1:4">
      <c r="A200" s="29">
        <v>44204</v>
      </c>
      <c r="B200" s="12">
        <v>70.650000000000006</v>
      </c>
      <c r="C200" s="6">
        <f t="shared" si="4"/>
        <v>-1.119664100769765E-2</v>
      </c>
      <c r="D200" s="6">
        <v>1.3066191281760748E-2</v>
      </c>
    </row>
    <row r="201" spans="1:4">
      <c r="A201" s="29">
        <v>44203</v>
      </c>
      <c r="B201" s="12">
        <v>71.45</v>
      </c>
      <c r="C201" s="6">
        <f t="shared" si="4"/>
        <v>-1.7869415807560098E-2</v>
      </c>
      <c r="D201" s="6">
        <v>-2.3479602868720769E-3</v>
      </c>
    </row>
    <row r="202" spans="1:4">
      <c r="A202" s="29">
        <v>44202</v>
      </c>
      <c r="B202" s="12">
        <v>72.75</v>
      </c>
      <c r="C202" s="6">
        <f t="shared" si="4"/>
        <v>-4.7879616963063523E-3</v>
      </c>
      <c r="D202" s="6">
        <v>2.6503615284584597E-2</v>
      </c>
    </row>
    <row r="203" spans="1:4">
      <c r="A203" s="29">
        <v>44201</v>
      </c>
      <c r="B203" s="12">
        <v>73.099999999999994</v>
      </c>
      <c r="C203" s="6">
        <f t="shared" si="4"/>
        <v>1.8815331010452883E-2</v>
      </c>
      <c r="D203" s="6">
        <v>-4.545473711729346E-3</v>
      </c>
    </row>
    <row r="204" spans="1:4">
      <c r="A204" s="29">
        <v>44200</v>
      </c>
      <c r="B204" s="12">
        <v>71.75</v>
      </c>
      <c r="C204" s="6">
        <f t="shared" si="4"/>
        <v>1.6288951841359856E-2</v>
      </c>
      <c r="D204" s="6">
        <v>3.9651227018070036E-2</v>
      </c>
    </row>
    <row r="205" spans="1:4">
      <c r="A205" s="29">
        <v>44196</v>
      </c>
      <c r="B205" s="12">
        <v>70.599999999999994</v>
      </c>
      <c r="C205" s="6">
        <f t="shared" si="4"/>
        <v>-1.671309192200561E-2</v>
      </c>
      <c r="D205" s="6">
        <v>2.8267339572955832E-3</v>
      </c>
    </row>
    <row r="206" spans="1:4">
      <c r="A206" s="29">
        <v>44195</v>
      </c>
      <c r="B206" s="12">
        <v>71.8</v>
      </c>
      <c r="C206" s="6">
        <f t="shared" si="4"/>
        <v>1.2693935119887043E-2</v>
      </c>
      <c r="D206" s="6">
        <v>-5.0261159288377516E-2</v>
      </c>
    </row>
    <row r="207" spans="1:4">
      <c r="A207" s="29">
        <v>44194</v>
      </c>
      <c r="B207" s="12">
        <v>70.900000000000006</v>
      </c>
      <c r="C207" s="6">
        <f t="shared" si="4"/>
        <v>1.2857142857142938E-2</v>
      </c>
      <c r="D207" s="6">
        <v>-6.7019180922757299E-3</v>
      </c>
    </row>
    <row r="208" spans="1:4">
      <c r="A208" s="29">
        <v>44193</v>
      </c>
      <c r="B208" s="12">
        <v>70</v>
      </c>
      <c r="C208" s="6">
        <f t="shared" si="4"/>
        <v>1.5965166908563051E-2</v>
      </c>
      <c r="D208" s="6">
        <v>6.0960344482275716E-3</v>
      </c>
    </row>
    <row r="209" spans="1:4">
      <c r="A209" s="29">
        <v>44189</v>
      </c>
      <c r="B209" s="12">
        <v>68.900000000000006</v>
      </c>
      <c r="C209" s="6">
        <f t="shared" si="4"/>
        <v>-1.4492753623187582E-3</v>
      </c>
      <c r="D209" s="6">
        <v>5.029186460287121E-2</v>
      </c>
    </row>
    <row r="210" spans="1:4">
      <c r="A210" s="29">
        <v>44188</v>
      </c>
      <c r="B210" s="12">
        <v>69</v>
      </c>
      <c r="C210" s="6">
        <f t="shared" si="4"/>
        <v>1.098901098901099E-2</v>
      </c>
      <c r="D210" s="6">
        <v>-2.6486708567532127E-3</v>
      </c>
    </row>
    <row r="211" spans="1:4">
      <c r="A211" s="29">
        <v>44187</v>
      </c>
      <c r="B211" s="12">
        <v>68.25</v>
      </c>
      <c r="C211" s="6">
        <f t="shared" si="4"/>
        <v>-8.7145969498909851E-3</v>
      </c>
      <c r="D211" s="6">
        <v>-9.4725995965054023E-3</v>
      </c>
    </row>
    <row r="212" spans="1:4">
      <c r="A212" s="29">
        <v>44186</v>
      </c>
      <c r="B212" s="12">
        <v>68.849999999999994</v>
      </c>
      <c r="C212" s="6">
        <f t="shared" si="4"/>
        <v>-7.2568940493485286E-4</v>
      </c>
      <c r="D212" s="6">
        <v>7.7045232444507847E-3</v>
      </c>
    </row>
    <row r="213" spans="1:4">
      <c r="A213" s="29">
        <v>44183</v>
      </c>
      <c r="B213" s="12">
        <v>68.900000000000006</v>
      </c>
      <c r="C213" s="6">
        <f t="shared" si="4"/>
        <v>-1.3600572655690604E-2</v>
      </c>
      <c r="D213" s="6">
        <v>5.3686094248920051E-3</v>
      </c>
    </row>
    <row r="214" spans="1:4">
      <c r="A214" s="29">
        <v>44182</v>
      </c>
      <c r="B214" s="12">
        <v>69.849999999999994</v>
      </c>
      <c r="C214" s="6">
        <f t="shared" si="4"/>
        <v>3.5919540229885061E-3</v>
      </c>
      <c r="D214" s="6">
        <v>1.3870051095507267E-2</v>
      </c>
    </row>
    <row r="215" spans="1:4">
      <c r="A215" s="29">
        <v>44181</v>
      </c>
      <c r="B215" s="12">
        <v>69.599999999999994</v>
      </c>
      <c r="C215" s="6">
        <f t="shared" si="4"/>
        <v>1.3100436681222584E-2</v>
      </c>
      <c r="D215" s="6">
        <v>7.0037481695766277E-3</v>
      </c>
    </row>
    <row r="216" spans="1:4">
      <c r="A216" s="29">
        <v>44180</v>
      </c>
      <c r="B216" s="12">
        <v>68.7</v>
      </c>
      <c r="C216" s="6">
        <f t="shared" si="4"/>
        <v>-7.2254335260115606E-3</v>
      </c>
      <c r="D216" s="6">
        <v>-2.6529345296847535E-3</v>
      </c>
    </row>
    <row r="217" spans="1:4">
      <c r="A217" s="29">
        <v>44179</v>
      </c>
      <c r="B217" s="12">
        <v>69.2</v>
      </c>
      <c r="C217" s="6">
        <f t="shared" si="4"/>
        <v>-6.4608758076095162E-3</v>
      </c>
      <c r="D217" s="6">
        <v>9.9732962849359147E-3</v>
      </c>
    </row>
    <row r="218" spans="1:4">
      <c r="A218" s="29">
        <v>44176</v>
      </c>
      <c r="B218" s="12">
        <v>69.650000000000006</v>
      </c>
      <c r="C218" s="6">
        <f t="shared" si="4"/>
        <v>2.1582733812950459E-3</v>
      </c>
      <c r="D218" s="6">
        <v>8.2592006403608646E-3</v>
      </c>
    </row>
    <row r="219" spans="1:4">
      <c r="A219" s="29">
        <v>44175</v>
      </c>
      <c r="B219" s="12">
        <v>69.5</v>
      </c>
      <c r="C219" s="6">
        <f t="shared" si="4"/>
        <v>1.440922190201647E-3</v>
      </c>
      <c r="D219" s="6">
        <v>3.0477145655729732E-2</v>
      </c>
    </row>
    <row r="220" spans="1:4">
      <c r="A220" s="29">
        <v>44174</v>
      </c>
      <c r="B220" s="12">
        <v>69.400000000000006</v>
      </c>
      <c r="C220" s="6">
        <f t="shared" si="4"/>
        <v>5.7971014492754448E-3</v>
      </c>
      <c r="D220" s="6">
        <v>3.4942207606381157E-2</v>
      </c>
    </row>
    <row r="221" spans="1:4">
      <c r="A221" s="29">
        <v>44173</v>
      </c>
      <c r="B221" s="12">
        <v>69</v>
      </c>
      <c r="C221" s="6">
        <f t="shared" si="4"/>
        <v>-6.4794816414687232E-3</v>
      </c>
      <c r="D221" s="6">
        <v>2.7352003189156916E-2</v>
      </c>
    </row>
    <row r="222" spans="1:4">
      <c r="A222" s="29">
        <v>44172</v>
      </c>
      <c r="B222" s="12">
        <v>69.45</v>
      </c>
      <c r="C222" s="6">
        <f t="shared" si="4"/>
        <v>-1.9067796610169413E-2</v>
      </c>
      <c r="D222" s="6">
        <v>8.2395498392282274E-3</v>
      </c>
    </row>
    <row r="223" spans="1:4">
      <c r="A223" s="29">
        <v>44169</v>
      </c>
      <c r="B223" s="12">
        <v>70.8</v>
      </c>
      <c r="C223" s="6">
        <f t="shared" si="4"/>
        <v>0</v>
      </c>
      <c r="D223" s="6">
        <v>-2.1892429789429693E-2</v>
      </c>
    </row>
    <row r="224" spans="1:4">
      <c r="A224" s="29">
        <v>44168</v>
      </c>
      <c r="B224" s="12">
        <v>70.8</v>
      </c>
      <c r="C224" s="6">
        <f t="shared" si="4"/>
        <v>5.6716417910447715E-2</v>
      </c>
      <c r="D224" s="6">
        <v>1.7810877589604635E-2</v>
      </c>
    </row>
    <row r="225" spans="1:4">
      <c r="A225" s="29">
        <v>44167</v>
      </c>
      <c r="B225" s="12">
        <v>67</v>
      </c>
      <c r="C225" s="6">
        <f t="shared" si="4"/>
        <v>-5.1967334818113489E-3</v>
      </c>
      <c r="D225" s="6">
        <v>8.4281989075116418E-3</v>
      </c>
    </row>
    <row r="226" spans="1:4">
      <c r="A226" s="29">
        <v>44166</v>
      </c>
      <c r="B226" s="12">
        <v>67.349999999999994</v>
      </c>
      <c r="C226" s="6">
        <f t="shared" si="4"/>
        <v>-9.5588235294118487E-3</v>
      </c>
      <c r="D226" s="6">
        <v>6.0434764959000171E-3</v>
      </c>
    </row>
    <row r="227" spans="1:4">
      <c r="A227" s="29">
        <v>44165</v>
      </c>
      <c r="B227" s="12">
        <v>68</v>
      </c>
      <c r="C227" s="6">
        <f t="shared" si="4"/>
        <v>-7.2992700729927005E-3</v>
      </c>
      <c r="D227" s="6">
        <v>-1.4329513796845939E-2</v>
      </c>
    </row>
    <row r="228" spans="1:4">
      <c r="A228" s="29">
        <v>44162</v>
      </c>
      <c r="B228" s="12">
        <v>68.5</v>
      </c>
      <c r="C228" s="6">
        <f t="shared" si="4"/>
        <v>-4.3604651162790289E-3</v>
      </c>
      <c r="D228" s="6">
        <v>2.0727293148251152E-2</v>
      </c>
    </row>
    <row r="229" spans="1:4">
      <c r="A229" s="29">
        <v>44161</v>
      </c>
      <c r="B229" s="12">
        <v>68.8</v>
      </c>
      <c r="C229" s="6">
        <f t="shared" si="4"/>
        <v>6.5837600585223538E-3</v>
      </c>
      <c r="D229" s="6">
        <v>1.7886559097877244E-2</v>
      </c>
    </row>
    <row r="230" spans="1:4">
      <c r="A230" s="29">
        <v>44160</v>
      </c>
      <c r="B230" s="12">
        <v>68.349999999999994</v>
      </c>
      <c r="C230" s="6">
        <f t="shared" si="4"/>
        <v>6.6273932253312013E-3</v>
      </c>
      <c r="D230" s="6">
        <v>7.5605656811053015E-3</v>
      </c>
    </row>
    <row r="231" spans="1:4">
      <c r="A231" s="29">
        <v>44159</v>
      </c>
      <c r="B231" s="12">
        <v>67.900000000000006</v>
      </c>
      <c r="C231" s="6">
        <f t="shared" si="4"/>
        <v>1.8754688672168042E-2</v>
      </c>
      <c r="D231" s="6">
        <v>1.3709608933803318E-2</v>
      </c>
    </row>
    <row r="232" spans="1:4">
      <c r="A232" s="29">
        <v>44158</v>
      </c>
      <c r="B232" s="12">
        <v>66.650000000000006</v>
      </c>
      <c r="C232" s="6">
        <f t="shared" si="4"/>
        <v>-1.9852941176470504E-2</v>
      </c>
      <c r="D232" s="6">
        <v>8.311257392095461E-3</v>
      </c>
    </row>
    <row r="233" spans="1:4">
      <c r="A233" s="29">
        <v>44155</v>
      </c>
      <c r="B233" s="12">
        <v>68</v>
      </c>
      <c r="C233" s="6">
        <f t="shared" si="4"/>
        <v>-1.8759018759018718E-2</v>
      </c>
      <c r="D233" s="6">
        <v>6.6425315964702067E-3</v>
      </c>
    </row>
    <row r="234" spans="1:4">
      <c r="A234" s="29">
        <v>44154</v>
      </c>
      <c r="B234" s="12">
        <v>69.3</v>
      </c>
      <c r="C234" s="6">
        <f t="shared" si="4"/>
        <v>-2.2566995768688411E-2</v>
      </c>
      <c r="D234" s="6">
        <v>2.2626229237253083E-2</v>
      </c>
    </row>
    <row r="235" spans="1:4">
      <c r="A235" s="29">
        <v>44153</v>
      </c>
      <c r="B235" s="12">
        <v>70.900000000000006</v>
      </c>
      <c r="C235" s="6">
        <f t="shared" si="4"/>
        <v>-1.04675505931612E-2</v>
      </c>
      <c r="D235" s="6">
        <v>1.5241344594216678E-2</v>
      </c>
    </row>
    <row r="236" spans="1:4">
      <c r="A236" s="29">
        <v>44152</v>
      </c>
      <c r="B236" s="12">
        <v>71.650000000000006</v>
      </c>
      <c r="C236" s="6">
        <f t="shared" si="4"/>
        <v>3.3165104542177526E-2</v>
      </c>
      <c r="D236" s="6">
        <v>1.0404127743022048E-2</v>
      </c>
    </row>
    <row r="237" spans="1:4">
      <c r="A237" s="29">
        <v>44151</v>
      </c>
      <c r="B237" s="12">
        <v>69.349999999999994</v>
      </c>
      <c r="C237" s="6">
        <f t="shared" si="4"/>
        <v>1.5373352855051203E-2</v>
      </c>
      <c r="D237" s="6">
        <v>-5.5022256193516276E-3</v>
      </c>
    </row>
    <row r="238" spans="1:4">
      <c r="A238" s="29">
        <v>44148</v>
      </c>
      <c r="B238" s="12">
        <v>68.3</v>
      </c>
      <c r="C238" s="6">
        <f t="shared" si="4"/>
        <v>-1.4619883040936919E-3</v>
      </c>
      <c r="D238" s="6">
        <v>-1.9004824259131647E-2</v>
      </c>
    </row>
    <row r="239" spans="1:4">
      <c r="A239" s="29">
        <v>44147</v>
      </c>
      <c r="B239" s="12">
        <v>68.400000000000006</v>
      </c>
      <c r="C239" s="6">
        <f t="shared" si="4"/>
        <v>-1.582733812949632E-2</v>
      </c>
      <c r="D239" s="6">
        <v>-2.2511209795636793E-2</v>
      </c>
    </row>
    <row r="240" spans="1:4">
      <c r="A240" s="29">
        <v>44146</v>
      </c>
      <c r="B240" s="12">
        <v>69.5</v>
      </c>
      <c r="C240" s="6">
        <f t="shared" si="4"/>
        <v>3.0392883617494398E-2</v>
      </c>
      <c r="D240" s="6">
        <v>2.8524550181257852E-2</v>
      </c>
    </row>
    <row r="241" spans="1:4">
      <c r="A241" s="29">
        <v>44145</v>
      </c>
      <c r="B241" s="12">
        <v>67.45</v>
      </c>
      <c r="C241" s="6">
        <f t="shared" si="4"/>
        <v>7.0634920634920675E-2</v>
      </c>
      <c r="D241" s="6">
        <v>2.1910296933238076E-2</v>
      </c>
    </row>
    <row r="242" spans="1:4">
      <c r="A242" s="29">
        <v>44144</v>
      </c>
      <c r="B242" s="12">
        <v>63</v>
      </c>
      <c r="C242" s="6">
        <f t="shared" si="4"/>
        <v>4.7846889952152657E-3</v>
      </c>
      <c r="D242" s="6">
        <v>-2.7003208749491418E-3</v>
      </c>
    </row>
    <row r="243" spans="1:4">
      <c r="A243" s="29">
        <v>44141</v>
      </c>
      <c r="B243" s="12">
        <v>62.7</v>
      </c>
      <c r="C243" s="6">
        <f t="shared" si="4"/>
        <v>2.1172638436482153E-2</v>
      </c>
      <c r="D243" s="6">
        <v>-1.9763546252457197E-2</v>
      </c>
    </row>
    <row r="244" spans="1:4">
      <c r="A244" s="29">
        <v>44140</v>
      </c>
      <c r="B244" s="12">
        <v>61.4</v>
      </c>
      <c r="C244" s="6">
        <f t="shared" si="4"/>
        <v>1.4037985136251057E-2</v>
      </c>
      <c r="D244" s="6">
        <v>-6.464568661971831E-3</v>
      </c>
    </row>
    <row r="245" spans="1:4">
      <c r="A245" s="29">
        <v>44139</v>
      </c>
      <c r="B245" s="12">
        <v>60.55</v>
      </c>
      <c r="C245" s="6">
        <f t="shared" si="4"/>
        <v>8.3263946711074101E-3</v>
      </c>
      <c r="D245" s="6">
        <v>-1.9754830846227332E-2</v>
      </c>
    </row>
    <row r="246" spans="1:4">
      <c r="A246" s="29">
        <v>44138</v>
      </c>
      <c r="B246" s="12">
        <v>60.05</v>
      </c>
      <c r="C246" s="6">
        <f t="shared" si="4"/>
        <v>1.6074450084602298E-2</v>
      </c>
      <c r="D246" s="6">
        <v>-9.3708094477419571E-3</v>
      </c>
    </row>
    <row r="247" spans="1:4">
      <c r="A247" s="29">
        <v>44137</v>
      </c>
      <c r="B247" s="12">
        <v>59.1</v>
      </c>
      <c r="C247" s="6">
        <f t="shared" si="4"/>
        <v>8.4674005080447533E-4</v>
      </c>
      <c r="D247" s="6">
        <v>3.0437974588578601E-3</v>
      </c>
    </row>
    <row r="248" spans="1:4">
      <c r="A248" s="29">
        <v>44134</v>
      </c>
      <c r="B248" s="12">
        <v>59.05</v>
      </c>
      <c r="C248" s="6">
        <f t="shared" si="4"/>
        <v>-1.8287614297589384E-2</v>
      </c>
      <c r="D248" s="6">
        <v>4.3902193431453185E-2</v>
      </c>
    </row>
    <row r="249" spans="1:4">
      <c r="A249" s="29">
        <v>44133</v>
      </c>
      <c r="B249" s="12">
        <v>60.15</v>
      </c>
      <c r="C249" s="6">
        <f t="shared" si="4"/>
        <v>2.4999999999999762E-3</v>
      </c>
      <c r="D249" s="6">
        <v>3.7709343163149688E-2</v>
      </c>
    </row>
    <row r="250" spans="1:4">
      <c r="A250" s="29">
        <v>44132</v>
      </c>
      <c r="B250" s="12">
        <v>60</v>
      </c>
      <c r="C250" s="6">
        <f t="shared" si="4"/>
        <v>-1.3157894736842059E-2</v>
      </c>
      <c r="D250" s="6">
        <v>1.5785314998702726E-2</v>
      </c>
    </row>
    <row r="251" spans="1:4">
      <c r="A251" s="29">
        <v>44131</v>
      </c>
      <c r="B251" s="12">
        <v>60.8</v>
      </c>
      <c r="C251" s="6">
        <f t="shared" si="4"/>
        <v>-1.8563357546408484E-2</v>
      </c>
      <c r="D251" s="6">
        <v>2.5990368559881925E-2</v>
      </c>
    </row>
    <row r="252" spans="1:4">
      <c r="A252" s="29">
        <v>44127</v>
      </c>
      <c r="B252" s="12">
        <v>61.95</v>
      </c>
      <c r="C252" s="6">
        <f t="shared" si="4"/>
        <v>1.2254901960784314E-2</v>
      </c>
      <c r="D252" s="6">
        <v>-2.3310505385937957E-2</v>
      </c>
    </row>
    <row r="253" spans="1:4">
      <c r="A253" s="29">
        <v>44126</v>
      </c>
      <c r="B253" s="12">
        <v>61.2</v>
      </c>
      <c r="C253" s="6">
        <f t="shared" si="4"/>
        <v>8.1766148814397816E-4</v>
      </c>
      <c r="D253" s="6">
        <v>1.0424440716217473E-2</v>
      </c>
    </row>
    <row r="254" spans="1:4">
      <c r="A254" s="29">
        <v>44125</v>
      </c>
      <c r="B254" s="12">
        <v>61.15</v>
      </c>
      <c r="C254" s="6">
        <f t="shared" si="4"/>
        <v>8.1833060556460154E-4</v>
      </c>
      <c r="D254" s="6">
        <v>-4.7418429011997325E-3</v>
      </c>
    </row>
    <row r="255" spans="1:4">
      <c r="A255" s="29">
        <v>44124</v>
      </c>
      <c r="B255" s="12">
        <v>61.1</v>
      </c>
      <c r="C255" s="6">
        <f t="shared" si="4"/>
        <v>-4.0749796251018742E-3</v>
      </c>
      <c r="D255" s="6">
        <v>-1.0058882699309943E-2</v>
      </c>
    </row>
    <row r="256" spans="1:4">
      <c r="A256" s="29">
        <v>44123</v>
      </c>
      <c r="B256" s="12">
        <v>61.35</v>
      </c>
      <c r="C256" s="6">
        <f t="shared" si="4"/>
        <v>1.3212221304706924E-2</v>
      </c>
      <c r="D256" s="6">
        <v>-1.5822198550355424E-2</v>
      </c>
    </row>
    <row r="257" spans="1:4">
      <c r="A257" s="29">
        <v>44120</v>
      </c>
      <c r="B257" s="12">
        <v>60.55</v>
      </c>
      <c r="C257" s="6">
        <f t="shared" si="4"/>
        <v>-1.0620915032679831E-2</v>
      </c>
      <c r="D257" s="6">
        <v>3.6081366095136493E-3</v>
      </c>
    </row>
    <row r="258" spans="1:4">
      <c r="A258" s="29">
        <v>44119</v>
      </c>
      <c r="B258" s="12">
        <v>61.2</v>
      </c>
      <c r="C258" s="6">
        <f t="shared" ref="C258:C321" si="5">(B258-B259)/B259</f>
        <v>-2.4449877750611013E-3</v>
      </c>
      <c r="D258" s="6">
        <v>-1.5963133851334781E-2</v>
      </c>
    </row>
    <row r="259" spans="1:4">
      <c r="A259" s="29">
        <v>44118</v>
      </c>
      <c r="B259" s="12">
        <v>61.35</v>
      </c>
      <c r="C259" s="6">
        <f t="shared" si="5"/>
        <v>-6.4777327935222444E-3</v>
      </c>
      <c r="D259" s="6">
        <v>2.4100194979711619E-2</v>
      </c>
    </row>
    <row r="260" spans="1:4">
      <c r="A260" s="29">
        <v>44116</v>
      </c>
      <c r="B260" s="12">
        <v>61.75</v>
      </c>
      <c r="C260" s="6">
        <f t="shared" si="5"/>
        <v>4.0650406504065045E-3</v>
      </c>
      <c r="D260" s="6">
        <v>3.2779373667236062E-3</v>
      </c>
    </row>
    <row r="261" spans="1:4">
      <c r="A261" s="29">
        <v>44113</v>
      </c>
      <c r="B261" s="12">
        <v>61.5</v>
      </c>
      <c r="C261" s="6">
        <f t="shared" si="5"/>
        <v>-1.6E-2</v>
      </c>
      <c r="D261" s="6">
        <v>1.8463232082707563E-2</v>
      </c>
    </row>
    <row r="262" spans="1:4">
      <c r="A262" s="29">
        <v>44112</v>
      </c>
      <c r="B262" s="12">
        <v>62.5</v>
      </c>
      <c r="C262" s="6">
        <f t="shared" si="5"/>
        <v>-1.1075949367088653E-2</v>
      </c>
      <c r="D262" s="6">
        <v>-6.0359899618215394E-3</v>
      </c>
    </row>
    <row r="263" spans="1:4">
      <c r="A263" s="29">
        <v>44111</v>
      </c>
      <c r="B263" s="12">
        <v>63.2</v>
      </c>
      <c r="C263" s="6">
        <f t="shared" si="5"/>
        <v>1.1200000000000045E-2</v>
      </c>
      <c r="D263" s="6">
        <v>-1.1067984003763916E-2</v>
      </c>
    </row>
    <row r="264" spans="1:4">
      <c r="A264" s="29">
        <v>44110</v>
      </c>
      <c r="B264" s="12">
        <v>62.5</v>
      </c>
      <c r="C264" s="6">
        <f t="shared" si="5"/>
        <v>-1.1857707509881422E-2</v>
      </c>
      <c r="D264" s="6">
        <v>2.984640728717489E-2</v>
      </c>
    </row>
    <row r="265" spans="1:4">
      <c r="A265" s="29">
        <v>44109</v>
      </c>
      <c r="B265" s="12">
        <v>63.25</v>
      </c>
      <c r="C265" s="6">
        <f t="shared" si="5"/>
        <v>3.968253968253968E-3</v>
      </c>
      <c r="D265" s="6">
        <v>2.0570637393067283E-2</v>
      </c>
    </row>
    <row r="266" spans="1:4">
      <c r="A266" s="29">
        <v>44104</v>
      </c>
      <c r="B266" s="12">
        <v>63</v>
      </c>
      <c r="C266" s="6">
        <f t="shared" si="5"/>
        <v>1.2048192771084338E-2</v>
      </c>
      <c r="D266" s="6">
        <v>-3.0525293927300218E-2</v>
      </c>
    </row>
    <row r="267" spans="1:4">
      <c r="A267" s="29">
        <v>44103</v>
      </c>
      <c r="B267" s="12">
        <v>62.25</v>
      </c>
      <c r="C267" s="6">
        <f t="shared" si="5"/>
        <v>-4.7961630695443191E-3</v>
      </c>
      <c r="D267" s="6">
        <v>5.6284047630525465E-3</v>
      </c>
    </row>
    <row r="268" spans="1:4">
      <c r="A268" s="29">
        <v>44102</v>
      </c>
      <c r="B268" s="12">
        <v>62.55</v>
      </c>
      <c r="C268" s="6">
        <f t="shared" si="5"/>
        <v>-6.3542494042892082E-3</v>
      </c>
      <c r="D268" s="6">
        <v>-1.7984057567920958E-2</v>
      </c>
    </row>
    <row r="269" spans="1:4">
      <c r="A269" s="29">
        <v>44099</v>
      </c>
      <c r="B269" s="12">
        <v>62.95</v>
      </c>
      <c r="C269" s="6">
        <f t="shared" si="5"/>
        <v>2.3885350318472243E-3</v>
      </c>
      <c r="D269" s="6">
        <v>-5.7019771095027406E-2</v>
      </c>
    </row>
    <row r="270" spans="1:4">
      <c r="A270" s="29">
        <v>44098</v>
      </c>
      <c r="B270" s="12">
        <v>62.8</v>
      </c>
      <c r="C270" s="6">
        <f t="shared" si="5"/>
        <v>-5.5423594615993891E-3</v>
      </c>
      <c r="D270" s="6">
        <v>1.9647449757607467E-2</v>
      </c>
    </row>
    <row r="271" spans="1:4">
      <c r="A271" s="29">
        <v>44097</v>
      </c>
      <c r="B271" s="12">
        <v>63.15</v>
      </c>
      <c r="C271" s="6">
        <f t="shared" si="5"/>
        <v>-2.3696682464454753E-3</v>
      </c>
      <c r="D271" s="6">
        <v>-1.8682926284520996E-2</v>
      </c>
    </row>
    <row r="272" spans="1:4">
      <c r="A272" s="29">
        <v>44096</v>
      </c>
      <c r="B272" s="12">
        <v>63.3</v>
      </c>
      <c r="C272" s="6">
        <f t="shared" si="5"/>
        <v>-1.0164190774042309E-2</v>
      </c>
      <c r="D272" s="6">
        <v>2.3657511931639622E-2</v>
      </c>
    </row>
    <row r="273" spans="1:4">
      <c r="A273" s="29">
        <v>44095</v>
      </c>
      <c r="B273" s="12">
        <v>63.95</v>
      </c>
      <c r="C273" s="6">
        <f t="shared" si="5"/>
        <v>-1.8419033000767502E-2</v>
      </c>
      <c r="D273" s="6">
        <v>-5.7793285295388314E-3</v>
      </c>
    </row>
    <row r="274" spans="1:4">
      <c r="A274" s="29">
        <v>44092</v>
      </c>
      <c r="B274" s="12">
        <v>65.150000000000006</v>
      </c>
      <c r="C274" s="6">
        <f t="shared" si="5"/>
        <v>5.4012345679013661E-3</v>
      </c>
      <c r="D274" s="6">
        <v>3.8538260879829055E-2</v>
      </c>
    </row>
    <row r="275" spans="1:4">
      <c r="A275" s="29">
        <v>44091</v>
      </c>
      <c r="B275" s="12">
        <v>64.8</v>
      </c>
      <c r="C275" s="6">
        <f t="shared" si="5"/>
        <v>-5.3722179585573059E-3</v>
      </c>
      <c r="D275" s="6">
        <v>1.3100071150546235E-2</v>
      </c>
    </row>
    <row r="276" spans="1:4">
      <c r="A276" s="29">
        <v>44090</v>
      </c>
      <c r="B276" s="12">
        <v>65.150000000000006</v>
      </c>
      <c r="C276" s="6">
        <f t="shared" si="5"/>
        <v>1.3219284603421595E-2</v>
      </c>
      <c r="D276" s="6">
        <v>6.039206722527302E-3</v>
      </c>
    </row>
    <row r="277" spans="1:4">
      <c r="A277" s="29">
        <v>44089</v>
      </c>
      <c r="B277" s="12">
        <v>64.3</v>
      </c>
      <c r="C277" s="6">
        <f t="shared" si="5"/>
        <v>1.1006289308176034E-2</v>
      </c>
      <c r="D277" s="6">
        <v>-1.5025209884881712E-2</v>
      </c>
    </row>
    <row r="278" spans="1:4">
      <c r="A278" s="29">
        <v>44088</v>
      </c>
      <c r="B278" s="12">
        <v>63.6</v>
      </c>
      <c r="C278" s="6">
        <f t="shared" si="5"/>
        <v>1.1933174224343675E-2</v>
      </c>
      <c r="D278" s="6">
        <v>-1.7292274370753376E-2</v>
      </c>
    </row>
    <row r="279" spans="1:4">
      <c r="A279" s="29">
        <v>44085</v>
      </c>
      <c r="B279" s="12">
        <v>62.85</v>
      </c>
      <c r="C279" s="6">
        <f t="shared" si="5"/>
        <v>-7.9491255961839681E-4</v>
      </c>
      <c r="D279" s="6">
        <v>-8.2285278730554693E-3</v>
      </c>
    </row>
    <row r="280" spans="1:4">
      <c r="A280" s="29">
        <v>44084</v>
      </c>
      <c r="B280" s="12">
        <v>62.9</v>
      </c>
      <c r="C280" s="6">
        <f t="shared" si="5"/>
        <v>-1.5873015873016099E-3</v>
      </c>
      <c r="D280" s="6">
        <v>-2.193581909161758E-2</v>
      </c>
    </row>
    <row r="281" spans="1:4">
      <c r="A281" s="29">
        <v>44083</v>
      </c>
      <c r="B281" s="12">
        <v>63</v>
      </c>
      <c r="C281" s="6">
        <f t="shared" si="5"/>
        <v>4.7846889952152657E-3</v>
      </c>
      <c r="D281" s="6">
        <v>-4.1899362792241282E-3</v>
      </c>
    </row>
    <row r="282" spans="1:4">
      <c r="A282" s="29">
        <v>44082</v>
      </c>
      <c r="B282" s="12">
        <v>62.7</v>
      </c>
      <c r="C282" s="6">
        <f t="shared" si="5"/>
        <v>-3.1796502384737E-3</v>
      </c>
      <c r="D282" s="6">
        <v>4.1225003811900781E-3</v>
      </c>
    </row>
    <row r="283" spans="1:4">
      <c r="A283" s="29">
        <v>44081</v>
      </c>
      <c r="B283" s="12">
        <v>62.9</v>
      </c>
      <c r="C283" s="6">
        <f t="shared" si="5"/>
        <v>-1.5873015873016099E-3</v>
      </c>
      <c r="D283" s="6">
        <v>7.0348043676068533E-3</v>
      </c>
    </row>
    <row r="284" spans="1:4">
      <c r="A284" s="29">
        <v>44078</v>
      </c>
      <c r="B284" s="12">
        <v>63</v>
      </c>
      <c r="C284" s="6">
        <f t="shared" si="5"/>
        <v>-2.0217729393468074E-2</v>
      </c>
      <c r="D284" s="6">
        <v>-4.6989323071920122E-2</v>
      </c>
    </row>
    <row r="285" spans="1:4">
      <c r="A285" s="29">
        <v>44077</v>
      </c>
      <c r="B285" s="12">
        <v>64.3</v>
      </c>
      <c r="C285" s="6">
        <f t="shared" si="5"/>
        <v>3.9032006245120999E-3</v>
      </c>
      <c r="D285" s="6">
        <v>1.5524578773666298E-3</v>
      </c>
    </row>
    <row r="286" spans="1:4">
      <c r="A286" s="29">
        <v>44076</v>
      </c>
      <c r="B286" s="12">
        <v>64.05</v>
      </c>
      <c r="C286" s="6">
        <f t="shared" si="5"/>
        <v>4.8281505728314168E-2</v>
      </c>
      <c r="D286" s="6">
        <v>6.6290060253167471E-2</v>
      </c>
    </row>
    <row r="287" spans="1:4">
      <c r="A287" s="29">
        <v>44075</v>
      </c>
      <c r="B287" s="12">
        <v>61.1</v>
      </c>
      <c r="C287" s="6">
        <f t="shared" si="5"/>
        <v>-9.7244732576985647E-3</v>
      </c>
      <c r="D287" s="6">
        <v>8.9171007451355859E-3</v>
      </c>
    </row>
    <row r="288" spans="1:4">
      <c r="A288" s="29">
        <v>44074</v>
      </c>
      <c r="B288" s="12">
        <v>61.7</v>
      </c>
      <c r="C288" s="6">
        <f t="shared" si="5"/>
        <v>4.0683482506102524E-3</v>
      </c>
      <c r="D288" s="6">
        <v>-2.0920167178378826E-2</v>
      </c>
    </row>
    <row r="289" spans="1:4">
      <c r="A289" s="29">
        <v>44071</v>
      </c>
      <c r="B289" s="12">
        <v>61.45</v>
      </c>
      <c r="C289" s="6">
        <f t="shared" si="5"/>
        <v>1.0690789473684304E-2</v>
      </c>
      <c r="D289" s="6">
        <v>-1.1724621139350654E-2</v>
      </c>
    </row>
    <row r="290" spans="1:4">
      <c r="A290" s="29">
        <v>44070</v>
      </c>
      <c r="B290" s="12">
        <v>60.8</v>
      </c>
      <c r="C290" s="6">
        <f t="shared" si="5"/>
        <v>-1.9354838709677465E-2</v>
      </c>
      <c r="D290" s="6">
        <v>1.4270322314428421E-2</v>
      </c>
    </row>
    <row r="291" spans="1:4">
      <c r="A291" s="29">
        <v>44069</v>
      </c>
      <c r="B291" s="12">
        <v>62</v>
      </c>
      <c r="C291" s="6">
        <f t="shared" si="5"/>
        <v>-8.7929656274979562E-3</v>
      </c>
      <c r="D291" s="6">
        <v>3.906587115742103E-3</v>
      </c>
    </row>
    <row r="292" spans="1:4">
      <c r="A292" s="29">
        <v>44068</v>
      </c>
      <c r="B292" s="12">
        <v>62.55</v>
      </c>
      <c r="C292" s="6">
        <f t="shared" si="5"/>
        <v>-4.773269689737538E-3</v>
      </c>
      <c r="D292" s="6">
        <v>1.3670428367305179E-2</v>
      </c>
    </row>
    <row r="293" spans="1:4">
      <c r="A293" s="29">
        <v>44067</v>
      </c>
      <c r="B293" s="12">
        <v>62.85</v>
      </c>
      <c r="C293" s="6">
        <f t="shared" si="5"/>
        <v>2.2782750203417388E-2</v>
      </c>
      <c r="D293" s="6">
        <v>4.1897065078689948E-2</v>
      </c>
    </row>
    <row r="294" spans="1:4">
      <c r="A294" s="29">
        <v>44064</v>
      </c>
      <c r="B294" s="12">
        <v>61.45</v>
      </c>
      <c r="C294" s="6">
        <f t="shared" si="5"/>
        <v>1.9071310116086329E-2</v>
      </c>
      <c r="D294" s="6">
        <v>1.0195876225377437E-2</v>
      </c>
    </row>
    <row r="295" spans="1:4">
      <c r="A295" s="29">
        <v>44063</v>
      </c>
      <c r="B295" s="12">
        <v>60.3</v>
      </c>
      <c r="C295" s="6">
        <f t="shared" si="5"/>
        <v>-2.1103896103896173E-2</v>
      </c>
      <c r="D295" s="6">
        <v>-8.6472342238179505E-3</v>
      </c>
    </row>
    <row r="296" spans="1:4">
      <c r="A296" s="29">
        <v>44062</v>
      </c>
      <c r="B296" s="12">
        <v>61.6</v>
      </c>
      <c r="C296" s="6">
        <f t="shared" si="5"/>
        <v>-1.2820512820512775E-2</v>
      </c>
      <c r="D296" s="6">
        <v>9.7763904165564814E-3</v>
      </c>
    </row>
    <row r="297" spans="1:4">
      <c r="A297" s="29">
        <v>44061</v>
      </c>
      <c r="B297" s="12">
        <v>62.4</v>
      </c>
      <c r="C297" s="6">
        <f t="shared" si="5"/>
        <v>-1.4996053670086863E-2</v>
      </c>
      <c r="D297" s="6">
        <v>-7.4590453885655158E-3</v>
      </c>
    </row>
    <row r="298" spans="1:4">
      <c r="A298" s="29">
        <v>44060</v>
      </c>
      <c r="B298" s="12">
        <v>63.35</v>
      </c>
      <c r="C298" s="6">
        <f t="shared" si="5"/>
        <v>1.1173184357541945E-2</v>
      </c>
      <c r="D298" s="6">
        <v>-6.3390865897411256E-3</v>
      </c>
    </row>
    <row r="299" spans="1:4">
      <c r="A299" s="29">
        <v>44057</v>
      </c>
      <c r="B299" s="12">
        <v>62.65</v>
      </c>
      <c r="C299" s="6">
        <f t="shared" si="5"/>
        <v>-6.3441712926248783E-3</v>
      </c>
      <c r="D299" s="6">
        <v>2.7267973205169681E-2</v>
      </c>
    </row>
    <row r="300" spans="1:4">
      <c r="A300" s="29">
        <v>44056</v>
      </c>
      <c r="B300" s="12">
        <v>63.05</v>
      </c>
      <c r="C300" s="6">
        <f t="shared" si="5"/>
        <v>0</v>
      </c>
      <c r="D300" s="6">
        <v>-2.0006213109661553E-3</v>
      </c>
    </row>
    <row r="301" spans="1:4">
      <c r="A301" s="29">
        <v>44055</v>
      </c>
      <c r="B301" s="12">
        <v>63.05</v>
      </c>
      <c r="C301" s="6">
        <f t="shared" si="5"/>
        <v>1.9401778496362099E-2</v>
      </c>
      <c r="D301" s="6">
        <v>1.1519825034408597E-2</v>
      </c>
    </row>
    <row r="302" spans="1:4">
      <c r="A302" s="29">
        <v>44054</v>
      </c>
      <c r="B302" s="12">
        <v>61.85</v>
      </c>
      <c r="C302" s="6">
        <f t="shared" si="5"/>
        <v>1.5599343185550129E-2</v>
      </c>
      <c r="D302" s="6">
        <v>1.5421219598167363E-3</v>
      </c>
    </row>
    <row r="303" spans="1:4">
      <c r="A303" s="29">
        <v>44053</v>
      </c>
      <c r="B303" s="12">
        <v>60.9</v>
      </c>
      <c r="C303" s="6">
        <f t="shared" si="5"/>
        <v>-8.1433224755700327E-3</v>
      </c>
      <c r="D303" s="6">
        <v>2.0064591934355076E-2</v>
      </c>
    </row>
    <row r="304" spans="1:4">
      <c r="A304" s="29">
        <v>44050</v>
      </c>
      <c r="B304" s="12">
        <v>61.4</v>
      </c>
      <c r="C304" s="6">
        <f t="shared" si="5"/>
        <v>7.3831009023789286E-3</v>
      </c>
      <c r="D304" s="6">
        <v>-1.155691510966696E-2</v>
      </c>
    </row>
    <row r="305" spans="1:4">
      <c r="A305" s="29">
        <v>44049</v>
      </c>
      <c r="B305" s="12">
        <v>60.95</v>
      </c>
      <c r="C305" s="6">
        <f t="shared" si="5"/>
        <v>-6.5199674001629754E-3</v>
      </c>
      <c r="D305" s="6">
        <v>1.270639047245662E-2</v>
      </c>
    </row>
    <row r="306" spans="1:4">
      <c r="A306" s="29">
        <v>44048</v>
      </c>
      <c r="B306" s="12">
        <v>61.35</v>
      </c>
      <c r="C306" s="6">
        <f t="shared" si="5"/>
        <v>-1.627339300244124E-3</v>
      </c>
      <c r="D306" s="6">
        <v>-2.5130943756690445E-3</v>
      </c>
    </row>
    <row r="307" spans="1:4">
      <c r="A307" s="29">
        <v>44047</v>
      </c>
      <c r="B307" s="12">
        <v>61.45</v>
      </c>
      <c r="C307" s="6">
        <f t="shared" si="5"/>
        <v>1.3190436933223484E-2</v>
      </c>
      <c r="D307" s="6">
        <v>-3.3325856378375483E-4</v>
      </c>
    </row>
    <row r="308" spans="1:4">
      <c r="A308" s="29">
        <v>44046</v>
      </c>
      <c r="B308" s="12">
        <v>60.65</v>
      </c>
      <c r="C308" s="6">
        <f t="shared" si="5"/>
        <v>8.3125519534497094E-3</v>
      </c>
      <c r="D308" s="6">
        <v>1.5198537401024014E-2</v>
      </c>
    </row>
    <row r="309" spans="1:4">
      <c r="A309" s="29">
        <v>44043</v>
      </c>
      <c r="B309" s="12">
        <v>60.15</v>
      </c>
      <c r="C309" s="6">
        <f t="shared" si="5"/>
        <v>-2.4875621890547029E-3</v>
      </c>
      <c r="D309" s="6">
        <v>-1.743944459716032E-2</v>
      </c>
    </row>
    <row r="310" spans="1:4">
      <c r="A310" s="29">
        <v>44042</v>
      </c>
      <c r="B310" s="12">
        <v>60.3</v>
      </c>
      <c r="C310" s="6">
        <f t="shared" si="5"/>
        <v>1.7721518987341724E-2</v>
      </c>
      <c r="D310" s="6">
        <v>-1.88973908680382E-2</v>
      </c>
    </row>
    <row r="311" spans="1:4">
      <c r="A311" s="29">
        <v>44041</v>
      </c>
      <c r="B311" s="12">
        <v>59.25</v>
      </c>
      <c r="C311" s="6">
        <f t="shared" si="5"/>
        <v>1.8041237113402012E-2</v>
      </c>
      <c r="D311" s="6">
        <v>1.5496124376620251E-2</v>
      </c>
    </row>
    <row r="312" spans="1:4">
      <c r="A312" s="29">
        <v>44040</v>
      </c>
      <c r="B312" s="12">
        <v>58.2</v>
      </c>
      <c r="C312" s="6">
        <f t="shared" si="5"/>
        <v>-5.9777967549102364E-3</v>
      </c>
      <c r="D312" s="6">
        <v>-8.9506075430014608E-3</v>
      </c>
    </row>
    <row r="313" spans="1:4">
      <c r="A313" s="29">
        <v>44039</v>
      </c>
      <c r="B313" s="12">
        <v>58.55</v>
      </c>
      <c r="C313" s="6">
        <f t="shared" si="5"/>
        <v>-5.9422750424448457E-3</v>
      </c>
      <c r="D313" s="6">
        <v>2.0312872332888924E-2</v>
      </c>
    </row>
    <row r="314" spans="1:4">
      <c r="A314" s="29">
        <v>44036</v>
      </c>
      <c r="B314" s="12">
        <v>58.9</v>
      </c>
      <c r="C314" s="6">
        <f t="shared" si="5"/>
        <v>-2.5402201524131851E-3</v>
      </c>
      <c r="D314" s="6">
        <v>3.308369787863787E-3</v>
      </c>
    </row>
    <row r="315" spans="1:4">
      <c r="A315" s="29">
        <v>44035</v>
      </c>
      <c r="B315" s="12">
        <v>59.05</v>
      </c>
      <c r="C315" s="6">
        <f t="shared" si="5"/>
        <v>-8.3963056255247689E-3</v>
      </c>
      <c r="D315" s="6">
        <v>4.3872458350369551E-3</v>
      </c>
    </row>
    <row r="316" spans="1:4">
      <c r="A316" s="29">
        <v>44034</v>
      </c>
      <c r="B316" s="12">
        <v>59.55</v>
      </c>
      <c r="C316" s="6">
        <f t="shared" si="5"/>
        <v>-2.3770491803278736E-2</v>
      </c>
      <c r="D316" s="6">
        <v>1.5535217493044073E-3</v>
      </c>
    </row>
    <row r="317" spans="1:4">
      <c r="A317" s="29">
        <v>44033</v>
      </c>
      <c r="B317" s="12">
        <v>61</v>
      </c>
      <c r="C317" s="6">
        <f t="shared" si="5"/>
        <v>1.0770505385252668E-2</v>
      </c>
      <c r="D317" s="6">
        <v>-2.0974926816851237E-2</v>
      </c>
    </row>
    <row r="318" spans="1:4">
      <c r="A318" s="29">
        <v>44032</v>
      </c>
      <c r="B318" s="12">
        <v>60.35</v>
      </c>
      <c r="C318" s="6">
        <f t="shared" si="5"/>
        <v>-1.065573770491801E-2</v>
      </c>
      <c r="D318" s="6">
        <v>-1.487035458147337E-2</v>
      </c>
    </row>
    <row r="319" spans="1:4">
      <c r="A319" s="29">
        <v>44029</v>
      </c>
      <c r="B319" s="12">
        <v>61</v>
      </c>
      <c r="C319" s="6">
        <f t="shared" si="5"/>
        <v>-3.2679738562091968E-3</v>
      </c>
      <c r="D319" s="6">
        <v>-1.520605031640692E-2</v>
      </c>
    </row>
    <row r="320" spans="1:4">
      <c r="A320" s="29">
        <v>44028</v>
      </c>
      <c r="B320" s="12">
        <v>61.2</v>
      </c>
      <c r="C320" s="6">
        <f t="shared" si="5"/>
        <v>-1.5285599356395748E-2</v>
      </c>
      <c r="D320" s="6">
        <v>6.693681711394785E-3</v>
      </c>
    </row>
    <row r="321" spans="1:4">
      <c r="A321" s="29">
        <v>44027</v>
      </c>
      <c r="B321" s="12">
        <v>62.15</v>
      </c>
      <c r="C321" s="6">
        <f t="shared" si="5"/>
        <v>-9.5617529880478308E-3</v>
      </c>
      <c r="D321" s="6">
        <v>5.7193576817537433E-3</v>
      </c>
    </row>
    <row r="322" spans="1:4">
      <c r="A322" s="29">
        <v>44026</v>
      </c>
      <c r="B322" s="12">
        <v>62.75</v>
      </c>
      <c r="C322" s="6">
        <f t="shared" ref="C322:C385" si="6">(B322-B323)/B323</f>
        <v>-1.5910898965791793E-3</v>
      </c>
      <c r="D322" s="6">
        <v>-2.0498252015845136E-2</v>
      </c>
    </row>
    <row r="323" spans="1:4">
      <c r="A323" s="29">
        <v>44025</v>
      </c>
      <c r="B323" s="12">
        <v>62.85</v>
      </c>
      <c r="C323" s="6">
        <f t="shared" si="6"/>
        <v>-6.3241106719367363E-3</v>
      </c>
      <c r="D323" s="6">
        <v>-5.1408557941221593E-3</v>
      </c>
    </row>
    <row r="324" spans="1:4">
      <c r="A324" s="29">
        <v>44022</v>
      </c>
      <c r="B324" s="12">
        <v>63.25</v>
      </c>
      <c r="C324" s="6">
        <f t="shared" si="6"/>
        <v>-3.1520882584712816E-3</v>
      </c>
      <c r="D324" s="6">
        <v>2.9471704028844647E-2</v>
      </c>
    </row>
    <row r="325" spans="1:4">
      <c r="A325" s="29">
        <v>44021</v>
      </c>
      <c r="B325" s="12">
        <v>63.45</v>
      </c>
      <c r="C325" s="6">
        <f t="shared" si="6"/>
        <v>-2.6093630084420609E-2</v>
      </c>
      <c r="D325" s="6">
        <v>1.0409802828323829E-2</v>
      </c>
    </row>
    <row r="326" spans="1:4">
      <c r="A326" s="29">
        <v>44020</v>
      </c>
      <c r="B326" s="12">
        <v>65.150000000000006</v>
      </c>
      <c r="C326" s="6">
        <f t="shared" si="6"/>
        <v>-8.371385083713807E-3</v>
      </c>
      <c r="D326" s="6">
        <v>3.4394847766241262E-3</v>
      </c>
    </row>
    <row r="327" spans="1:4">
      <c r="A327" s="29">
        <v>44019</v>
      </c>
      <c r="B327" s="12">
        <v>65.7</v>
      </c>
      <c r="C327" s="6">
        <f t="shared" si="6"/>
        <v>-1.2030075187969882E-2</v>
      </c>
      <c r="D327" s="6">
        <v>-5.3938182921893793E-3</v>
      </c>
    </row>
    <row r="328" spans="1:4">
      <c r="A328" s="29">
        <v>44018</v>
      </c>
      <c r="B328" s="12">
        <v>66.5</v>
      </c>
      <c r="C328" s="6">
        <f t="shared" si="6"/>
        <v>2.6234567901234612E-2</v>
      </c>
      <c r="D328" s="6">
        <v>-3.9821246847477151E-4</v>
      </c>
    </row>
    <row r="329" spans="1:4">
      <c r="A329" s="29">
        <v>44015</v>
      </c>
      <c r="B329" s="12">
        <v>64.8</v>
      </c>
      <c r="C329" s="6">
        <f t="shared" si="6"/>
        <v>2.320185614849056E-3</v>
      </c>
      <c r="D329" s="6">
        <v>-2.9434679917793943E-2</v>
      </c>
    </row>
    <row r="330" spans="1:4">
      <c r="A330" s="29">
        <v>44014</v>
      </c>
      <c r="B330" s="12">
        <v>64.650000000000006</v>
      </c>
      <c r="C330" s="6">
        <f t="shared" si="6"/>
        <v>2.0520915548539926E-2</v>
      </c>
      <c r="D330" s="6">
        <v>-1.1024013784567637E-2</v>
      </c>
    </row>
    <row r="331" spans="1:4">
      <c r="A331" s="29">
        <v>44012</v>
      </c>
      <c r="B331" s="12">
        <v>63.35</v>
      </c>
      <c r="C331" s="6">
        <f t="shared" si="6"/>
        <v>-4.7132757266299631E-3</v>
      </c>
      <c r="D331" s="6">
        <v>-9.3879219155687393E-3</v>
      </c>
    </row>
    <row r="332" spans="1:4">
      <c r="A332" s="29">
        <v>44011</v>
      </c>
      <c r="B332" s="12">
        <v>63.65</v>
      </c>
      <c r="C332" s="6">
        <f t="shared" si="6"/>
        <v>-2.3510971786833636E-3</v>
      </c>
      <c r="D332" s="6">
        <v>-2.7352495864096962E-2</v>
      </c>
    </row>
    <row r="333" spans="1:4">
      <c r="A333" s="29">
        <v>44008</v>
      </c>
      <c r="B333" s="12">
        <v>63.8</v>
      </c>
      <c r="C333" s="6">
        <f t="shared" si="6"/>
        <v>-2.3455824863175241E-3</v>
      </c>
      <c r="D333" s="6">
        <v>3.0518623830551202E-2</v>
      </c>
    </row>
    <row r="334" spans="1:4">
      <c r="A334" s="29">
        <v>44006</v>
      </c>
      <c r="B334" s="12">
        <v>63.95</v>
      </c>
      <c r="C334" s="6">
        <f t="shared" si="6"/>
        <v>-7.8124999999995559E-4</v>
      </c>
      <c r="D334" s="6">
        <v>8.7936797326040889E-3</v>
      </c>
    </row>
    <row r="335" spans="1:4">
      <c r="A335" s="29">
        <v>44005</v>
      </c>
      <c r="B335" s="12">
        <v>64</v>
      </c>
      <c r="C335" s="6">
        <f t="shared" si="6"/>
        <v>-1.3867488443759717E-2</v>
      </c>
      <c r="D335" s="6">
        <v>6.3602869885592467E-2</v>
      </c>
    </row>
    <row r="336" spans="1:4">
      <c r="A336" s="29">
        <v>44004</v>
      </c>
      <c r="B336" s="12">
        <v>64.900000000000006</v>
      </c>
      <c r="C336" s="6">
        <f t="shared" si="6"/>
        <v>-1.2176560121765557E-2</v>
      </c>
      <c r="D336" s="6">
        <v>7.9024345752684941E-3</v>
      </c>
    </row>
    <row r="337" spans="1:4">
      <c r="A337" s="29">
        <v>44001</v>
      </c>
      <c r="B337" s="12">
        <v>65.7</v>
      </c>
      <c r="C337" s="6">
        <f t="shared" si="6"/>
        <v>-4.5454545454545027E-3</v>
      </c>
      <c r="D337" s="6">
        <v>5.1798881510877652E-3</v>
      </c>
    </row>
    <row r="338" spans="1:4">
      <c r="A338" s="29">
        <v>44000</v>
      </c>
      <c r="B338" s="12">
        <v>66</v>
      </c>
      <c r="C338" s="6">
        <f t="shared" si="6"/>
        <v>-5.2750565184626124E-3</v>
      </c>
      <c r="D338" s="6">
        <v>-7.4745216306156409E-3</v>
      </c>
    </row>
    <row r="339" spans="1:4">
      <c r="A339" s="29">
        <v>43999</v>
      </c>
      <c r="B339" s="12">
        <v>66.349999999999994</v>
      </c>
      <c r="C339" s="6">
        <f t="shared" si="6"/>
        <v>8.3586626139817207E-3</v>
      </c>
      <c r="D339" s="6">
        <v>-3.0394696210588684E-2</v>
      </c>
    </row>
    <row r="340" spans="1:4">
      <c r="A340" s="29">
        <v>43998</v>
      </c>
      <c r="B340" s="12">
        <v>65.8</v>
      </c>
      <c r="C340" s="6">
        <f t="shared" si="6"/>
        <v>1.0752688172043055E-2</v>
      </c>
      <c r="D340" s="6">
        <v>1.3198222358440013E-2</v>
      </c>
    </row>
    <row r="341" spans="1:4">
      <c r="A341" s="29">
        <v>43997</v>
      </c>
      <c r="B341" s="12">
        <v>65.099999999999994</v>
      </c>
      <c r="C341" s="6">
        <f t="shared" si="6"/>
        <v>-2.9806259314456039E-2</v>
      </c>
      <c r="D341" s="6">
        <v>-2.0041923474016957E-2</v>
      </c>
    </row>
    <row r="342" spans="1:4">
      <c r="A342" s="29">
        <v>43994</v>
      </c>
      <c r="B342" s="12">
        <v>67.099999999999994</v>
      </c>
      <c r="C342" s="6">
        <f t="shared" si="6"/>
        <v>-1.6849816849816932E-2</v>
      </c>
      <c r="D342" s="6">
        <v>1.7800280219080401E-2</v>
      </c>
    </row>
    <row r="343" spans="1:4">
      <c r="A343" s="29">
        <v>43993</v>
      </c>
      <c r="B343" s="12">
        <v>68.25</v>
      </c>
      <c r="C343" s="6">
        <f t="shared" si="6"/>
        <v>-1.515151515151511E-2</v>
      </c>
      <c r="D343" s="6">
        <v>2.9958288353316522E-3</v>
      </c>
    </row>
    <row r="344" spans="1:4">
      <c r="A344" s="29">
        <v>43992</v>
      </c>
      <c r="B344" s="12">
        <v>69.3</v>
      </c>
      <c r="C344" s="6">
        <f t="shared" si="6"/>
        <v>1.0940919037199124E-2</v>
      </c>
      <c r="D344" s="6">
        <v>-1.8235492900271621E-3</v>
      </c>
    </row>
    <row r="345" spans="1:4">
      <c r="A345" s="29">
        <v>43991</v>
      </c>
      <c r="B345" s="12">
        <v>68.55</v>
      </c>
      <c r="C345" s="6">
        <f t="shared" si="6"/>
        <v>3.6281179138321865E-2</v>
      </c>
      <c r="D345" s="6">
        <v>2.1273686266848894E-2</v>
      </c>
    </row>
    <row r="346" spans="1:4">
      <c r="A346" s="29">
        <v>43990</v>
      </c>
      <c r="B346" s="12">
        <v>66.150000000000006</v>
      </c>
      <c r="C346" s="6">
        <f t="shared" si="6"/>
        <v>-1.5094339622640652E-3</v>
      </c>
      <c r="D346" s="6">
        <v>-1.661703966958028E-2</v>
      </c>
    </row>
    <row r="347" spans="1:4">
      <c r="A347" s="29">
        <v>43987</v>
      </c>
      <c r="B347" s="12">
        <v>66.25</v>
      </c>
      <c r="C347" s="6">
        <f t="shared" si="6"/>
        <v>1.7665130568356464E-2</v>
      </c>
      <c r="D347" s="6">
        <v>3.0669623411079889E-2</v>
      </c>
    </row>
    <row r="348" spans="1:4">
      <c r="A348" s="29">
        <v>43986</v>
      </c>
      <c r="B348" s="12">
        <v>65.099999999999994</v>
      </c>
      <c r="C348" s="6">
        <f t="shared" si="6"/>
        <v>-1.213960546282263E-2</v>
      </c>
      <c r="D348" s="6">
        <v>4.5730613146343475E-2</v>
      </c>
    </row>
    <row r="349" spans="1:4">
      <c r="A349" s="29">
        <v>43985</v>
      </c>
      <c r="B349" s="12">
        <v>65.900000000000006</v>
      </c>
      <c r="C349" s="6">
        <f t="shared" si="6"/>
        <v>9.9616858237548764E-3</v>
      </c>
      <c r="D349" s="6">
        <v>2.6539894860640779E-2</v>
      </c>
    </row>
    <row r="350" spans="1:4">
      <c r="A350" s="29">
        <v>43984</v>
      </c>
      <c r="B350" s="12">
        <v>65.25</v>
      </c>
      <c r="C350" s="6">
        <f t="shared" si="6"/>
        <v>6.4437194127243122E-2</v>
      </c>
      <c r="D350" s="6">
        <v>4.4976345773704199E-2</v>
      </c>
    </row>
    <row r="351" spans="1:4">
      <c r="A351" s="29">
        <v>43983</v>
      </c>
      <c r="B351" s="12">
        <v>61.3</v>
      </c>
      <c r="C351" s="6">
        <f t="shared" si="6"/>
        <v>5.7808455565142261E-2</v>
      </c>
      <c r="D351" s="6">
        <v>2.5954395612742549E-2</v>
      </c>
    </row>
    <row r="352" spans="1:4">
      <c r="A352" s="29">
        <v>43980</v>
      </c>
      <c r="B352" s="12">
        <v>57.95</v>
      </c>
      <c r="C352" s="6">
        <f t="shared" si="6"/>
        <v>1.6666666666666715E-2</v>
      </c>
      <c r="D352" s="6">
        <v>1.6805943866911748E-2</v>
      </c>
    </row>
    <row r="353" spans="1:4">
      <c r="A353" s="29">
        <v>43979</v>
      </c>
      <c r="B353" s="12">
        <v>57</v>
      </c>
      <c r="C353" s="6">
        <f t="shared" si="6"/>
        <v>-3.0612244897959138E-2</v>
      </c>
      <c r="D353" s="6">
        <v>1.061521409950195E-2</v>
      </c>
    </row>
    <row r="354" spans="1:4">
      <c r="A354" s="29">
        <v>43978</v>
      </c>
      <c r="B354" s="12">
        <v>58.8</v>
      </c>
      <c r="C354" s="6">
        <f t="shared" si="6"/>
        <v>-2.729528535980158E-2</v>
      </c>
      <c r="D354" s="6">
        <v>-1.4734607871787268E-2</v>
      </c>
    </row>
    <row r="355" spans="1:4">
      <c r="A355" s="29">
        <v>43977</v>
      </c>
      <c r="B355" s="12">
        <v>60.45</v>
      </c>
      <c r="C355" s="6">
        <f t="shared" si="6"/>
        <v>2.1114864864864864E-2</v>
      </c>
      <c r="D355" s="6">
        <v>1.4170196380438337E-3</v>
      </c>
    </row>
    <row r="356" spans="1:4">
      <c r="A356" s="29">
        <v>43976</v>
      </c>
      <c r="B356" s="12">
        <v>59.2</v>
      </c>
      <c r="C356" s="6">
        <f t="shared" si="6"/>
        <v>-2.8712059064807217E-2</v>
      </c>
      <c r="D356" s="6">
        <v>2.3916351908655722E-2</v>
      </c>
    </row>
    <row r="357" spans="1:4">
      <c r="A357" s="29">
        <v>43973</v>
      </c>
      <c r="B357" s="12">
        <v>60.95</v>
      </c>
      <c r="C357" s="6">
        <f t="shared" si="6"/>
        <v>-0.10169491525423717</v>
      </c>
      <c r="D357" s="6">
        <v>-6.035097619663303E-3</v>
      </c>
    </row>
    <row r="358" spans="1:4">
      <c r="A358" s="29">
        <v>43972</v>
      </c>
      <c r="B358" s="12">
        <v>67.849999999999994</v>
      </c>
      <c r="C358" s="6">
        <f t="shared" si="6"/>
        <v>-1.4524328249818447E-2</v>
      </c>
      <c r="D358" s="6">
        <v>-5.2215189873417861E-2</v>
      </c>
    </row>
    <row r="359" spans="1:4">
      <c r="A359" s="29">
        <v>43971</v>
      </c>
      <c r="B359" s="12">
        <v>68.849999999999994</v>
      </c>
      <c r="C359" s="6">
        <f t="shared" si="6"/>
        <v>-3.6179450072358903E-3</v>
      </c>
      <c r="D359" s="6">
        <v>-1.4235500878734497E-2</v>
      </c>
    </row>
    <row r="360" spans="1:4">
      <c r="A360" s="29">
        <v>43970</v>
      </c>
      <c r="B360" s="12">
        <v>69.099999999999994</v>
      </c>
      <c r="C360" s="6">
        <f t="shared" si="6"/>
        <v>3.6759189797449188E-2</v>
      </c>
      <c r="D360" s="6">
        <v>-1.9021895293373958E-2</v>
      </c>
    </row>
    <row r="361" spans="1:4">
      <c r="A361" s="29">
        <v>43969</v>
      </c>
      <c r="B361" s="12">
        <v>66.650000000000006</v>
      </c>
      <c r="C361" s="6">
        <f t="shared" si="6"/>
        <v>7.5585789871504151E-3</v>
      </c>
      <c r="D361" s="6">
        <v>3.570445431481524E-2</v>
      </c>
    </row>
    <row r="362" spans="1:4">
      <c r="A362" s="29">
        <v>43966</v>
      </c>
      <c r="B362" s="12">
        <v>66.150000000000006</v>
      </c>
      <c r="C362" s="6">
        <f t="shared" si="6"/>
        <v>-3.0143180105499418E-3</v>
      </c>
      <c r="D362" s="6">
        <v>1.0062373187044317E-2</v>
      </c>
    </row>
    <row r="363" spans="1:4">
      <c r="A363" s="29">
        <v>43965</v>
      </c>
      <c r="B363" s="12">
        <v>66.349999999999994</v>
      </c>
      <c r="C363" s="6">
        <f t="shared" si="6"/>
        <v>-1.4115898959881173E-2</v>
      </c>
      <c r="D363" s="6">
        <v>1.2016122899079742E-2</v>
      </c>
    </row>
    <row r="364" spans="1:4">
      <c r="A364" s="29">
        <v>43964</v>
      </c>
      <c r="B364" s="12">
        <v>67.3</v>
      </c>
      <c r="C364" s="6">
        <f t="shared" si="6"/>
        <v>-3.7009622501850484E-3</v>
      </c>
      <c r="D364" s="6">
        <v>-6.4603876232573612E-3</v>
      </c>
    </row>
    <row r="365" spans="1:4">
      <c r="A365" s="29">
        <v>43963</v>
      </c>
      <c r="B365" s="12">
        <v>67.55</v>
      </c>
      <c r="C365" s="6">
        <f t="shared" si="6"/>
        <v>-2.0304568527918863E-2</v>
      </c>
      <c r="D365" s="6">
        <v>-1.335627292072246E-3</v>
      </c>
    </row>
    <row r="366" spans="1:4">
      <c r="A366" s="29">
        <v>43962</v>
      </c>
      <c r="B366" s="12">
        <v>68.95</v>
      </c>
      <c r="C366" s="6">
        <f t="shared" si="6"/>
        <v>7.3046018991964933E-3</v>
      </c>
      <c r="D366" s="6">
        <v>1.1471618620200102E-2</v>
      </c>
    </row>
    <row r="367" spans="1:4">
      <c r="A367" s="29">
        <v>43959</v>
      </c>
      <c r="B367" s="12">
        <v>68.45</v>
      </c>
      <c r="C367" s="6">
        <f t="shared" si="6"/>
        <v>7.3099415204674206E-4</v>
      </c>
      <c r="D367" s="6">
        <v>-2.9740437664309147E-2</v>
      </c>
    </row>
    <row r="368" spans="1:4">
      <c r="A368" s="29">
        <v>43958</v>
      </c>
      <c r="B368" s="12">
        <v>68.400000000000006</v>
      </c>
      <c r="C368" s="6">
        <f t="shared" si="6"/>
        <v>-5.090909090909008E-3</v>
      </c>
      <c r="D368" s="6">
        <v>-6.8961713218006426E-2</v>
      </c>
    </row>
    <row r="369" spans="1:4">
      <c r="A369" s="29">
        <v>43957</v>
      </c>
      <c r="B369" s="12">
        <v>68.75</v>
      </c>
      <c r="C369" s="6">
        <f t="shared" si="6"/>
        <v>1.4011799410029542E-2</v>
      </c>
      <c r="D369" s="6">
        <v>2.4815403638932972E-2</v>
      </c>
    </row>
    <row r="370" spans="1:4">
      <c r="A370" s="29">
        <v>43956</v>
      </c>
      <c r="B370" s="12">
        <v>67.8</v>
      </c>
      <c r="C370" s="6">
        <f t="shared" si="6"/>
        <v>7.4294205052005948E-3</v>
      </c>
      <c r="D370" s="6">
        <v>9.3427949934029222E-3</v>
      </c>
    </row>
    <row r="371" spans="1:4">
      <c r="A371" s="29">
        <v>43955</v>
      </c>
      <c r="B371" s="12">
        <v>67.3</v>
      </c>
      <c r="C371" s="6">
        <f t="shared" si="6"/>
        <v>-3.3045977011494213E-2</v>
      </c>
      <c r="D371" s="6">
        <v>8.5596115806510272E-3</v>
      </c>
    </row>
    <row r="372" spans="1:4">
      <c r="A372" s="29">
        <v>43950</v>
      </c>
      <c r="B372" s="12">
        <v>69.599999999999994</v>
      </c>
      <c r="C372" s="6">
        <f t="shared" si="6"/>
        <v>1.9033674963396738E-2</v>
      </c>
      <c r="D372" s="6">
        <v>1.6569293428586113E-2</v>
      </c>
    </row>
    <row r="373" spans="1:4">
      <c r="A373" s="29">
        <v>43949</v>
      </c>
      <c r="B373" s="12">
        <v>68.3</v>
      </c>
      <c r="C373" s="6">
        <f t="shared" si="6"/>
        <v>1.9402985074626823E-2</v>
      </c>
      <c r="D373" s="6">
        <v>-4.151189358153097E-2</v>
      </c>
    </row>
    <row r="374" spans="1:4">
      <c r="A374" s="29">
        <v>43948</v>
      </c>
      <c r="B374" s="12">
        <v>67</v>
      </c>
      <c r="C374" s="6">
        <f t="shared" si="6"/>
        <v>7.5187969924812026E-3</v>
      </c>
      <c r="D374" s="6">
        <v>5.0505406262105765E-3</v>
      </c>
    </row>
    <row r="375" spans="1:4">
      <c r="A375" s="29">
        <v>43945</v>
      </c>
      <c r="B375" s="12">
        <v>66.5</v>
      </c>
      <c r="C375" s="6">
        <f t="shared" si="6"/>
        <v>-1.7725258493353071E-2</v>
      </c>
      <c r="D375" s="6">
        <v>-8.9080640319461543E-3</v>
      </c>
    </row>
    <row r="376" spans="1:4">
      <c r="A376" s="29">
        <v>43944</v>
      </c>
      <c r="B376" s="12">
        <v>67.7</v>
      </c>
      <c r="C376" s="6">
        <f t="shared" si="6"/>
        <v>6.6914498141264359E-3</v>
      </c>
      <c r="D376" s="6">
        <v>-1.5796344647519587E-2</v>
      </c>
    </row>
    <row r="377" spans="1:4">
      <c r="A377" s="29">
        <v>43943</v>
      </c>
      <c r="B377" s="12">
        <v>67.25</v>
      </c>
      <c r="C377" s="6">
        <f t="shared" si="6"/>
        <v>0</v>
      </c>
      <c r="D377" s="6">
        <v>6.6538477500035402E-3</v>
      </c>
    </row>
    <row r="378" spans="1:4">
      <c r="A378" s="29">
        <v>43942</v>
      </c>
      <c r="B378" s="12">
        <v>67.25</v>
      </c>
      <c r="C378" s="6">
        <f t="shared" si="6"/>
        <v>-3.3764367816091878E-2</v>
      </c>
      <c r="D378" s="6">
        <v>3.6988688934952364E-2</v>
      </c>
    </row>
    <row r="379" spans="1:4">
      <c r="A379" s="29">
        <v>43941</v>
      </c>
      <c r="B379" s="12">
        <v>69.599999999999994</v>
      </c>
      <c r="C379" s="6">
        <f t="shared" si="6"/>
        <v>-1.1363636363636524E-2</v>
      </c>
      <c r="D379" s="6">
        <v>9.3608826595621922E-3</v>
      </c>
    </row>
    <row r="380" spans="1:4">
      <c r="A380" s="29">
        <v>43938</v>
      </c>
      <c r="B380" s="12">
        <v>70.400000000000006</v>
      </c>
      <c r="C380" s="6">
        <f t="shared" si="6"/>
        <v>2.028985507246385E-2</v>
      </c>
      <c r="D380" s="6">
        <v>1.917670756812196E-2</v>
      </c>
    </row>
    <row r="381" spans="1:4">
      <c r="A381" s="29">
        <v>43937</v>
      </c>
      <c r="B381" s="12">
        <v>69</v>
      </c>
      <c r="C381" s="6">
        <f t="shared" si="6"/>
        <v>2.9069767441860881E-3</v>
      </c>
      <c r="D381" s="6">
        <v>-4.9239554395712357E-2</v>
      </c>
    </row>
    <row r="382" spans="1:4">
      <c r="A382" s="29">
        <v>43936</v>
      </c>
      <c r="B382" s="12">
        <v>68.8</v>
      </c>
      <c r="C382" s="6">
        <f t="shared" si="6"/>
        <v>-2.8985507246377224E-3</v>
      </c>
      <c r="D382" s="6">
        <v>3.2440301588336239E-2</v>
      </c>
    </row>
    <row r="383" spans="1:4">
      <c r="A383" s="29">
        <v>43935</v>
      </c>
      <c r="B383" s="12">
        <v>69</v>
      </c>
      <c r="C383" s="6">
        <f t="shared" si="6"/>
        <v>2.2222222222222223E-2</v>
      </c>
      <c r="D383" s="6">
        <v>-1.6175118819430127E-2</v>
      </c>
    </row>
    <row r="384" spans="1:4">
      <c r="A384" s="29">
        <v>43930</v>
      </c>
      <c r="B384" s="12">
        <v>67.5</v>
      </c>
      <c r="C384" s="6">
        <f t="shared" si="6"/>
        <v>1.1994002998500706E-2</v>
      </c>
      <c r="D384" s="6">
        <v>6.2112130293948603E-2</v>
      </c>
    </row>
    <row r="385" spans="1:4">
      <c r="A385" s="29">
        <v>43929</v>
      </c>
      <c r="B385" s="12">
        <v>66.7</v>
      </c>
      <c r="C385" s="6">
        <f t="shared" si="6"/>
        <v>-4.4776119402984652E-3</v>
      </c>
      <c r="D385" s="6">
        <v>-1.0886328585684891E-3</v>
      </c>
    </row>
    <row r="386" spans="1:4">
      <c r="A386" s="29">
        <v>43928</v>
      </c>
      <c r="B386" s="12">
        <v>67</v>
      </c>
      <c r="C386" s="6">
        <f t="shared" ref="C386:C449" si="7">(B386-B387)/B387</f>
        <v>2.9185867895545406E-2</v>
      </c>
      <c r="D386" s="6">
        <v>-2.2819783548184612E-2</v>
      </c>
    </row>
    <row r="387" spans="1:4">
      <c r="A387" s="29">
        <v>43927</v>
      </c>
      <c r="B387" s="12">
        <v>65.099999999999994</v>
      </c>
      <c r="C387" s="6">
        <f t="shared" si="7"/>
        <v>2.6004728132387571E-2</v>
      </c>
      <c r="D387" s="6">
        <v>1.9614193927433653E-2</v>
      </c>
    </row>
    <row r="388" spans="1:4">
      <c r="A388" s="29">
        <v>43924</v>
      </c>
      <c r="B388" s="12">
        <v>63.45</v>
      </c>
      <c r="C388" s="6">
        <f t="shared" si="7"/>
        <v>-1.6279069767441815E-2</v>
      </c>
      <c r="D388" s="6">
        <v>-7.0073197212201996E-2</v>
      </c>
    </row>
    <row r="389" spans="1:4">
      <c r="A389" s="29">
        <v>43923</v>
      </c>
      <c r="B389" s="12">
        <v>64.5</v>
      </c>
      <c r="C389" s="6">
        <f t="shared" si="7"/>
        <v>-2.0501138952163926E-2</v>
      </c>
      <c r="D389" s="6">
        <v>-7.8115769794772421E-3</v>
      </c>
    </row>
    <row r="390" spans="1:4">
      <c r="A390" s="29">
        <v>43922</v>
      </c>
      <c r="B390" s="12">
        <v>65.849999999999994</v>
      </c>
      <c r="C390" s="6">
        <f t="shared" si="7"/>
        <v>2.2831050228309204E-3</v>
      </c>
      <c r="D390" s="6">
        <v>6.1050070053830986E-2</v>
      </c>
    </row>
    <row r="391" spans="1:4">
      <c r="A391" s="29">
        <v>43921</v>
      </c>
      <c r="B391" s="12">
        <v>65.7</v>
      </c>
      <c r="C391" s="6">
        <f t="shared" si="7"/>
        <v>1.8604651162790743E-2</v>
      </c>
      <c r="D391" s="6">
        <v>2.6461994943760545E-2</v>
      </c>
    </row>
    <row r="392" spans="1:4">
      <c r="A392" s="29">
        <v>43920</v>
      </c>
      <c r="B392" s="12">
        <v>64.5</v>
      </c>
      <c r="C392" s="6">
        <f t="shared" si="7"/>
        <v>-3.007518796992481E-2</v>
      </c>
      <c r="D392" s="6">
        <v>-2.0107546819951715E-2</v>
      </c>
    </row>
    <row r="393" spans="1:4">
      <c r="A393" s="29">
        <v>43917</v>
      </c>
      <c r="B393" s="12">
        <v>66.5</v>
      </c>
      <c r="C393" s="6">
        <f t="shared" si="7"/>
        <v>9.1047040971167573E-3</v>
      </c>
      <c r="D393" s="6">
        <v>-0.10601800893816229</v>
      </c>
    </row>
    <row r="394" spans="1:4">
      <c r="A394" s="29">
        <v>43916</v>
      </c>
      <c r="B394" s="12">
        <v>65.900000000000006</v>
      </c>
      <c r="C394" s="6">
        <f t="shared" si="7"/>
        <v>-1.4947683109118086E-2</v>
      </c>
      <c r="D394" s="6">
        <v>3.0220643486576958E-2</v>
      </c>
    </row>
    <row r="395" spans="1:4">
      <c r="A395" s="29">
        <v>43915</v>
      </c>
      <c r="B395" s="12">
        <v>66.900000000000006</v>
      </c>
      <c r="C395" s="6">
        <f t="shared" si="7"/>
        <v>3.8819875776397512E-2</v>
      </c>
      <c r="D395" s="6">
        <v>-2.7935483442565214E-2</v>
      </c>
    </row>
    <row r="396" spans="1:4">
      <c r="A396" s="29">
        <v>43914</v>
      </c>
      <c r="B396" s="12">
        <v>64.400000000000006</v>
      </c>
      <c r="C396" s="6">
        <f t="shared" si="7"/>
        <v>1.0196078431372638E-2</v>
      </c>
      <c r="D396" s="6">
        <v>-6.0946181042707229E-2</v>
      </c>
    </row>
    <row r="397" spans="1:4">
      <c r="A397" s="29">
        <v>43913</v>
      </c>
      <c r="B397" s="12">
        <v>63.75</v>
      </c>
      <c r="C397" s="6">
        <f t="shared" si="7"/>
        <v>-4.49438202247191E-2</v>
      </c>
      <c r="D397" s="6">
        <v>-2.5390613130435294E-2</v>
      </c>
    </row>
    <row r="398" spans="1:4">
      <c r="A398" s="29">
        <v>43910</v>
      </c>
      <c r="B398" s="12">
        <v>66.75</v>
      </c>
      <c r="C398" s="6">
        <f t="shared" si="7"/>
        <v>7.4962518740625422E-4</v>
      </c>
      <c r="D398" s="6">
        <v>-8.2244345910371192E-2</v>
      </c>
    </row>
    <row r="399" spans="1:4">
      <c r="A399" s="29">
        <v>43909</v>
      </c>
      <c r="B399" s="12">
        <v>66.7</v>
      </c>
      <c r="C399" s="6">
        <f t="shared" si="7"/>
        <v>-5.590941259731072E-2</v>
      </c>
      <c r="D399" s="6">
        <v>2.4941119978048678E-2</v>
      </c>
    </row>
    <row r="400" spans="1:4">
      <c r="A400" s="29">
        <v>43908</v>
      </c>
      <c r="B400" s="12">
        <v>70.650000000000006</v>
      </c>
      <c r="C400" s="6">
        <f t="shared" si="7"/>
        <v>-3.1528444139821754E-2</v>
      </c>
      <c r="D400" s="6">
        <v>-9.4953048606979326E-2</v>
      </c>
    </row>
    <row r="401" spans="1:4">
      <c r="A401" s="29">
        <v>43907</v>
      </c>
      <c r="B401" s="12">
        <v>72.95</v>
      </c>
      <c r="C401" s="6">
        <f t="shared" si="7"/>
        <v>2.5298664792691456E-2</v>
      </c>
      <c r="D401" s="6">
        <v>-2.0329859703187153E-2</v>
      </c>
    </row>
    <row r="402" spans="1:4">
      <c r="A402" s="29">
        <v>43906</v>
      </c>
      <c r="B402" s="12">
        <v>71.150000000000006</v>
      </c>
      <c r="C402" s="6">
        <f t="shared" si="7"/>
        <v>-2.9331514324692928E-2</v>
      </c>
      <c r="D402" s="6">
        <v>-3.5137738958631808E-2</v>
      </c>
    </row>
    <row r="403" spans="1:4">
      <c r="A403" s="29">
        <v>43903</v>
      </c>
      <c r="B403" s="12">
        <v>73.3</v>
      </c>
      <c r="C403" s="6">
        <f t="shared" si="7"/>
        <v>-2.9781601588352087E-2</v>
      </c>
      <c r="D403" s="6">
        <v>-3.094166153262877E-2</v>
      </c>
    </row>
    <row r="404" spans="1:4">
      <c r="A404" s="29">
        <v>43902</v>
      </c>
      <c r="B404" s="12">
        <v>75.55</v>
      </c>
      <c r="C404" s="6">
        <f t="shared" si="7"/>
        <v>-1.8831168831168869E-2</v>
      </c>
      <c r="D404" s="6">
        <v>-1.0963257385785673E-2</v>
      </c>
    </row>
    <row r="405" spans="1:4">
      <c r="A405" s="29">
        <v>43901</v>
      </c>
      <c r="B405" s="12">
        <v>77</v>
      </c>
      <c r="C405" s="6">
        <f t="shared" si="7"/>
        <v>1.3157894736842105E-2</v>
      </c>
      <c r="D405" s="6">
        <v>-1.170579406696457E-2</v>
      </c>
    </row>
    <row r="406" spans="1:4">
      <c r="A406" s="29">
        <v>43900</v>
      </c>
      <c r="B406" s="12">
        <v>76</v>
      </c>
      <c r="C406" s="6">
        <f t="shared" si="7"/>
        <v>2.9810298102981071E-2</v>
      </c>
      <c r="D406" s="6">
        <v>1.6394060095859659E-2</v>
      </c>
    </row>
    <row r="407" spans="1:4">
      <c r="A407" s="29">
        <v>43899</v>
      </c>
      <c r="B407" s="12">
        <v>73.8</v>
      </c>
      <c r="C407" s="6">
        <f t="shared" si="7"/>
        <v>-6.7704807041296092E-4</v>
      </c>
      <c r="D407" s="6">
        <v>1.4124892297790439E-5</v>
      </c>
    </row>
    <row r="408" spans="1:4">
      <c r="A408" s="29">
        <v>43896</v>
      </c>
      <c r="B408" s="12">
        <v>73.849999999999994</v>
      </c>
      <c r="C408" s="6">
        <f t="shared" si="7"/>
        <v>-9.3896713615023858E-3</v>
      </c>
      <c r="D408" s="6">
        <v>-3.4015554645927128E-2</v>
      </c>
    </row>
    <row r="409" spans="1:4">
      <c r="A409" s="29">
        <v>43895</v>
      </c>
      <c r="B409" s="12">
        <v>74.55</v>
      </c>
      <c r="C409" s="6">
        <f t="shared" si="7"/>
        <v>8.7956698240864873E-3</v>
      </c>
      <c r="D409" s="6">
        <v>-2.0867845882541605E-2</v>
      </c>
    </row>
    <row r="410" spans="1:4">
      <c r="A410" s="29">
        <v>43894</v>
      </c>
      <c r="B410" s="12">
        <v>73.900000000000006</v>
      </c>
      <c r="C410" s="6">
        <f t="shared" si="7"/>
        <v>3.1402651779483599E-2</v>
      </c>
      <c r="D410" s="6">
        <v>-2.1551010448710703E-2</v>
      </c>
    </row>
    <row r="411" spans="1:4">
      <c r="A411" s="29">
        <v>43893</v>
      </c>
      <c r="B411" s="12">
        <v>71.650000000000006</v>
      </c>
      <c r="C411" s="6">
        <f t="shared" si="7"/>
        <v>3.5014005602240893E-3</v>
      </c>
      <c r="D411" s="6">
        <v>1.0376631666996925E-2</v>
      </c>
    </row>
    <row r="412" spans="1:4">
      <c r="A412" s="29">
        <v>43892</v>
      </c>
      <c r="B412" s="12">
        <v>71.400000000000006</v>
      </c>
      <c r="C412" s="6">
        <f t="shared" si="7"/>
        <v>-1.1080332409972259E-2</v>
      </c>
      <c r="D412" s="6">
        <v>-2.1103938080175251E-2</v>
      </c>
    </row>
    <row r="413" spans="1:4">
      <c r="A413" s="29">
        <v>43889</v>
      </c>
      <c r="B413" s="12">
        <v>72.2</v>
      </c>
      <c r="C413" s="6">
        <f t="shared" si="7"/>
        <v>-2.4983119513841922E-2</v>
      </c>
      <c r="D413" s="6">
        <v>-4.3594298414986205E-3</v>
      </c>
    </row>
    <row r="414" spans="1:4">
      <c r="A414" s="29">
        <v>43888</v>
      </c>
      <c r="B414" s="12">
        <v>74.05</v>
      </c>
      <c r="C414" s="6">
        <f t="shared" si="7"/>
        <v>-6.747638326585312E-4</v>
      </c>
      <c r="D414" s="6">
        <v>1.3630590977888411E-2</v>
      </c>
    </row>
    <row r="415" spans="1:4">
      <c r="A415" s="29">
        <v>43887</v>
      </c>
      <c r="B415" s="12">
        <v>74.099999999999994</v>
      </c>
      <c r="C415" s="6">
        <f t="shared" si="7"/>
        <v>-1.2000000000000077E-2</v>
      </c>
      <c r="D415" s="6">
        <v>-9.6739458155661959E-3</v>
      </c>
    </row>
    <row r="416" spans="1:4">
      <c r="A416" s="29">
        <v>43886</v>
      </c>
      <c r="B416" s="12">
        <v>75</v>
      </c>
      <c r="C416" s="6">
        <f t="shared" si="7"/>
        <v>-1.3315579227695649E-3</v>
      </c>
      <c r="D416" s="6">
        <v>-1.5319235565056002E-2</v>
      </c>
    </row>
    <row r="417" spans="1:4">
      <c r="A417" s="29">
        <v>43885</v>
      </c>
      <c r="B417" s="12">
        <v>75.099999999999994</v>
      </c>
      <c r="C417" s="6">
        <f t="shared" si="7"/>
        <v>-1.7658600392413452E-2</v>
      </c>
      <c r="D417" s="6">
        <v>-1.0848771647200829E-2</v>
      </c>
    </row>
    <row r="418" spans="1:4">
      <c r="A418" s="29">
        <v>43882</v>
      </c>
      <c r="B418" s="12">
        <v>76.45</v>
      </c>
      <c r="C418" s="6">
        <f t="shared" si="7"/>
        <v>-1.8613607188703502E-2</v>
      </c>
      <c r="D418" s="6">
        <v>-4.9924028652051384E-3</v>
      </c>
    </row>
    <row r="419" spans="1:4">
      <c r="A419" s="29">
        <v>43881</v>
      </c>
      <c r="B419" s="12">
        <v>77.900000000000006</v>
      </c>
      <c r="C419" s="6">
        <f t="shared" si="7"/>
        <v>-1.9218449711722162E-3</v>
      </c>
      <c r="D419" s="6">
        <v>-8.0863872936481496E-3</v>
      </c>
    </row>
    <row r="420" spans="1:4">
      <c r="A420" s="29">
        <v>43880</v>
      </c>
      <c r="B420" s="12">
        <v>78.05</v>
      </c>
      <c r="C420" s="6">
        <f t="shared" si="7"/>
        <v>0</v>
      </c>
      <c r="D420" s="6">
        <v>3.919791831203826E-3</v>
      </c>
    </row>
    <row r="421" spans="1:4">
      <c r="A421" s="29">
        <v>43879</v>
      </c>
      <c r="B421" s="12">
        <v>78.05</v>
      </c>
      <c r="C421" s="6">
        <f t="shared" si="7"/>
        <v>-1.2650221378874131E-2</v>
      </c>
      <c r="D421" s="6">
        <v>-1.1334308681143615E-2</v>
      </c>
    </row>
    <row r="422" spans="1:4">
      <c r="A422" s="29">
        <v>43878</v>
      </c>
      <c r="B422" s="12">
        <v>79.05</v>
      </c>
      <c r="C422" s="6">
        <f t="shared" si="7"/>
        <v>4.4472681067343625E-3</v>
      </c>
      <c r="D422" s="6">
        <v>-1.9277351228261057E-2</v>
      </c>
    </row>
    <row r="423" spans="1:4">
      <c r="A423" s="29">
        <v>43875</v>
      </c>
      <c r="B423" s="12">
        <v>78.7</v>
      </c>
      <c r="C423" s="6">
        <f t="shared" si="7"/>
        <v>-6.3492063492059882E-4</v>
      </c>
      <c r="D423" s="6">
        <v>-2.9055047862464808E-3</v>
      </c>
    </row>
    <row r="424" spans="1:4">
      <c r="A424" s="29">
        <v>43874</v>
      </c>
      <c r="B424" s="12">
        <v>78.75</v>
      </c>
      <c r="C424" s="6">
        <f t="shared" si="7"/>
        <v>-4.4247787610618757E-3</v>
      </c>
      <c r="D424" s="6">
        <v>2.5586283641759026E-2</v>
      </c>
    </row>
    <row r="425" spans="1:4">
      <c r="A425" s="29">
        <v>43873</v>
      </c>
      <c r="B425" s="12">
        <v>79.099999999999994</v>
      </c>
      <c r="C425" s="6">
        <f t="shared" si="7"/>
        <v>3.8071065989847357E-3</v>
      </c>
      <c r="D425" s="6">
        <v>2.7300979752902427E-2</v>
      </c>
    </row>
    <row r="426" spans="1:4">
      <c r="A426" s="29">
        <v>43872</v>
      </c>
      <c r="B426" s="12">
        <v>78.8</v>
      </c>
      <c r="C426" s="6">
        <f t="shared" si="7"/>
        <v>-4.4219835754896845E-3</v>
      </c>
      <c r="D426" s="6">
        <v>1.4235593707996449E-2</v>
      </c>
    </row>
    <row r="427" spans="1:4">
      <c r="A427" s="29">
        <v>43871</v>
      </c>
      <c r="B427" s="12">
        <v>79.150000000000006</v>
      </c>
      <c r="C427" s="6">
        <f t="shared" si="7"/>
        <v>-1.8598884066955982E-2</v>
      </c>
      <c r="D427" s="6">
        <v>-7.8181595062881748E-2</v>
      </c>
    </row>
    <row r="428" spans="1:4">
      <c r="A428" s="29">
        <v>43868</v>
      </c>
      <c r="B428" s="12">
        <v>80.650000000000006</v>
      </c>
      <c r="C428" s="6">
        <f t="shared" si="7"/>
        <v>3.7336652146858916E-3</v>
      </c>
      <c r="D428" s="6">
        <v>1.0900665484827602E-2</v>
      </c>
    </row>
    <row r="429" spans="1:4">
      <c r="A429" s="29">
        <v>43867</v>
      </c>
      <c r="B429" s="12">
        <v>80.349999999999994</v>
      </c>
      <c r="C429" s="6">
        <f t="shared" si="7"/>
        <v>3.277634961439585E-2</v>
      </c>
      <c r="D429" s="6">
        <v>-5.4089121678633986E-3</v>
      </c>
    </row>
    <row r="430" spans="1:4">
      <c r="A430" s="29">
        <v>43866</v>
      </c>
      <c r="B430" s="12">
        <v>77.8</v>
      </c>
      <c r="C430" s="6">
        <f t="shared" si="7"/>
        <v>-5.1150895140665686E-3</v>
      </c>
      <c r="D430" s="6">
        <v>5.2331722305796208E-3</v>
      </c>
    </row>
    <row r="431" spans="1:4">
      <c r="A431" s="29">
        <v>43865</v>
      </c>
      <c r="B431" s="12">
        <v>78.2</v>
      </c>
      <c r="C431" s="6">
        <f t="shared" si="7"/>
        <v>6.3979526551499874E-4</v>
      </c>
      <c r="D431" s="6">
        <v>4.4011795161154121E-5</v>
      </c>
    </row>
    <row r="432" spans="1:4">
      <c r="A432" s="29">
        <v>43864</v>
      </c>
      <c r="B432" s="12">
        <v>78.150000000000006</v>
      </c>
      <c r="C432" s="6">
        <f t="shared" si="7"/>
        <v>-1.0759493670886003E-2</v>
      </c>
      <c r="D432" s="6">
        <v>-6.7321869274760077E-3</v>
      </c>
    </row>
    <row r="433" spans="1:4">
      <c r="A433" s="29">
        <v>43861</v>
      </c>
      <c r="B433" s="12">
        <v>79</v>
      </c>
      <c r="C433" s="6">
        <f t="shared" si="7"/>
        <v>-3.7831021437578459E-3</v>
      </c>
      <c r="D433" s="6">
        <v>3.4414828284762204E-3</v>
      </c>
    </row>
    <row r="434" spans="1:4">
      <c r="A434" s="29">
        <v>43860</v>
      </c>
      <c r="B434" s="12">
        <v>79.3</v>
      </c>
      <c r="C434" s="6">
        <f t="shared" si="7"/>
        <v>-8.7500000000000355E-3</v>
      </c>
      <c r="D434" s="6">
        <v>2.0353024470829494E-2</v>
      </c>
    </row>
    <row r="435" spans="1:4">
      <c r="A435" s="29">
        <v>43859</v>
      </c>
      <c r="B435" s="12">
        <v>80</v>
      </c>
      <c r="C435" s="6">
        <f t="shared" si="7"/>
        <v>-1.9607843137254832E-2</v>
      </c>
      <c r="D435" s="6">
        <v>-1.0689970531450499E-3</v>
      </c>
    </row>
    <row r="436" spans="1:4">
      <c r="A436" s="29">
        <v>43854</v>
      </c>
      <c r="B436" s="12">
        <v>81.599999999999994</v>
      </c>
      <c r="C436" s="6">
        <f t="shared" si="7"/>
        <v>-5.4844606946983891E-3</v>
      </c>
      <c r="D436" s="6">
        <v>-1.441768419703225E-2</v>
      </c>
    </row>
    <row r="437" spans="1:4">
      <c r="A437" s="29">
        <v>43853</v>
      </c>
      <c r="B437" s="12">
        <v>82.05</v>
      </c>
      <c r="C437" s="6">
        <f t="shared" si="7"/>
        <v>-7.859733978234652E-3</v>
      </c>
      <c r="D437" s="6">
        <v>7.0966050067575856E-3</v>
      </c>
    </row>
    <row r="438" spans="1:4">
      <c r="A438" s="29">
        <v>43852</v>
      </c>
      <c r="B438" s="12">
        <v>82.7</v>
      </c>
      <c r="C438" s="6">
        <f t="shared" si="7"/>
        <v>-9.5808383233532586E-3</v>
      </c>
      <c r="D438" s="6">
        <v>1.3719026271941182E-4</v>
      </c>
    </row>
    <row r="439" spans="1:4">
      <c r="A439" s="29">
        <v>43851</v>
      </c>
      <c r="B439" s="12">
        <v>83.5</v>
      </c>
      <c r="C439" s="6">
        <f t="shared" si="7"/>
        <v>-2.3962594973699559E-2</v>
      </c>
      <c r="D439" s="6">
        <v>9.708777419249668E-3</v>
      </c>
    </row>
    <row r="440" spans="1:4">
      <c r="A440" s="29">
        <v>43850</v>
      </c>
      <c r="B440" s="12">
        <v>85.55</v>
      </c>
      <c r="C440" s="6">
        <f t="shared" si="7"/>
        <v>-8.1159420289855407E-3</v>
      </c>
      <c r="D440" s="6">
        <v>1.3707569105724658E-2</v>
      </c>
    </row>
    <row r="441" spans="1:4">
      <c r="A441" s="29">
        <v>43847</v>
      </c>
      <c r="B441" s="12">
        <v>86.25</v>
      </c>
      <c r="C441" s="6">
        <f t="shared" si="7"/>
        <v>1.7699115044247787E-2</v>
      </c>
      <c r="D441" s="6">
        <v>-1.1715543308321523E-3</v>
      </c>
    </row>
    <row r="442" spans="1:4">
      <c r="A442" s="29">
        <v>43846</v>
      </c>
      <c r="B442" s="12">
        <v>84.75</v>
      </c>
      <c r="C442" s="6">
        <f t="shared" si="7"/>
        <v>1.4970059880239521E-2</v>
      </c>
      <c r="D442" s="6">
        <v>2.1206593675093477E-2</v>
      </c>
    </row>
    <row r="443" spans="1:4">
      <c r="A443" s="29">
        <v>43845</v>
      </c>
      <c r="B443" s="12">
        <v>83.5</v>
      </c>
      <c r="C443" s="6">
        <f t="shared" si="7"/>
        <v>3.003003003003003E-3</v>
      </c>
      <c r="D443" s="6">
        <v>1.8575413001501808E-2</v>
      </c>
    </row>
    <row r="444" spans="1:4">
      <c r="A444" s="29">
        <v>43844</v>
      </c>
      <c r="B444" s="12">
        <v>83.25</v>
      </c>
      <c r="C444" s="6">
        <f t="shared" si="7"/>
        <v>4.8280024140012756E-3</v>
      </c>
      <c r="D444" s="6">
        <v>2.8260054269893527E-2</v>
      </c>
    </row>
    <row r="445" spans="1:4">
      <c r="A445" s="29">
        <v>43843</v>
      </c>
      <c r="B445" s="12">
        <v>82.85</v>
      </c>
      <c r="C445" s="6">
        <f t="shared" si="7"/>
        <v>1.4075887392900752E-2</v>
      </c>
      <c r="D445" s="6">
        <v>-2.8684936448787192E-3</v>
      </c>
    </row>
    <row r="446" spans="1:4">
      <c r="A446" s="29">
        <v>43840</v>
      </c>
      <c r="B446" s="12">
        <v>81.7</v>
      </c>
      <c r="C446" s="6">
        <f t="shared" si="7"/>
        <v>3.6855036855036505E-3</v>
      </c>
      <c r="D446" s="6">
        <v>1.8291863413585137E-2</v>
      </c>
    </row>
    <row r="447" spans="1:4">
      <c r="A447" s="29">
        <v>43839</v>
      </c>
      <c r="B447" s="12">
        <v>81.400000000000006</v>
      </c>
      <c r="C447" s="6">
        <f t="shared" si="7"/>
        <v>8.6741016109046203E-3</v>
      </c>
      <c r="D447" s="6">
        <v>-2.5138664453858563E-2</v>
      </c>
    </row>
    <row r="448" spans="1:4">
      <c r="A448" s="29">
        <v>43838</v>
      </c>
      <c r="B448" s="12">
        <v>80.7</v>
      </c>
      <c r="C448" s="6">
        <f t="shared" si="7"/>
        <v>-3.7037037037036687E-3</v>
      </c>
      <c r="D448" s="6">
        <v>-4.7422205415086904E-3</v>
      </c>
    </row>
    <row r="449" spans="1:4">
      <c r="A449" s="29">
        <v>43837</v>
      </c>
      <c r="B449" s="12">
        <v>81</v>
      </c>
      <c r="C449" s="6">
        <f t="shared" si="7"/>
        <v>-1.8484288354899037E-3</v>
      </c>
      <c r="D449" s="6">
        <v>1.0821711965834546E-2</v>
      </c>
    </row>
    <row r="450" spans="1:4">
      <c r="A450" s="29">
        <v>43836</v>
      </c>
      <c r="B450" s="12">
        <v>81.150000000000006</v>
      </c>
      <c r="C450" s="6">
        <f t="shared" ref="C450:C492" si="8">(B450-B451)/B451</f>
        <v>-7.3394495412843338E-3</v>
      </c>
      <c r="D450" s="6">
        <v>-1.999526427951251E-3</v>
      </c>
    </row>
    <row r="451" spans="1:4">
      <c r="A451" s="29">
        <v>43833</v>
      </c>
      <c r="B451" s="12">
        <v>81.75</v>
      </c>
      <c r="C451" s="6">
        <f t="shared" si="8"/>
        <v>-6.6828675577156405E-3</v>
      </c>
      <c r="D451" s="6">
        <v>4.9574977195510489E-3</v>
      </c>
    </row>
    <row r="452" spans="1:4">
      <c r="A452" s="29">
        <v>43832</v>
      </c>
      <c r="B452" s="12">
        <v>82.3</v>
      </c>
      <c r="C452" s="6">
        <f t="shared" si="8"/>
        <v>-2.4242424242424585E-3</v>
      </c>
      <c r="D452" s="6">
        <v>1.6552345136258905E-3</v>
      </c>
    </row>
    <row r="453" spans="1:4">
      <c r="A453" s="29">
        <v>43830</v>
      </c>
      <c r="B453" s="12">
        <v>82.5</v>
      </c>
      <c r="C453" s="6">
        <f t="shared" si="8"/>
        <v>3.6496350364963156E-3</v>
      </c>
      <c r="D453" s="6">
        <v>1.6055683622305823E-2</v>
      </c>
    </row>
    <row r="454" spans="1:4">
      <c r="A454" s="29">
        <v>43829</v>
      </c>
      <c r="B454" s="12">
        <v>82.2</v>
      </c>
      <c r="C454" s="6">
        <f t="shared" si="8"/>
        <v>6.1199510403916763E-3</v>
      </c>
      <c r="D454" s="6">
        <v>-2.0275078661040071E-3</v>
      </c>
    </row>
    <row r="455" spans="1:4">
      <c r="A455" s="29">
        <v>43826</v>
      </c>
      <c r="B455" s="12">
        <v>81.7</v>
      </c>
      <c r="C455" s="6">
        <f t="shared" si="8"/>
        <v>8.6419753086420109E-3</v>
      </c>
      <c r="D455" s="6">
        <v>5.6623561342941308E-3</v>
      </c>
    </row>
    <row r="456" spans="1:4">
      <c r="A456" s="29">
        <v>43823</v>
      </c>
      <c r="B456" s="12">
        <v>81</v>
      </c>
      <c r="C456" s="6">
        <f t="shared" si="8"/>
        <v>0</v>
      </c>
      <c r="D456" s="6">
        <v>-6.2175980389964575E-3</v>
      </c>
    </row>
    <row r="457" spans="1:4">
      <c r="A457" s="29">
        <v>43822</v>
      </c>
      <c r="B457" s="12">
        <v>81</v>
      </c>
      <c r="C457" s="6">
        <f t="shared" si="8"/>
        <v>-1.2330456226879694E-3</v>
      </c>
      <c r="D457" s="6">
        <v>6.2972632337055445E-3</v>
      </c>
    </row>
    <row r="458" spans="1:4">
      <c r="A458" s="29">
        <v>43819</v>
      </c>
      <c r="B458" s="12">
        <v>81.099999999999994</v>
      </c>
      <c r="C458" s="6">
        <f t="shared" si="8"/>
        <v>2.7883396704689336E-2</v>
      </c>
      <c r="D458" s="6">
        <v>-1.2093746768632033E-3</v>
      </c>
    </row>
    <row r="459" spans="1:4">
      <c r="A459" s="29">
        <v>43818</v>
      </c>
      <c r="B459" s="12">
        <v>78.900000000000006</v>
      </c>
      <c r="C459" s="6">
        <f t="shared" si="8"/>
        <v>0</v>
      </c>
      <c r="D459" s="6">
        <v>6.5389349455163351E-3</v>
      </c>
    </row>
    <row r="460" spans="1:4">
      <c r="A460" s="29">
        <v>43817</v>
      </c>
      <c r="B460" s="12">
        <v>78.900000000000006</v>
      </c>
      <c r="C460" s="6">
        <f t="shared" si="8"/>
        <v>-2.5284450063209692E-3</v>
      </c>
      <c r="D460" s="6">
        <v>-1.7662337662337005E-3</v>
      </c>
    </row>
    <row r="461" spans="1:4">
      <c r="A461" s="29">
        <v>43816</v>
      </c>
      <c r="B461" s="12">
        <v>79.099999999999994</v>
      </c>
      <c r="C461" s="6">
        <f t="shared" si="8"/>
        <v>-3.7783375314862891E-3</v>
      </c>
      <c r="D461" s="6">
        <v>4.6197760906165159E-3</v>
      </c>
    </row>
    <row r="462" spans="1:4">
      <c r="A462" s="29">
        <v>43815</v>
      </c>
      <c r="B462" s="12">
        <v>79.400000000000006</v>
      </c>
      <c r="C462" s="6">
        <f t="shared" si="8"/>
        <v>-1.3664596273291855E-2</v>
      </c>
      <c r="D462" s="6">
        <v>1.7176277257704185E-2</v>
      </c>
    </row>
    <row r="463" spans="1:4">
      <c r="A463" s="29">
        <v>43812</v>
      </c>
      <c r="B463" s="12">
        <v>80.5</v>
      </c>
      <c r="C463" s="6">
        <f t="shared" si="8"/>
        <v>1.067168863779026E-2</v>
      </c>
      <c r="D463" s="6">
        <v>8.6320082688493265E-3</v>
      </c>
    </row>
    <row r="464" spans="1:4">
      <c r="A464" s="29">
        <v>43811</v>
      </c>
      <c r="B464" s="12">
        <v>79.650000000000006</v>
      </c>
      <c r="C464" s="6">
        <f t="shared" si="8"/>
        <v>2.517306482064227E-3</v>
      </c>
      <c r="D464" s="6">
        <v>8.9867477180801854E-3</v>
      </c>
    </row>
    <row r="465" spans="1:4">
      <c r="A465" s="29">
        <v>43810</v>
      </c>
      <c r="B465" s="12">
        <v>79.45</v>
      </c>
      <c r="C465" s="6">
        <f t="shared" si="8"/>
        <v>-3.1367628607277291E-3</v>
      </c>
      <c r="D465" s="6">
        <v>-8.6251461198485393E-3</v>
      </c>
    </row>
    <row r="466" spans="1:4">
      <c r="A466" s="29">
        <v>43809</v>
      </c>
      <c r="B466" s="12">
        <v>79.7</v>
      </c>
      <c r="C466" s="6">
        <f t="shared" si="8"/>
        <v>-1.3003095975232163E-2</v>
      </c>
      <c r="D466" s="6">
        <v>-1.0210384629568209E-2</v>
      </c>
    </row>
    <row r="467" spans="1:4">
      <c r="A467" s="29">
        <v>43808</v>
      </c>
      <c r="B467" s="12">
        <v>80.75</v>
      </c>
      <c r="C467" s="6">
        <f t="shared" si="8"/>
        <v>3.105590062111801E-3</v>
      </c>
      <c r="D467" s="6">
        <v>-1.3254491698885545E-2</v>
      </c>
    </row>
    <row r="468" spans="1:4">
      <c r="A468" s="29">
        <v>43805</v>
      </c>
      <c r="B468" s="12">
        <v>80.5</v>
      </c>
      <c r="C468" s="6">
        <f t="shared" si="8"/>
        <v>1.067168863779026E-2</v>
      </c>
      <c r="D468" s="6">
        <v>1.9825444933117193E-3</v>
      </c>
    </row>
    <row r="469" spans="1:4">
      <c r="A469" s="29">
        <v>43804</v>
      </c>
      <c r="B469" s="12">
        <v>79.650000000000006</v>
      </c>
      <c r="C469" s="6">
        <f t="shared" si="8"/>
        <v>1.2714558169103623E-2</v>
      </c>
      <c r="D469" s="6">
        <v>2.4488415974123273E-3</v>
      </c>
    </row>
    <row r="470" spans="1:4">
      <c r="A470" s="29">
        <v>43803</v>
      </c>
      <c r="B470" s="12">
        <v>78.650000000000006</v>
      </c>
      <c r="C470" s="6">
        <f t="shared" si="8"/>
        <v>-7.5709779179810007E-3</v>
      </c>
      <c r="D470" s="6">
        <v>1.3582099228510797E-2</v>
      </c>
    </row>
    <row r="471" spans="1:4">
      <c r="A471" s="29">
        <v>43802</v>
      </c>
      <c r="B471" s="12">
        <v>79.25</v>
      </c>
      <c r="C471" s="6">
        <f t="shared" si="8"/>
        <v>-1.0611735330836385E-2</v>
      </c>
      <c r="D471" s="6">
        <v>-3.2632827609126868E-3</v>
      </c>
    </row>
    <row r="472" spans="1:4">
      <c r="A472" s="29">
        <v>43801</v>
      </c>
      <c r="B472" s="12">
        <v>80.099999999999994</v>
      </c>
      <c r="C472" s="6">
        <f t="shared" si="8"/>
        <v>1.2499999999999289E-3</v>
      </c>
      <c r="D472" s="6">
        <v>8.974227620316114E-3</v>
      </c>
    </row>
    <row r="473" spans="1:4">
      <c r="A473" s="29">
        <v>43798</v>
      </c>
      <c r="B473" s="12">
        <v>80</v>
      </c>
      <c r="C473" s="6">
        <f t="shared" si="8"/>
        <v>-1.2345679012345678E-2</v>
      </c>
      <c r="D473" s="6">
        <v>1.112241246162266E-2</v>
      </c>
    </row>
    <row r="474" spans="1:4">
      <c r="A474" s="29">
        <v>43797</v>
      </c>
      <c r="B474" s="12">
        <v>81</v>
      </c>
      <c r="C474" s="6">
        <f t="shared" si="8"/>
        <v>-1.8484288354899037E-3</v>
      </c>
      <c r="D474" s="6">
        <v>-6.4284310698145561E-3</v>
      </c>
    </row>
    <row r="475" spans="1:4">
      <c r="A475" s="29">
        <v>43796</v>
      </c>
      <c r="B475" s="12">
        <v>81.150000000000006</v>
      </c>
      <c r="C475" s="6">
        <f t="shared" si="8"/>
        <v>0</v>
      </c>
      <c r="D475" s="6">
        <v>-9.701990437006586E-3</v>
      </c>
    </row>
    <row r="476" spans="1:4">
      <c r="A476" s="29">
        <v>43795</v>
      </c>
      <c r="B476" s="12">
        <v>81.150000000000006</v>
      </c>
      <c r="C476" s="6">
        <f t="shared" si="8"/>
        <v>-1.6363636363636296E-2</v>
      </c>
      <c r="D476" s="6">
        <v>2.0424373085215154E-2</v>
      </c>
    </row>
    <row r="477" spans="1:4">
      <c r="A477" s="29">
        <v>43794</v>
      </c>
      <c r="B477" s="12">
        <v>82.5</v>
      </c>
      <c r="C477" s="6">
        <f t="shared" si="8"/>
        <v>2.4208566108007486E-2</v>
      </c>
      <c r="D477" s="6">
        <v>2.5453252755065249E-3</v>
      </c>
    </row>
    <row r="478" spans="1:4">
      <c r="A478" s="29">
        <v>43791</v>
      </c>
      <c r="B478" s="12">
        <v>80.55</v>
      </c>
      <c r="C478" s="6">
        <f t="shared" si="8"/>
        <v>4.9906425452275914E-3</v>
      </c>
      <c r="D478" s="6">
        <v>4.4897920316903312E-3</v>
      </c>
    </row>
    <row r="479" spans="1:4">
      <c r="A479" s="29">
        <v>43790</v>
      </c>
      <c r="B479" s="12">
        <v>80.150000000000006</v>
      </c>
      <c r="C479" s="6">
        <f t="shared" si="8"/>
        <v>-1.7167381974248823E-2</v>
      </c>
      <c r="D479" s="6">
        <v>-1.3559146905630728E-2</v>
      </c>
    </row>
    <row r="480" spans="1:4">
      <c r="A480" s="29">
        <v>43789</v>
      </c>
      <c r="B480" s="12">
        <v>81.55</v>
      </c>
      <c r="C480" s="6">
        <f t="shared" si="8"/>
        <v>-6.1274509803918087E-4</v>
      </c>
      <c r="D480" s="6">
        <v>1.0578577674969674E-3</v>
      </c>
    </row>
    <row r="481" spans="1:4">
      <c r="A481" s="29">
        <v>43788</v>
      </c>
      <c r="B481" s="12">
        <v>81.599999999999994</v>
      </c>
      <c r="C481" s="6">
        <f t="shared" si="8"/>
        <v>1.4925373134328216E-2</v>
      </c>
      <c r="D481" s="6">
        <v>3.1174392665293269E-3</v>
      </c>
    </row>
    <row r="482" spans="1:4">
      <c r="A482" s="29">
        <v>43787</v>
      </c>
      <c r="B482" s="12">
        <v>80.400000000000006</v>
      </c>
      <c r="C482" s="6">
        <f t="shared" si="8"/>
        <v>8.150470219435808E-3</v>
      </c>
      <c r="D482" s="6">
        <v>-3.7915805299756451E-3</v>
      </c>
    </row>
    <row r="483" spans="1:4">
      <c r="A483" s="29">
        <v>43784</v>
      </c>
      <c r="B483" s="12">
        <v>79.75</v>
      </c>
      <c r="C483" s="6">
        <f t="shared" si="8"/>
        <v>0</v>
      </c>
      <c r="D483" s="6">
        <v>2.7257944750962355E-4</v>
      </c>
    </row>
    <row r="484" spans="1:4">
      <c r="A484" s="29">
        <v>43783</v>
      </c>
      <c r="B484" s="12">
        <v>79.75</v>
      </c>
      <c r="C484" s="6">
        <f t="shared" si="8"/>
        <v>-1.6646115906288464E-2</v>
      </c>
      <c r="D484" s="6">
        <v>-1.9884937286675491E-2</v>
      </c>
    </row>
    <row r="485" spans="1:4">
      <c r="A485" s="29">
        <v>43782</v>
      </c>
      <c r="B485" s="12">
        <v>81.099999999999994</v>
      </c>
      <c r="C485" s="6">
        <f t="shared" si="8"/>
        <v>-1.458080194410696E-2</v>
      </c>
      <c r="D485" s="6">
        <v>7.8782926806621103E-3</v>
      </c>
    </row>
    <row r="486" spans="1:4">
      <c r="A486" s="29">
        <v>43781</v>
      </c>
      <c r="B486" s="12">
        <v>82.3</v>
      </c>
      <c r="C486" s="6">
        <f t="shared" si="8"/>
        <v>-8.4337349397590709E-3</v>
      </c>
      <c r="D486" s="6">
        <v>1.5548975974050475E-2</v>
      </c>
    </row>
    <row r="487" spans="1:4">
      <c r="A487" s="29">
        <v>43780</v>
      </c>
      <c r="B487" s="12">
        <v>83</v>
      </c>
      <c r="C487" s="6">
        <f t="shared" si="8"/>
        <v>-2.4676850763807219E-2</v>
      </c>
      <c r="D487" s="6">
        <v>7.8162492456962246E-3</v>
      </c>
    </row>
    <row r="488" spans="1:4">
      <c r="A488" s="29">
        <v>43777</v>
      </c>
      <c r="B488" s="12">
        <v>85.1</v>
      </c>
      <c r="C488" s="6">
        <f t="shared" si="8"/>
        <v>-1.0465116279069833E-2</v>
      </c>
      <c r="D488" s="6">
        <v>2.5923633013390932E-2</v>
      </c>
    </row>
    <row r="489" spans="1:4">
      <c r="A489" s="29">
        <v>43776</v>
      </c>
      <c r="B489" s="12">
        <v>86</v>
      </c>
      <c r="C489" s="6">
        <f t="shared" si="8"/>
        <v>4.6728971962617487E-3</v>
      </c>
      <c r="D489" s="6">
        <v>-7.0619554695063626E-3</v>
      </c>
    </row>
    <row r="490" spans="1:4">
      <c r="A490" s="29">
        <v>43775</v>
      </c>
      <c r="B490" s="12">
        <v>85.6</v>
      </c>
      <c r="C490" s="6">
        <f t="shared" si="8"/>
        <v>5.8754406580493537E-3</v>
      </c>
      <c r="D490" s="6">
        <v>-5.9756930745470463E-3</v>
      </c>
    </row>
    <row r="491" spans="1:4">
      <c r="A491" s="29">
        <v>43774</v>
      </c>
      <c r="B491" s="12">
        <v>85.1</v>
      </c>
      <c r="C491" s="6">
        <f t="shared" si="8"/>
        <v>-7.5801749271137689E-3</v>
      </c>
      <c r="D491" s="6">
        <v>7.498969921714174E-3</v>
      </c>
    </row>
    <row r="492" spans="1:4">
      <c r="A492" s="29">
        <v>43773</v>
      </c>
      <c r="B492" s="20">
        <v>85.75</v>
      </c>
      <c r="C492" s="6">
        <f t="shared" si="8"/>
        <v>-8.670520231213872E-3</v>
      </c>
      <c r="D492" s="6">
        <v>1.2978021330504899E-2</v>
      </c>
    </row>
    <row r="493" spans="1:4">
      <c r="A493" s="29">
        <v>43770</v>
      </c>
      <c r="B493" s="12">
        <v>86.5</v>
      </c>
      <c r="C493" s="6" t="s">
        <v>23</v>
      </c>
      <c r="D493" s="6" t="s">
        <v>23</v>
      </c>
    </row>
    <row r="494" spans="1:4" ht="16.8">
      <c r="D494" s="1"/>
    </row>
    <row r="495" spans="1:4">
      <c r="A495" s="123" t="s">
        <v>60</v>
      </c>
      <c r="B495" s="124"/>
      <c r="C495" s="22">
        <f>(B2-B493)/B493</f>
        <v>-0.20231213872832371</v>
      </c>
      <c r="D495" s="22">
        <v>0.37621534249056815</v>
      </c>
    </row>
    <row r="496" spans="1:4" ht="16.8">
      <c r="D496" s="1"/>
    </row>
    <row r="497" spans="1:4" ht="16.8">
      <c r="D497" s="1"/>
    </row>
    <row r="498" spans="1:4">
      <c r="A498" s="123" t="s">
        <v>70</v>
      </c>
      <c r="B498" s="124"/>
      <c r="C498" s="22">
        <f>(B205-B452)/B452</f>
        <v>-0.14216281895504257</v>
      </c>
      <c r="D498" s="22">
        <v>8.8823276127206682E-2</v>
      </c>
    </row>
    <row r="499" spans="1:4">
      <c r="A499" s="123" t="s">
        <v>71</v>
      </c>
      <c r="B499" s="124"/>
      <c r="C499" s="22">
        <f>(B2-B204)/B204</f>
        <v>-3.8327526132404179E-2</v>
      </c>
      <c r="D499" s="22">
        <v>0.57953763973963257</v>
      </c>
    </row>
    <row r="500" spans="1:4" ht="16.8">
      <c r="D500" s="1"/>
    </row>
    <row r="501" spans="1:4">
      <c r="A501" s="123" t="s">
        <v>72</v>
      </c>
      <c r="B501" s="124"/>
      <c r="C501" s="22">
        <f>AVERAGE(C498:C499)</f>
        <v>-9.024517254372337E-2</v>
      </c>
      <c r="D501" s="22">
        <f>AVERAGE(D498:D499)</f>
        <v>0.33418045793341961</v>
      </c>
    </row>
    <row r="502" spans="1:4" ht="16.8">
      <c r="D502" s="1"/>
    </row>
    <row r="503" spans="1:4" ht="16.8">
      <c r="D503" s="1"/>
    </row>
    <row r="504" spans="1:4" ht="16.8">
      <c r="D504" s="1"/>
    </row>
    <row r="505" spans="1:4" ht="16.8">
      <c r="D505" s="1"/>
    </row>
    <row r="506" spans="1:4" ht="16.8">
      <c r="D506" s="1"/>
    </row>
    <row r="507" spans="1:4" ht="16.8">
      <c r="D507" s="1"/>
    </row>
    <row r="508" spans="1:4" ht="16.8">
      <c r="D508" s="1"/>
    </row>
    <row r="509" spans="1:4" ht="16.8">
      <c r="D509" s="1"/>
    </row>
    <row r="510" spans="1:4" ht="16.8">
      <c r="D510" s="1"/>
    </row>
    <row r="511" spans="1:4" ht="16.8">
      <c r="D511" s="1"/>
    </row>
    <row r="512" spans="1:4" ht="16.8">
      <c r="D512" s="1"/>
    </row>
    <row r="513" spans="4:4" ht="16.8">
      <c r="D513" s="1"/>
    </row>
    <row r="514" spans="4:4" ht="16.8">
      <c r="D514" s="1"/>
    </row>
    <row r="515" spans="4:4" ht="16.8">
      <c r="D515" s="1"/>
    </row>
    <row r="516" spans="4:4" ht="16.8">
      <c r="D516" s="1"/>
    </row>
    <row r="517" spans="4:4" ht="16.8">
      <c r="D517" s="1"/>
    </row>
    <row r="518" spans="4:4" ht="16.8">
      <c r="D518" s="1"/>
    </row>
    <row r="519" spans="4:4" ht="16.8">
      <c r="D519" s="1"/>
    </row>
    <row r="520" spans="4:4" ht="16.8">
      <c r="D520" s="1"/>
    </row>
    <row r="521" spans="4:4" ht="16.8">
      <c r="D521" s="1"/>
    </row>
    <row r="522" spans="4:4" ht="16.8">
      <c r="D522" s="1"/>
    </row>
    <row r="523" spans="4:4" ht="16.8">
      <c r="D523" s="1"/>
    </row>
    <row r="524" spans="4:4" ht="16.8">
      <c r="D524" s="1"/>
    </row>
    <row r="525" spans="4:4" ht="16.8">
      <c r="D525" s="1"/>
    </row>
    <row r="526" spans="4:4" ht="16.8">
      <c r="D526" s="1"/>
    </row>
    <row r="527" spans="4:4" ht="16.8">
      <c r="D527" s="1"/>
    </row>
    <row r="528" spans="4:4" ht="16.8">
      <c r="D528" s="1"/>
    </row>
    <row r="529" spans="4:4" ht="16.8">
      <c r="D529" s="1"/>
    </row>
    <row r="530" spans="4:4" ht="16.8">
      <c r="D530" s="1"/>
    </row>
    <row r="531" spans="4:4" ht="16.8">
      <c r="D531" s="1"/>
    </row>
    <row r="532" spans="4:4" ht="16.8">
      <c r="D532" s="1"/>
    </row>
    <row r="533" spans="4:4" ht="16.8">
      <c r="D533" s="1"/>
    </row>
    <row r="534" spans="4:4" ht="16.8">
      <c r="D534" s="1"/>
    </row>
    <row r="535" spans="4:4" ht="16.8">
      <c r="D535" s="1"/>
    </row>
    <row r="536" spans="4:4" ht="16.8">
      <c r="D536" s="1"/>
    </row>
    <row r="537" spans="4:4" ht="16.8">
      <c r="D537" s="1"/>
    </row>
    <row r="538" spans="4:4" ht="16.8">
      <c r="D538" s="1"/>
    </row>
    <row r="539" spans="4:4" ht="16.8">
      <c r="D539" s="1"/>
    </row>
    <row r="540" spans="4:4" ht="16.8">
      <c r="D540" s="1"/>
    </row>
    <row r="541" spans="4:4" ht="16.8">
      <c r="D541" s="1"/>
    </row>
    <row r="542" spans="4:4" ht="16.8">
      <c r="D542" s="1"/>
    </row>
    <row r="543" spans="4:4" ht="16.8">
      <c r="D543" s="1"/>
    </row>
    <row r="544" spans="4:4" ht="16.8">
      <c r="D544" s="1"/>
    </row>
    <row r="545" spans="4:4" ht="16.8">
      <c r="D545" s="1"/>
    </row>
    <row r="546" spans="4:4" ht="16.8">
      <c r="D546" s="1"/>
    </row>
    <row r="547" spans="4:4" ht="16.8">
      <c r="D547" s="1"/>
    </row>
    <row r="548" spans="4:4" ht="16.8">
      <c r="D548" s="1"/>
    </row>
    <row r="549" spans="4:4" ht="16.8">
      <c r="D549" s="1"/>
    </row>
    <row r="550" spans="4:4" ht="16.8">
      <c r="D550" s="1"/>
    </row>
    <row r="551" spans="4:4" ht="16.8">
      <c r="D551" s="1"/>
    </row>
    <row r="552" spans="4:4" ht="16.8">
      <c r="D552" s="1"/>
    </row>
    <row r="553" spans="4:4" ht="16.8">
      <c r="D553" s="1"/>
    </row>
    <row r="554" spans="4:4" ht="16.8">
      <c r="D554" s="1"/>
    </row>
    <row r="555" spans="4:4" ht="16.8">
      <c r="D555" s="1"/>
    </row>
    <row r="556" spans="4:4" ht="16.8">
      <c r="D556" s="1"/>
    </row>
    <row r="557" spans="4:4" ht="16.8">
      <c r="D557" s="1"/>
    </row>
    <row r="558" spans="4:4" ht="16.8">
      <c r="D558" s="1"/>
    </row>
    <row r="559" spans="4:4" ht="16.8">
      <c r="D559" s="1"/>
    </row>
    <row r="560" spans="4:4" ht="16.8">
      <c r="D560" s="1"/>
    </row>
    <row r="561" spans="4:4" ht="16.8">
      <c r="D561" s="1"/>
    </row>
    <row r="562" spans="4:4" ht="16.8">
      <c r="D562" s="1"/>
    </row>
    <row r="563" spans="4:4" ht="16.8">
      <c r="D563" s="1"/>
    </row>
    <row r="564" spans="4:4" ht="16.8">
      <c r="D564" s="1"/>
    </row>
    <row r="565" spans="4:4" ht="16.8">
      <c r="D565" s="1"/>
    </row>
    <row r="566" spans="4:4" ht="16.8">
      <c r="D566" s="1"/>
    </row>
    <row r="567" spans="4:4" ht="16.8">
      <c r="D567" s="1"/>
    </row>
    <row r="568" spans="4:4" ht="16.8">
      <c r="D568" s="1"/>
    </row>
    <row r="569" spans="4:4" ht="16.8">
      <c r="D569" s="1"/>
    </row>
    <row r="570" spans="4:4" ht="16.8">
      <c r="D570" s="1"/>
    </row>
    <row r="571" spans="4:4" ht="16.8">
      <c r="D571" s="1"/>
    </row>
    <row r="572" spans="4:4" ht="16.8">
      <c r="D572" s="1"/>
    </row>
    <row r="573" spans="4:4" ht="16.8">
      <c r="D573" s="1"/>
    </row>
    <row r="574" spans="4:4" ht="16.8">
      <c r="D574" s="1"/>
    </row>
    <row r="575" spans="4:4" ht="16.8">
      <c r="D575" s="1"/>
    </row>
    <row r="576" spans="4:4" ht="16.8">
      <c r="D576" s="1"/>
    </row>
    <row r="577" spans="4:4" ht="16.8">
      <c r="D577" s="1"/>
    </row>
    <row r="578" spans="4:4" ht="16.8">
      <c r="D578" s="1"/>
    </row>
    <row r="579" spans="4:4" ht="16.8">
      <c r="D579" s="1"/>
    </row>
    <row r="580" spans="4:4" ht="16.8">
      <c r="D580" s="1"/>
    </row>
    <row r="581" spans="4:4" ht="16.8">
      <c r="D581" s="1"/>
    </row>
    <row r="582" spans="4:4" ht="16.8">
      <c r="D582" s="1"/>
    </row>
    <row r="583" spans="4:4" ht="16.8">
      <c r="D583" s="1"/>
    </row>
    <row r="584" spans="4:4" ht="16.8">
      <c r="D584" s="1"/>
    </row>
    <row r="585" spans="4:4" ht="16.8">
      <c r="D585" s="1"/>
    </row>
    <row r="586" spans="4:4" ht="16.8">
      <c r="D586" s="1"/>
    </row>
    <row r="587" spans="4:4" ht="16.8">
      <c r="D587" s="1"/>
    </row>
    <row r="588" spans="4:4" ht="16.8">
      <c r="D588" s="1"/>
    </row>
    <row r="589" spans="4:4" ht="16.8">
      <c r="D589" s="1"/>
    </row>
    <row r="590" spans="4:4" ht="16.8">
      <c r="D590" s="1"/>
    </row>
    <row r="591" spans="4:4" ht="16.8">
      <c r="D591" s="1"/>
    </row>
    <row r="592" spans="4:4" ht="16.8">
      <c r="D592" s="1"/>
    </row>
    <row r="593" spans="4:4" ht="16.8">
      <c r="D593" s="1"/>
    </row>
    <row r="594" spans="4:4" ht="16.8">
      <c r="D594" s="1"/>
    </row>
    <row r="595" spans="4:4" ht="16.8">
      <c r="D595" s="1"/>
    </row>
    <row r="596" spans="4:4" ht="16.8">
      <c r="D596" s="1"/>
    </row>
    <row r="597" spans="4:4" ht="16.8">
      <c r="D597" s="1"/>
    </row>
    <row r="598" spans="4:4" ht="16.8">
      <c r="D598" s="1"/>
    </row>
    <row r="599" spans="4:4" ht="16.8">
      <c r="D599" s="1"/>
    </row>
    <row r="600" spans="4:4" ht="16.8">
      <c r="D600" s="1"/>
    </row>
    <row r="601" spans="4:4" ht="16.8">
      <c r="D601" s="1"/>
    </row>
    <row r="602" spans="4:4" ht="16.8">
      <c r="D602" s="1"/>
    </row>
    <row r="603" spans="4:4" ht="16.8">
      <c r="D603" s="1"/>
    </row>
    <row r="604" spans="4:4" ht="16.8">
      <c r="D604" s="1"/>
    </row>
    <row r="605" spans="4:4" ht="16.8">
      <c r="D605" s="1"/>
    </row>
    <row r="606" spans="4:4" ht="16.8">
      <c r="D606" s="1"/>
    </row>
    <row r="607" spans="4:4" ht="16.8">
      <c r="D607" s="1"/>
    </row>
    <row r="608" spans="4:4" ht="16.8">
      <c r="D608" s="1"/>
    </row>
    <row r="609" spans="4:4" ht="16.8">
      <c r="D609" s="1"/>
    </row>
    <row r="610" spans="4:4" ht="16.8">
      <c r="D610" s="1"/>
    </row>
    <row r="611" spans="4:4" ht="16.8">
      <c r="D611" s="1"/>
    </row>
    <row r="612" spans="4:4" ht="16.8">
      <c r="D612" s="1"/>
    </row>
    <row r="613" spans="4:4" ht="16.8">
      <c r="D613" s="1"/>
    </row>
    <row r="614" spans="4:4" ht="16.8">
      <c r="D614" s="1"/>
    </row>
    <row r="615" spans="4:4" ht="16.8">
      <c r="D615" s="1"/>
    </row>
    <row r="616" spans="4:4" ht="16.8">
      <c r="D616" s="1"/>
    </row>
    <row r="617" spans="4:4" ht="16.8">
      <c r="D617" s="1"/>
    </row>
    <row r="618" spans="4:4" ht="16.8">
      <c r="D618" s="1"/>
    </row>
    <row r="619" spans="4:4" ht="16.8">
      <c r="D619" s="1"/>
    </row>
    <row r="620" spans="4:4" ht="16.8">
      <c r="D620" s="1"/>
    </row>
    <row r="621" spans="4:4" ht="16.8">
      <c r="D621" s="1"/>
    </row>
    <row r="622" spans="4:4" ht="16.8">
      <c r="D622" s="1"/>
    </row>
    <row r="623" spans="4:4" ht="16.8">
      <c r="D623" s="1"/>
    </row>
    <row r="624" spans="4:4" ht="16.8">
      <c r="D624" s="1"/>
    </row>
    <row r="625" spans="4:4" ht="16.8">
      <c r="D625" s="1"/>
    </row>
    <row r="626" spans="4:4" ht="16.8">
      <c r="D626" s="1"/>
    </row>
    <row r="627" spans="4:4" ht="16.8">
      <c r="D627" s="1"/>
    </row>
    <row r="628" spans="4:4" ht="16.8">
      <c r="D628" s="1"/>
    </row>
    <row r="629" spans="4:4" ht="16.8">
      <c r="D629" s="1"/>
    </row>
    <row r="630" spans="4:4" ht="16.8">
      <c r="D630" s="1"/>
    </row>
    <row r="631" spans="4:4" ht="16.8">
      <c r="D631" s="1"/>
    </row>
    <row r="632" spans="4:4" ht="16.8">
      <c r="D632" s="1"/>
    </row>
    <row r="633" spans="4:4" ht="16.8">
      <c r="D633" s="1"/>
    </row>
    <row r="634" spans="4:4" ht="16.8">
      <c r="D634" s="1"/>
    </row>
    <row r="635" spans="4:4" ht="16.8">
      <c r="D635" s="1"/>
    </row>
    <row r="636" spans="4:4" ht="16.8">
      <c r="D636" s="1"/>
    </row>
    <row r="637" spans="4:4" ht="16.8">
      <c r="D637" s="1"/>
    </row>
    <row r="638" spans="4:4" ht="16.8">
      <c r="D638" s="1"/>
    </row>
    <row r="639" spans="4:4" ht="16.8">
      <c r="D639" s="1"/>
    </row>
    <row r="640" spans="4:4" ht="16.8">
      <c r="D640" s="1"/>
    </row>
    <row r="641" spans="4:4" ht="16.8">
      <c r="D641" s="1"/>
    </row>
    <row r="642" spans="4:4" ht="16.8">
      <c r="D642" s="1"/>
    </row>
    <row r="643" spans="4:4" ht="16.8">
      <c r="D643" s="1"/>
    </row>
    <row r="644" spans="4:4" ht="16.8">
      <c r="D644" s="1"/>
    </row>
    <row r="645" spans="4:4" ht="16.8">
      <c r="D645" s="1"/>
    </row>
    <row r="646" spans="4:4" ht="16.8">
      <c r="D646" s="1"/>
    </row>
    <row r="647" spans="4:4" ht="16.8">
      <c r="D647" s="1"/>
    </row>
    <row r="648" spans="4:4" ht="16.8">
      <c r="D648" s="1"/>
    </row>
    <row r="649" spans="4:4" ht="16.8">
      <c r="D649" s="1"/>
    </row>
    <row r="650" spans="4:4" ht="16.8">
      <c r="D650" s="1"/>
    </row>
    <row r="651" spans="4:4" ht="16.8">
      <c r="D651" s="1"/>
    </row>
    <row r="652" spans="4:4" ht="16.8">
      <c r="D652" s="1"/>
    </row>
    <row r="653" spans="4:4" ht="16.8">
      <c r="D653" s="1"/>
    </row>
    <row r="654" spans="4:4" ht="16.8">
      <c r="D654" s="1"/>
    </row>
    <row r="655" spans="4:4" ht="16.8">
      <c r="D655" s="1"/>
    </row>
    <row r="656" spans="4:4" ht="16.8">
      <c r="D656" s="1"/>
    </row>
    <row r="657" spans="4:4" ht="16.8">
      <c r="D657" s="1"/>
    </row>
    <row r="658" spans="4:4" ht="16.8">
      <c r="D658" s="1"/>
    </row>
    <row r="659" spans="4:4" ht="16.8">
      <c r="D659" s="1"/>
    </row>
    <row r="660" spans="4:4" ht="16.8">
      <c r="D660" s="1"/>
    </row>
    <row r="661" spans="4:4" ht="16.8">
      <c r="D661" s="1"/>
    </row>
    <row r="662" spans="4:4" ht="16.8">
      <c r="D662" s="1"/>
    </row>
    <row r="663" spans="4:4" ht="16.8">
      <c r="D663" s="1"/>
    </row>
    <row r="664" spans="4:4" ht="16.8">
      <c r="D664" s="1"/>
    </row>
    <row r="665" spans="4:4" ht="16.8">
      <c r="D665" s="1"/>
    </row>
    <row r="666" spans="4:4" ht="16.8">
      <c r="D666" s="1"/>
    </row>
    <row r="667" spans="4:4" ht="16.8">
      <c r="D667" s="1"/>
    </row>
    <row r="668" spans="4:4" ht="16.8">
      <c r="D668" s="1"/>
    </row>
    <row r="669" spans="4:4" ht="16.8">
      <c r="D669" s="1"/>
    </row>
    <row r="670" spans="4:4" ht="16.8">
      <c r="D670" s="1"/>
    </row>
    <row r="671" spans="4:4" ht="16.8">
      <c r="D671" s="1"/>
    </row>
    <row r="672" spans="4:4" ht="16.8">
      <c r="D672" s="1"/>
    </row>
    <row r="673" spans="4:4" ht="16.8">
      <c r="D673" s="1"/>
    </row>
    <row r="674" spans="4:4" ht="16.8">
      <c r="D674" s="1"/>
    </row>
    <row r="675" spans="4:4" ht="16.8">
      <c r="D675" s="1"/>
    </row>
    <row r="676" spans="4:4" ht="16.8">
      <c r="D676" s="1"/>
    </row>
    <row r="677" spans="4:4" ht="16.8">
      <c r="D677" s="1"/>
    </row>
    <row r="678" spans="4:4" ht="16.8">
      <c r="D678" s="1"/>
    </row>
    <row r="679" spans="4:4" ht="16.8">
      <c r="D679" s="1"/>
    </row>
    <row r="680" spans="4:4" ht="16.8">
      <c r="D680" s="1"/>
    </row>
    <row r="681" spans="4:4" ht="16.8">
      <c r="D681" s="1"/>
    </row>
    <row r="682" spans="4:4" ht="16.8">
      <c r="D682" s="1"/>
    </row>
    <row r="683" spans="4:4" ht="16.8">
      <c r="D683" s="1"/>
    </row>
    <row r="684" spans="4:4" ht="16.8">
      <c r="D684" s="1"/>
    </row>
    <row r="685" spans="4:4" ht="16.8">
      <c r="D685" s="1"/>
    </row>
    <row r="686" spans="4:4" ht="16.8">
      <c r="D686" s="1"/>
    </row>
    <row r="687" spans="4:4" ht="16.8">
      <c r="D687" s="1"/>
    </row>
    <row r="688" spans="4:4" ht="16.8">
      <c r="D688" s="1"/>
    </row>
    <row r="689" spans="4:4" ht="16.8">
      <c r="D689" s="1"/>
    </row>
    <row r="690" spans="4:4" ht="16.8">
      <c r="D690" s="1"/>
    </row>
    <row r="691" spans="4:4" ht="16.8">
      <c r="D691" s="1"/>
    </row>
    <row r="692" spans="4:4" ht="16.8">
      <c r="D692" s="1"/>
    </row>
    <row r="693" spans="4:4" ht="16.8">
      <c r="D693" s="1"/>
    </row>
    <row r="694" spans="4:4" ht="16.8">
      <c r="D694" s="1"/>
    </row>
    <row r="695" spans="4:4" ht="16.8">
      <c r="D695" s="1"/>
    </row>
    <row r="696" spans="4:4" ht="16.8">
      <c r="D696" s="1"/>
    </row>
    <row r="697" spans="4:4" ht="16.8">
      <c r="D697" s="1"/>
    </row>
    <row r="698" spans="4:4" ht="16.8">
      <c r="D698" s="1"/>
    </row>
    <row r="699" spans="4:4" ht="16.8">
      <c r="D699" s="1"/>
    </row>
    <row r="700" spans="4:4" ht="16.8">
      <c r="D700" s="1"/>
    </row>
    <row r="701" spans="4:4" ht="16.8">
      <c r="D701" s="1"/>
    </row>
    <row r="702" spans="4:4" ht="16.8">
      <c r="D702" s="1"/>
    </row>
    <row r="703" spans="4:4" ht="16.8">
      <c r="D703" s="1"/>
    </row>
    <row r="704" spans="4:4" ht="16.8">
      <c r="D704" s="1"/>
    </row>
    <row r="705" spans="4:4" ht="16.8">
      <c r="D705" s="1"/>
    </row>
    <row r="706" spans="4:4" ht="16.8">
      <c r="D706" s="1"/>
    </row>
    <row r="707" spans="4:4" ht="16.8">
      <c r="D707" s="1"/>
    </row>
    <row r="708" spans="4:4" ht="16.8">
      <c r="D708" s="1"/>
    </row>
    <row r="709" spans="4:4" ht="16.8">
      <c r="D709" s="1"/>
    </row>
    <row r="710" spans="4:4" ht="16.8">
      <c r="D710" s="1"/>
    </row>
    <row r="711" spans="4:4" ht="16.8">
      <c r="D711" s="1"/>
    </row>
    <row r="712" spans="4:4" ht="16.8">
      <c r="D712" s="1"/>
    </row>
    <row r="713" spans="4:4" ht="16.8">
      <c r="D713" s="1"/>
    </row>
    <row r="714" spans="4:4" ht="16.8">
      <c r="D714" s="1"/>
    </row>
    <row r="715" spans="4:4" ht="16.8">
      <c r="D715" s="1"/>
    </row>
    <row r="716" spans="4:4" ht="16.8">
      <c r="D716" s="1"/>
    </row>
    <row r="717" spans="4:4" ht="16.8">
      <c r="D717" s="1"/>
    </row>
    <row r="718" spans="4:4" ht="16.8">
      <c r="D718" s="1"/>
    </row>
    <row r="719" spans="4:4" ht="16.8">
      <c r="D719" s="1"/>
    </row>
    <row r="720" spans="4:4" ht="16.8">
      <c r="D720" s="1"/>
    </row>
    <row r="721" spans="4:4" ht="16.8">
      <c r="D721" s="1"/>
    </row>
    <row r="722" spans="4:4" ht="16.8">
      <c r="D722" s="1"/>
    </row>
    <row r="723" spans="4:4" ht="16.8">
      <c r="D723" s="1"/>
    </row>
    <row r="724" spans="4:4" ht="16.8">
      <c r="D724" s="1"/>
    </row>
    <row r="725" spans="4:4" ht="16.8">
      <c r="D725" s="1"/>
    </row>
    <row r="726" spans="4:4" ht="16.8">
      <c r="D726" s="1"/>
    </row>
    <row r="727" spans="4:4" ht="16.8">
      <c r="D727" s="1"/>
    </row>
    <row r="728" spans="4:4" ht="16.8">
      <c r="D728" s="1"/>
    </row>
    <row r="729" spans="4:4" ht="16.8">
      <c r="D729" s="1"/>
    </row>
    <row r="730" spans="4:4" ht="16.8">
      <c r="D730" s="1"/>
    </row>
    <row r="731" spans="4:4" ht="16.8">
      <c r="D731" s="1"/>
    </row>
    <row r="732" spans="4:4" ht="16.8">
      <c r="D732" s="1"/>
    </row>
    <row r="733" spans="4:4" ht="16.8">
      <c r="D733" s="1"/>
    </row>
    <row r="734" spans="4:4" ht="16.8">
      <c r="D734" s="1"/>
    </row>
    <row r="735" spans="4:4" ht="16.8">
      <c r="D735" s="1"/>
    </row>
    <row r="736" spans="4:4" ht="16.8">
      <c r="D736" s="1"/>
    </row>
    <row r="737" spans="4:4" ht="16.8">
      <c r="D737" s="1"/>
    </row>
    <row r="738" spans="4:4" ht="16.8">
      <c r="D738" s="1"/>
    </row>
    <row r="739" spans="4:4" ht="16.8">
      <c r="D739" s="1"/>
    </row>
    <row r="740" spans="4:4" ht="16.8">
      <c r="D740" s="1"/>
    </row>
    <row r="741" spans="4:4" ht="16.8">
      <c r="D741" s="1"/>
    </row>
    <row r="742" spans="4:4" ht="16.8">
      <c r="D742" s="1"/>
    </row>
    <row r="743" spans="4:4" ht="16.8">
      <c r="D743" s="1"/>
    </row>
    <row r="744" spans="4:4" ht="16.8">
      <c r="D744" s="1"/>
    </row>
    <row r="745" spans="4:4" ht="16.8">
      <c r="D745" s="1"/>
    </row>
    <row r="746" spans="4:4" ht="16.8">
      <c r="D746" s="1"/>
    </row>
    <row r="747" spans="4:4" ht="16.8">
      <c r="D747" s="1"/>
    </row>
    <row r="748" spans="4:4" ht="16.8">
      <c r="D748" s="1"/>
    </row>
    <row r="749" spans="4:4" ht="16.8">
      <c r="D749" s="1"/>
    </row>
    <row r="750" spans="4:4" ht="16.8">
      <c r="D750" s="1"/>
    </row>
    <row r="751" spans="4:4" ht="16.8">
      <c r="D751" s="1"/>
    </row>
    <row r="752" spans="4:4" ht="16.8">
      <c r="D752" s="1"/>
    </row>
    <row r="753" spans="4:4" ht="16.8">
      <c r="D753" s="1"/>
    </row>
    <row r="754" spans="4:4" ht="16.8">
      <c r="D754" s="1"/>
    </row>
    <row r="755" spans="4:4" ht="16.8">
      <c r="D755" s="1"/>
    </row>
    <row r="756" spans="4:4" ht="16.8">
      <c r="D756" s="1"/>
    </row>
    <row r="757" spans="4:4" ht="16.8">
      <c r="D757" s="1"/>
    </row>
  </sheetData>
  <sortState xmlns:xlrd2="http://schemas.microsoft.com/office/spreadsheetml/2017/richdata2" ref="A2:B493">
    <sortCondition descending="1" ref="A2:A493"/>
  </sortState>
  <mergeCells count="4">
    <mergeCell ref="A495:B495"/>
    <mergeCell ref="A498:B498"/>
    <mergeCell ref="A499:B499"/>
    <mergeCell ref="A501:B50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EBB12-C341-E342-BCE6-96BFB099404D}">
  <sheetPr>
    <tabColor theme="0"/>
  </sheetPr>
  <dimension ref="A1:I309"/>
  <sheetViews>
    <sheetView topLeftCell="D1" workbookViewId="0">
      <selection activeCell="G2" sqref="G2"/>
    </sheetView>
  </sheetViews>
  <sheetFormatPr defaultColWidth="11" defaultRowHeight="16.8"/>
  <cols>
    <col min="1" max="1" width="13.5" style="8" bestFit="1" customWidth="1"/>
    <col min="2" max="2" width="12.296875" style="8" bestFit="1" customWidth="1"/>
    <col min="3" max="3" width="37.69921875" style="36" customWidth="1"/>
    <col min="4" max="4" width="30.69921875" style="8" customWidth="1"/>
    <col min="5" max="5" width="11" style="8"/>
    <col min="6" max="6" width="55" style="8" bestFit="1" customWidth="1"/>
    <col min="7" max="7" width="19.19921875" style="36" customWidth="1"/>
    <col min="8" max="8" width="14" style="8" bestFit="1" customWidth="1"/>
    <col min="9" max="9" width="12.69921875" style="8" bestFit="1" customWidth="1"/>
    <col min="10" max="16384" width="11" style="8"/>
  </cols>
  <sheetData>
    <row r="1" spans="1:9">
      <c r="A1" s="33" t="s">
        <v>0</v>
      </c>
      <c r="B1" s="33" t="s">
        <v>1</v>
      </c>
      <c r="C1" s="34" t="s">
        <v>94</v>
      </c>
      <c r="D1" s="35" t="s">
        <v>2</v>
      </c>
    </row>
    <row r="2" spans="1:9" ht="17.399999999999999">
      <c r="A2" s="37">
        <v>44488</v>
      </c>
      <c r="B2" s="90">
        <v>328.87</v>
      </c>
      <c r="C2" s="39">
        <f>(B2-B3)/(B3)</f>
        <v>-5.5637870037191957E-3</v>
      </c>
      <c r="D2" s="40">
        <v>-4.5625674155348496E-2</v>
      </c>
      <c r="F2" s="41" t="s">
        <v>95</v>
      </c>
      <c r="G2" s="121">
        <f>_xlfn.VAR.S(C2:C299)</f>
        <v>8.2496587856255527E-5</v>
      </c>
      <c r="H2" s="43" t="s">
        <v>4</v>
      </c>
      <c r="I2" s="44">
        <v>4.3999999999999997E-2</v>
      </c>
    </row>
    <row r="3" spans="1:9">
      <c r="A3" s="37">
        <v>44487</v>
      </c>
      <c r="B3" s="90">
        <v>330.71</v>
      </c>
      <c r="C3" s="39">
        <f t="shared" ref="C3:C66" si="0">(B3-B4)/(B4)</f>
        <v>2.4980629164729592E-2</v>
      </c>
      <c r="D3" s="40">
        <v>5.9902736810663656E-3</v>
      </c>
      <c r="F3" s="41" t="s">
        <v>96</v>
      </c>
      <c r="G3" s="45">
        <f>_xlfn.COVARIANCE.P(C2:C299,D2:D299)</f>
        <v>2.1619059042054734E-5</v>
      </c>
    </row>
    <row r="4" spans="1:9">
      <c r="A4" s="37">
        <v>44483</v>
      </c>
      <c r="B4" s="90">
        <v>322.64999999999998</v>
      </c>
      <c r="C4" s="39">
        <f t="shared" si="0"/>
        <v>9.1642687351430937E-3</v>
      </c>
      <c r="D4" s="40">
        <v>1.1989580848787587E-2</v>
      </c>
      <c r="F4" s="41" t="s">
        <v>76</v>
      </c>
      <c r="G4" s="46">
        <f>SLOPE(C2:C299,D2:D299)</f>
        <v>5.0697303659521957E-2</v>
      </c>
    </row>
    <row r="5" spans="1:9">
      <c r="A5" s="37">
        <v>44482</v>
      </c>
      <c r="B5" s="90">
        <v>319.72000000000003</v>
      </c>
      <c r="C5" s="39">
        <f t="shared" si="0"/>
        <v>2.6652109691092451E-2</v>
      </c>
      <c r="D5" s="40">
        <v>-1.4949833170237441E-3</v>
      </c>
      <c r="F5" s="41" t="s">
        <v>5</v>
      </c>
      <c r="G5" s="39">
        <f>_xlfn.STDEV.S(C2:C299)</f>
        <v>9.0827632280190765E-3</v>
      </c>
    </row>
    <row r="6" spans="1:9">
      <c r="A6" s="37">
        <v>44481</v>
      </c>
      <c r="B6" s="90">
        <v>311.42</v>
      </c>
      <c r="C6" s="39">
        <f t="shared" si="0"/>
        <v>7.7664876059803066E-3</v>
      </c>
      <c r="D6" s="40">
        <v>7.3182202544394828E-3</v>
      </c>
    </row>
    <row r="7" spans="1:9">
      <c r="A7" s="37">
        <v>44480</v>
      </c>
      <c r="B7" s="90">
        <v>309.02</v>
      </c>
      <c r="C7" s="39">
        <f t="shared" si="0"/>
        <v>8.880182827293406E-3</v>
      </c>
      <c r="D7" s="40">
        <v>1.6998939528996247E-2</v>
      </c>
      <c r="F7" s="41" t="s">
        <v>77</v>
      </c>
      <c r="G7" s="39">
        <f>I2+(G4*(D309-I2))</f>
        <v>5.8711366791909705E-2</v>
      </c>
    </row>
    <row r="8" spans="1:9">
      <c r="A8" s="37">
        <v>44477</v>
      </c>
      <c r="B8" s="90">
        <v>306.3</v>
      </c>
      <c r="C8" s="39">
        <f t="shared" si="0"/>
        <v>-4.8086295405808093E-3</v>
      </c>
      <c r="D8" s="40">
        <v>-2.5361457271406734E-2</v>
      </c>
      <c r="F8" s="47" t="s">
        <v>78</v>
      </c>
      <c r="G8" s="48">
        <f>C309-G7</f>
        <v>-2.3031899228089445E-2</v>
      </c>
    </row>
    <row r="9" spans="1:9">
      <c r="A9" s="37">
        <v>44476</v>
      </c>
      <c r="B9" s="90">
        <v>307.77999999999997</v>
      </c>
      <c r="C9" s="39">
        <f t="shared" si="0"/>
        <v>-7.1933163446341033E-3</v>
      </c>
      <c r="D9" s="40">
        <v>6.0315344327446868E-2</v>
      </c>
    </row>
    <row r="10" spans="1:9">
      <c r="A10" s="37">
        <v>44475</v>
      </c>
      <c r="B10" s="90">
        <v>310.01</v>
      </c>
      <c r="C10" s="39">
        <f t="shared" si="0"/>
        <v>-9.3457943925240241E-4</v>
      </c>
      <c r="D10" s="40">
        <v>-1.4192373475740963E-2</v>
      </c>
      <c r="F10" s="41" t="s">
        <v>6</v>
      </c>
      <c r="G10" s="39">
        <f>(C309-I2)</f>
        <v>-8.3205324361797367E-3</v>
      </c>
    </row>
    <row r="11" spans="1:9">
      <c r="A11" s="37">
        <v>44474</v>
      </c>
      <c r="B11" s="90">
        <v>310.3</v>
      </c>
      <c r="C11" s="39">
        <f t="shared" si="0"/>
        <v>-2.0903682264028856E-3</v>
      </c>
      <c r="D11" s="40">
        <v>-1.6275770575304906E-2</v>
      </c>
      <c r="F11" s="41" t="s">
        <v>7</v>
      </c>
      <c r="G11" s="39">
        <f>G10/G5</f>
        <v>-0.91607941628512757</v>
      </c>
    </row>
    <row r="12" spans="1:9">
      <c r="A12" s="37">
        <v>44473</v>
      </c>
      <c r="B12" s="90">
        <v>310.95</v>
      </c>
      <c r="C12" s="39">
        <f t="shared" si="0"/>
        <v>7.4191667206633949E-3</v>
      </c>
      <c r="D12" s="40">
        <v>2.2536661682724307E-2</v>
      </c>
      <c r="F12" s="41" t="s">
        <v>79</v>
      </c>
      <c r="G12" s="49">
        <f>G10/G4</f>
        <v>-0.16412179416995437</v>
      </c>
    </row>
    <row r="13" spans="1:9">
      <c r="A13" s="37">
        <v>44470</v>
      </c>
      <c r="B13" s="90">
        <v>308.66000000000003</v>
      </c>
      <c r="C13" s="39">
        <f t="shared" si="0"/>
        <v>6.2921787891631296E-3</v>
      </c>
      <c r="D13" s="40">
        <v>-1.5627094111024878E-2</v>
      </c>
      <c r="F13" s="41" t="s">
        <v>80</v>
      </c>
      <c r="G13" s="42"/>
    </row>
    <row r="14" spans="1:9">
      <c r="A14" s="37">
        <v>44469</v>
      </c>
      <c r="B14" s="90">
        <v>306.73</v>
      </c>
      <c r="C14" s="39">
        <f t="shared" si="0"/>
        <v>2.9779090848049434E-2</v>
      </c>
      <c r="D14" s="40">
        <v>1.5407645676110464E-2</v>
      </c>
    </row>
    <row r="15" spans="1:9">
      <c r="A15" s="37">
        <v>44468</v>
      </c>
      <c r="B15" s="90">
        <v>297.86</v>
      </c>
      <c r="C15" s="39">
        <f t="shared" si="0"/>
        <v>3.0982690105745806E-3</v>
      </c>
      <c r="D15" s="40">
        <v>1.2080355398847002E-2</v>
      </c>
    </row>
    <row r="16" spans="1:9">
      <c r="A16" s="37">
        <v>44467</v>
      </c>
      <c r="B16" s="90">
        <v>296.94</v>
      </c>
      <c r="C16" s="39">
        <f t="shared" si="0"/>
        <v>4.0428542551042566E-4</v>
      </c>
      <c r="D16" s="40">
        <v>-3.0230174804625733E-2</v>
      </c>
      <c r="F16" s="47" t="s">
        <v>8</v>
      </c>
      <c r="G16" s="47" t="s">
        <v>9</v>
      </c>
      <c r="H16" s="47" t="s">
        <v>10</v>
      </c>
      <c r="I16" s="47" t="s">
        <v>11</v>
      </c>
    </row>
    <row r="17" spans="1:9">
      <c r="A17" s="37">
        <v>44466</v>
      </c>
      <c r="B17" s="90">
        <v>296.82</v>
      </c>
      <c r="C17" s="39">
        <f t="shared" si="0"/>
        <v>3.380434047731729E-3</v>
      </c>
      <c r="D17" s="40">
        <v>2.8802286593744782E-2</v>
      </c>
      <c r="F17" s="55">
        <v>44197</v>
      </c>
      <c r="G17" s="38">
        <v>327.52999999999997</v>
      </c>
      <c r="H17" s="9">
        <f>(G17-G18)/G18</f>
        <v>7.7862243722644442E-2</v>
      </c>
      <c r="I17" s="9">
        <v>7.7862243722644386E-2</v>
      </c>
    </row>
    <row r="18" spans="1:9">
      <c r="A18" s="37">
        <v>44463</v>
      </c>
      <c r="B18" s="90">
        <v>295.82</v>
      </c>
      <c r="C18" s="39">
        <f t="shared" si="0"/>
        <v>-7.1155266160972163E-3</v>
      </c>
      <c r="D18" s="40">
        <v>1.6856744349116236E-2</v>
      </c>
      <c r="F18" s="55">
        <v>44050</v>
      </c>
      <c r="G18" s="38">
        <v>303.87</v>
      </c>
      <c r="H18" s="9" t="s">
        <v>23</v>
      </c>
      <c r="I18" s="9" t="s">
        <v>23</v>
      </c>
    </row>
    <row r="19" spans="1:9">
      <c r="A19" s="37">
        <v>44462</v>
      </c>
      <c r="B19" s="90">
        <v>297.94</v>
      </c>
      <c r="C19" s="39">
        <f t="shared" si="0"/>
        <v>9.7429867293808326E-4</v>
      </c>
      <c r="D19" s="40">
        <v>8.7064951420380787E-2</v>
      </c>
    </row>
    <row r="20" spans="1:9">
      <c r="A20" s="37">
        <v>44461</v>
      </c>
      <c r="B20" s="90">
        <v>297.64999999999998</v>
      </c>
      <c r="C20" s="39">
        <f t="shared" si="0"/>
        <v>7.1053967179833047E-3</v>
      </c>
      <c r="D20" s="40">
        <v>8.3872396854523204E-2</v>
      </c>
    </row>
    <row r="21" spans="1:9">
      <c r="A21" s="37">
        <v>44460</v>
      </c>
      <c r="B21" s="90">
        <v>295.55</v>
      </c>
      <c r="C21" s="39">
        <f t="shared" si="0"/>
        <v>-6.7624683009294547E-4</v>
      </c>
      <c r="D21" s="40">
        <v>3.4875111908280104E-2</v>
      </c>
    </row>
    <row r="22" spans="1:9">
      <c r="A22" s="37">
        <v>44459</v>
      </c>
      <c r="B22" s="90">
        <v>295.75</v>
      </c>
      <c r="C22" s="39">
        <f t="shared" si="0"/>
        <v>-4.0746228448275178E-3</v>
      </c>
      <c r="D22" s="40">
        <v>-2.1583366168581225E-2</v>
      </c>
      <c r="F22" s="47" t="s">
        <v>24</v>
      </c>
      <c r="G22" s="47" t="s">
        <v>9</v>
      </c>
      <c r="H22" s="47" t="s">
        <v>25</v>
      </c>
      <c r="I22" s="47" t="s">
        <v>26</v>
      </c>
    </row>
    <row r="23" spans="1:9">
      <c r="A23" s="37">
        <v>44456</v>
      </c>
      <c r="B23" s="90">
        <v>296.95999999999998</v>
      </c>
      <c r="C23" s="39">
        <f t="shared" si="0"/>
        <v>-3.3561551886159219E-3</v>
      </c>
      <c r="D23" s="40">
        <v>-2.0394953666726921E-2</v>
      </c>
      <c r="F23" s="55">
        <v>44470</v>
      </c>
      <c r="G23" s="90">
        <v>308.66000000000003</v>
      </c>
      <c r="H23" s="9">
        <f>(G23-G24)/G24</f>
        <v>9.3414573665379586E-2</v>
      </c>
      <c r="I23" s="50">
        <v>3.1329713493677414E-3</v>
      </c>
    </row>
    <row r="24" spans="1:9">
      <c r="A24" s="37">
        <v>44455</v>
      </c>
      <c r="B24" s="90">
        <v>297.95999999999998</v>
      </c>
      <c r="C24" s="39">
        <f t="shared" si="0"/>
        <v>8.6320706814256611E-3</v>
      </c>
      <c r="D24" s="40">
        <v>9.6292443717951762E-4</v>
      </c>
      <c r="F24" s="55">
        <v>44378</v>
      </c>
      <c r="G24" s="90">
        <v>282.29000000000002</v>
      </c>
      <c r="H24" s="9">
        <f t="shared" ref="H24:H27" si="1">(G24-G25)/G25</f>
        <v>-6.3714759535654988E-2</v>
      </c>
      <c r="I24" s="50">
        <v>-1.824772355160309E-2</v>
      </c>
    </row>
    <row r="25" spans="1:9">
      <c r="A25" s="37">
        <v>44454</v>
      </c>
      <c r="B25" s="90">
        <v>295.41000000000003</v>
      </c>
      <c r="C25" s="39">
        <f t="shared" si="0"/>
        <v>-6.2903659849298573E-3</v>
      </c>
      <c r="D25" s="40">
        <v>2.834372503904406E-3</v>
      </c>
      <c r="F25" s="55">
        <v>44287</v>
      </c>
      <c r="G25" s="90">
        <v>301.5</v>
      </c>
      <c r="H25" s="9">
        <f t="shared" si="1"/>
        <v>-7.9473636002808823E-2</v>
      </c>
      <c r="I25" s="50">
        <v>-2.6065843440328251E-3</v>
      </c>
    </row>
    <row r="26" spans="1:9">
      <c r="A26" s="37">
        <v>44453</v>
      </c>
      <c r="B26" s="90">
        <v>297.27999999999997</v>
      </c>
      <c r="C26" s="39">
        <f t="shared" si="0"/>
        <v>-5.1868955593481628E-3</v>
      </c>
      <c r="D26" s="40">
        <v>3.7154258978944776E-3</v>
      </c>
      <c r="F26" s="55">
        <v>44197</v>
      </c>
      <c r="G26" s="90">
        <v>327.52999999999997</v>
      </c>
      <c r="H26" s="9">
        <f t="shared" si="1"/>
        <v>7.6480641556563408E-2</v>
      </c>
      <c r="I26" s="50">
        <v>3.8201446600150124E-2</v>
      </c>
    </row>
    <row r="27" spans="1:9">
      <c r="A27" s="37">
        <v>44452</v>
      </c>
      <c r="B27" s="90">
        <v>298.83</v>
      </c>
      <c r="C27" s="39">
        <f t="shared" si="0"/>
        <v>6.9074735494305938E-3</v>
      </c>
      <c r="D27" s="40">
        <v>6.2127879886099873E-3</v>
      </c>
      <c r="F27" s="55">
        <v>44105</v>
      </c>
      <c r="G27" s="90">
        <v>304.26</v>
      </c>
      <c r="H27" s="51">
        <f t="shared" si="1"/>
        <v>1.2834435778457443E-3</v>
      </c>
      <c r="I27" s="50">
        <v>1.2834435778457109E-3</v>
      </c>
    </row>
    <row r="28" spans="1:9">
      <c r="A28" s="37">
        <v>44448</v>
      </c>
      <c r="B28" s="90">
        <v>296.77999999999997</v>
      </c>
      <c r="C28" s="39">
        <f t="shared" si="0"/>
        <v>9.0782360341367472E-3</v>
      </c>
      <c r="D28" s="40">
        <v>-5.707444818555979E-3</v>
      </c>
      <c r="F28" s="55">
        <v>44050</v>
      </c>
      <c r="G28" s="91">
        <v>303.87</v>
      </c>
      <c r="H28" s="42" t="s">
        <v>23</v>
      </c>
      <c r="I28" s="42" t="s">
        <v>23</v>
      </c>
    </row>
    <row r="29" spans="1:9">
      <c r="A29" s="37">
        <v>44447</v>
      </c>
      <c r="B29" s="90">
        <v>294.11</v>
      </c>
      <c r="C29" s="39">
        <f t="shared" si="0"/>
        <v>-9.0299538394150967E-3</v>
      </c>
      <c r="D29" s="40">
        <v>-1.5956540837091325E-3</v>
      </c>
    </row>
    <row r="30" spans="1:9">
      <c r="A30" s="37">
        <v>44446</v>
      </c>
      <c r="B30" s="90">
        <v>296.79000000000002</v>
      </c>
      <c r="C30" s="39">
        <f t="shared" si="0"/>
        <v>2.2849462365591381E-2</v>
      </c>
      <c r="D30" s="40">
        <v>-2.2356797307719199E-2</v>
      </c>
    </row>
    <row r="31" spans="1:9">
      <c r="A31" s="37">
        <v>44445</v>
      </c>
      <c r="B31" s="90">
        <v>290.16000000000003</v>
      </c>
      <c r="C31" s="39">
        <f t="shared" si="0"/>
        <v>-8.6085189903928924E-4</v>
      </c>
      <c r="D31" s="40">
        <v>2.9655319699325826E-2</v>
      </c>
    </row>
    <row r="32" spans="1:9">
      <c r="A32" s="37">
        <v>44442</v>
      </c>
      <c r="B32" s="90">
        <v>290.41000000000003</v>
      </c>
      <c r="C32" s="39">
        <f t="shared" si="0"/>
        <v>1.3792627840420472E-3</v>
      </c>
      <c r="D32" s="40">
        <v>9.3970694502639295E-3</v>
      </c>
    </row>
    <row r="33" spans="1:4">
      <c r="A33" s="37">
        <v>44441</v>
      </c>
      <c r="B33" s="90">
        <v>290.01</v>
      </c>
      <c r="C33" s="39">
        <f t="shared" si="0"/>
        <v>3.4948096885812833E-3</v>
      </c>
      <c r="D33" s="40">
        <v>1.2381274398303182E-2</v>
      </c>
    </row>
    <row r="34" spans="1:4">
      <c r="A34" s="37">
        <v>44440</v>
      </c>
      <c r="B34" s="90">
        <v>289</v>
      </c>
      <c r="C34" s="39">
        <f t="shared" si="0"/>
        <v>-8.6103392679496103E-3</v>
      </c>
      <c r="D34" s="40">
        <v>5.4561131676704601E-2</v>
      </c>
    </row>
    <row r="35" spans="1:4">
      <c r="A35" s="37">
        <v>44439</v>
      </c>
      <c r="B35" s="90">
        <v>291.51</v>
      </c>
      <c r="C35" s="39">
        <f t="shared" si="0"/>
        <v>5.2068965517241064E-3</v>
      </c>
      <c r="D35" s="40">
        <v>2.9976331053137434E-3</v>
      </c>
    </row>
    <row r="36" spans="1:4">
      <c r="A36" s="37">
        <v>44438</v>
      </c>
      <c r="B36" s="90">
        <v>290</v>
      </c>
      <c r="C36" s="39">
        <f t="shared" si="0"/>
        <v>-1.5836948288920319E-3</v>
      </c>
      <c r="D36" s="40">
        <v>1.9398587446101293E-2</v>
      </c>
    </row>
    <row r="37" spans="1:4">
      <c r="A37" s="37">
        <v>44435</v>
      </c>
      <c r="B37" s="90">
        <v>290.45999999999998</v>
      </c>
      <c r="C37" s="39">
        <f t="shared" si="0"/>
        <v>3.7321169396640546E-3</v>
      </c>
      <c r="D37" s="40">
        <v>7.0760306138455947E-3</v>
      </c>
    </row>
    <row r="38" spans="1:4">
      <c r="A38" s="37">
        <v>44434</v>
      </c>
      <c r="B38" s="90">
        <v>289.38</v>
      </c>
      <c r="C38" s="39">
        <f t="shared" si="0"/>
        <v>-2.2331835534984336E-2</v>
      </c>
      <c r="D38" s="40">
        <v>4.1021653668657102E-3</v>
      </c>
    </row>
    <row r="39" spans="1:4">
      <c r="A39" s="37">
        <v>44433</v>
      </c>
      <c r="B39" s="90">
        <v>295.99</v>
      </c>
      <c r="C39" s="39">
        <f t="shared" si="0"/>
        <v>5.8449723043464416E-3</v>
      </c>
      <c r="D39" s="40">
        <v>-7.4149723227591958E-3</v>
      </c>
    </row>
    <row r="40" spans="1:4">
      <c r="A40" s="37">
        <v>44432</v>
      </c>
      <c r="B40" s="90">
        <v>294.27</v>
      </c>
      <c r="C40" s="39">
        <f t="shared" si="0"/>
        <v>1.4409321245130845E-2</v>
      </c>
      <c r="D40" s="40">
        <v>1.6965895674119512E-2</v>
      </c>
    </row>
    <row r="41" spans="1:4">
      <c r="A41" s="37">
        <v>44431</v>
      </c>
      <c r="B41" s="90">
        <v>290.08999999999997</v>
      </c>
      <c r="C41" s="39">
        <f t="shared" si="0"/>
        <v>4.3276554493837426E-3</v>
      </c>
      <c r="D41" s="40">
        <v>-8.5329898670745523E-3</v>
      </c>
    </row>
    <row r="42" spans="1:4">
      <c r="A42" s="37">
        <v>44428</v>
      </c>
      <c r="B42" s="90">
        <v>288.83999999999997</v>
      </c>
      <c r="C42" s="39">
        <f t="shared" si="0"/>
        <v>-1.4836795252225596E-2</v>
      </c>
      <c r="D42" s="40">
        <v>-3.5011684587349594E-2</v>
      </c>
    </row>
    <row r="43" spans="1:4">
      <c r="A43" s="37">
        <v>44426</v>
      </c>
      <c r="B43" s="90">
        <v>293.19</v>
      </c>
      <c r="C43" s="39">
        <f t="shared" si="0"/>
        <v>4.4359516822492138E-4</v>
      </c>
      <c r="D43" s="40">
        <v>-6.7224999598128428E-3</v>
      </c>
    </row>
    <row r="44" spans="1:4">
      <c r="A44" s="37">
        <v>44425</v>
      </c>
      <c r="B44" s="90">
        <v>293.06</v>
      </c>
      <c r="C44" s="39">
        <f t="shared" si="0"/>
        <v>-9.8989830737525146E-3</v>
      </c>
      <c r="D44" s="40">
        <v>-8.1125294573470546E-3</v>
      </c>
    </row>
    <row r="45" spans="1:4">
      <c r="A45" s="37">
        <v>44424</v>
      </c>
      <c r="B45" s="90">
        <v>295.99</v>
      </c>
      <c r="C45" s="39">
        <f t="shared" si="0"/>
        <v>6.6317507822064633E-3</v>
      </c>
      <c r="D45" s="40">
        <v>-3.7804300795161337E-3</v>
      </c>
    </row>
    <row r="46" spans="1:4">
      <c r="A46" s="37">
        <v>44421</v>
      </c>
      <c r="B46" s="90">
        <v>294.04000000000002</v>
      </c>
      <c r="C46" s="39">
        <f t="shared" si="0"/>
        <v>9.8914686083253038E-3</v>
      </c>
      <c r="D46" s="40">
        <v>-7.9420357454640014E-3</v>
      </c>
    </row>
    <row r="47" spans="1:4">
      <c r="A47" s="37">
        <v>44420</v>
      </c>
      <c r="B47" s="90">
        <v>291.16000000000003</v>
      </c>
      <c r="C47" s="39">
        <f t="shared" si="0"/>
        <v>1.5485491071428562E-2</v>
      </c>
      <c r="D47" s="40">
        <v>1.0490278817216158E-2</v>
      </c>
    </row>
    <row r="48" spans="1:4">
      <c r="A48" s="37">
        <v>44419</v>
      </c>
      <c r="B48" s="90">
        <v>286.72000000000003</v>
      </c>
      <c r="C48" s="39">
        <f t="shared" si="0"/>
        <v>2.442002442004187E-4</v>
      </c>
      <c r="D48" s="40">
        <v>1.6396004988979995E-3</v>
      </c>
    </row>
    <row r="49" spans="1:4">
      <c r="A49" s="37">
        <v>44418</v>
      </c>
      <c r="B49" s="90">
        <v>286.64999999999998</v>
      </c>
      <c r="C49" s="39">
        <f t="shared" si="0"/>
        <v>-4.6183762761304288E-3</v>
      </c>
      <c r="D49" s="40">
        <v>-1.8515677588015318E-2</v>
      </c>
    </row>
    <row r="50" spans="1:4">
      <c r="A50" s="37">
        <v>44417</v>
      </c>
      <c r="B50" s="90">
        <v>287.98</v>
      </c>
      <c r="C50" s="39">
        <f t="shared" si="0"/>
        <v>4.0093435135795915E-3</v>
      </c>
      <c r="D50" s="40">
        <v>-7.8124999999998872E-3</v>
      </c>
    </row>
    <row r="51" spans="1:4">
      <c r="A51" s="37">
        <v>44414</v>
      </c>
      <c r="B51" s="90">
        <v>286.83</v>
      </c>
      <c r="C51" s="39">
        <f t="shared" si="0"/>
        <v>4.9400882909395559E-3</v>
      </c>
      <c r="D51" s="40">
        <v>-1.0061748136485601E-2</v>
      </c>
    </row>
    <row r="52" spans="1:4">
      <c r="A52" s="37">
        <v>44413</v>
      </c>
      <c r="B52" s="90">
        <v>285.42</v>
      </c>
      <c r="C52" s="39">
        <f t="shared" si="0"/>
        <v>-5.5052264808361819E-3</v>
      </c>
      <c r="D52" s="40">
        <v>-1.0609135356989614E-2</v>
      </c>
    </row>
    <row r="53" spans="1:4">
      <c r="A53" s="37">
        <v>44412</v>
      </c>
      <c r="B53" s="90">
        <v>287</v>
      </c>
      <c r="C53" s="39">
        <f t="shared" si="0"/>
        <v>-2.2279757443619336E-2</v>
      </c>
      <c r="D53" s="40">
        <v>-1.6887758917221277E-2</v>
      </c>
    </row>
    <row r="54" spans="1:4">
      <c r="A54" s="37">
        <v>44411</v>
      </c>
      <c r="B54" s="90">
        <v>293.54000000000002</v>
      </c>
      <c r="C54" s="39">
        <f t="shared" si="0"/>
        <v>1.9696390731927662E-2</v>
      </c>
      <c r="D54" s="40">
        <v>1.5817997165942775E-3</v>
      </c>
    </row>
    <row r="55" spans="1:4">
      <c r="A55" s="37">
        <v>44410</v>
      </c>
      <c r="B55" s="90">
        <v>287.87</v>
      </c>
      <c r="C55" s="39">
        <f t="shared" si="0"/>
        <v>1.4770163564579801E-2</v>
      </c>
      <c r="D55" s="40">
        <v>4.8848236140656143E-2</v>
      </c>
    </row>
    <row r="56" spans="1:4">
      <c r="A56" s="37">
        <v>44407</v>
      </c>
      <c r="B56" s="90">
        <v>283.68</v>
      </c>
      <c r="C56" s="39">
        <f t="shared" si="0"/>
        <v>1.2853470437018077E-2</v>
      </c>
      <c r="D56" s="40">
        <v>4.104748383025783E-3</v>
      </c>
    </row>
    <row r="57" spans="1:4">
      <c r="A57" s="37">
        <v>44406</v>
      </c>
      <c r="B57" s="90">
        <v>280.08</v>
      </c>
      <c r="C57" s="39">
        <f t="shared" si="0"/>
        <v>-8.7418156078571119E-3</v>
      </c>
      <c r="D57" s="40">
        <v>1.5761203979079017E-2</v>
      </c>
    </row>
    <row r="58" spans="1:4">
      <c r="A58" s="37">
        <v>44405</v>
      </c>
      <c r="B58" s="90">
        <v>282.55</v>
      </c>
      <c r="C58" s="39">
        <f t="shared" si="0"/>
        <v>-4.0535777229466947E-3</v>
      </c>
      <c r="D58" s="40">
        <v>-7.3107880253237096E-3</v>
      </c>
    </row>
    <row r="59" spans="1:4">
      <c r="A59" s="37">
        <v>44404</v>
      </c>
      <c r="B59" s="90">
        <v>283.7</v>
      </c>
      <c r="C59" s="39">
        <f t="shared" si="0"/>
        <v>4.9948634383080101E-3</v>
      </c>
      <c r="D59" s="40">
        <v>-6.8311363320399535E-3</v>
      </c>
    </row>
    <row r="60" spans="1:4">
      <c r="A60" s="37">
        <v>44403</v>
      </c>
      <c r="B60" s="90">
        <v>282.29000000000002</v>
      </c>
      <c r="C60" s="39">
        <f t="shared" si="0"/>
        <v>-4.0221571463853025E-3</v>
      </c>
      <c r="D60" s="40">
        <v>-7.6256412185974438E-3</v>
      </c>
    </row>
    <row r="61" spans="1:4">
      <c r="A61" s="37">
        <v>44400</v>
      </c>
      <c r="B61" s="90">
        <v>283.43</v>
      </c>
      <c r="C61" s="39">
        <f t="shared" si="0"/>
        <v>3.5762339777635822E-3</v>
      </c>
      <c r="D61" s="40">
        <v>1.4634580878329369E-2</v>
      </c>
    </row>
    <row r="62" spans="1:4">
      <c r="A62" s="37">
        <v>44399</v>
      </c>
      <c r="B62" s="90">
        <v>282.42</v>
      </c>
      <c r="C62" s="39">
        <f t="shared" si="0"/>
        <v>-7.1365793636842074E-3</v>
      </c>
      <c r="D62" s="40">
        <v>1.5898256330699113E-2</v>
      </c>
    </row>
    <row r="63" spans="1:4">
      <c r="A63" s="37">
        <v>44397</v>
      </c>
      <c r="B63" s="90">
        <v>284.45</v>
      </c>
      <c r="C63" s="39">
        <f t="shared" si="0"/>
        <v>2.1097788248532746E-4</v>
      </c>
      <c r="D63" s="40">
        <v>-2.4115993956808222E-2</v>
      </c>
    </row>
    <row r="64" spans="1:4">
      <c r="A64" s="37">
        <v>44396</v>
      </c>
      <c r="B64" s="90">
        <v>284.39</v>
      </c>
      <c r="C64" s="39">
        <f t="shared" si="0"/>
        <v>9.3341851220897065E-3</v>
      </c>
      <c r="D64" s="40">
        <v>2.2634232696351368E-3</v>
      </c>
    </row>
    <row r="65" spans="1:4">
      <c r="A65" s="37">
        <v>44393</v>
      </c>
      <c r="B65" s="90">
        <v>281.76</v>
      </c>
      <c r="C65" s="39">
        <f t="shared" si="0"/>
        <v>-1.7742450587279149E-4</v>
      </c>
      <c r="D65" s="40">
        <v>1.273866997912637E-2</v>
      </c>
    </row>
    <row r="66" spans="1:4">
      <c r="A66" s="37">
        <v>44392</v>
      </c>
      <c r="B66" s="90">
        <v>281.81</v>
      </c>
      <c r="C66" s="39">
        <f t="shared" si="0"/>
        <v>-3.1926214969838596E-4</v>
      </c>
      <c r="D66" s="40">
        <v>4.011188438613434E-2</v>
      </c>
    </row>
    <row r="67" spans="1:4">
      <c r="A67" s="37">
        <v>44391</v>
      </c>
      <c r="B67" s="90">
        <v>281.89999999999998</v>
      </c>
      <c r="C67" s="39">
        <f t="shared" ref="C67:C130" si="2">(B67-B68)/(B68)</f>
        <v>4.9687677455986074E-4</v>
      </c>
      <c r="D67" s="40">
        <v>-1.0018163897029453E-2</v>
      </c>
    </row>
    <row r="68" spans="1:4">
      <c r="A68" s="37">
        <v>44390</v>
      </c>
      <c r="B68" s="90">
        <v>281.76</v>
      </c>
      <c r="C68" s="39">
        <f t="shared" si="2"/>
        <v>-2.6547732823616866E-3</v>
      </c>
      <c r="D68" s="40">
        <v>5.179166694279938E-3</v>
      </c>
    </row>
    <row r="69" spans="1:4">
      <c r="A69" s="37">
        <v>44389</v>
      </c>
      <c r="B69" s="90">
        <v>282.51</v>
      </c>
      <c r="C69" s="39">
        <f t="shared" si="2"/>
        <v>3.1959092361776116E-3</v>
      </c>
      <c r="D69" s="40">
        <v>3.5599083085116688E-2</v>
      </c>
    </row>
    <row r="70" spans="1:4">
      <c r="A70" s="37">
        <v>44386</v>
      </c>
      <c r="B70" s="90">
        <v>281.61</v>
      </c>
      <c r="C70" s="39">
        <f t="shared" si="2"/>
        <v>-4.1022739328781983E-3</v>
      </c>
      <c r="D70" s="40">
        <v>2.3823828044028918E-2</v>
      </c>
    </row>
    <row r="71" spans="1:4">
      <c r="A71" s="37">
        <v>44385</v>
      </c>
      <c r="B71" s="90">
        <v>282.77</v>
      </c>
      <c r="C71" s="39">
        <f t="shared" si="2"/>
        <v>-4.2419314928065523E-4</v>
      </c>
      <c r="D71" s="40">
        <v>-6.3536171980549108E-3</v>
      </c>
    </row>
    <row r="72" spans="1:4">
      <c r="A72" s="37">
        <v>44384</v>
      </c>
      <c r="B72" s="90">
        <v>282.89</v>
      </c>
      <c r="C72" s="39">
        <f t="shared" si="2"/>
        <v>2.7648789479280162E-3</v>
      </c>
      <c r="D72" s="40">
        <v>1.913019347218186E-2</v>
      </c>
    </row>
    <row r="73" spans="1:4">
      <c r="A73" s="37">
        <v>44383</v>
      </c>
      <c r="B73" s="90">
        <v>282.11</v>
      </c>
      <c r="C73" s="39">
        <f t="shared" si="2"/>
        <v>4.6102560465279609E-4</v>
      </c>
      <c r="D73" s="40">
        <v>-4.5438930148713795E-3</v>
      </c>
    </row>
    <row r="74" spans="1:4">
      <c r="A74" s="37">
        <v>44382</v>
      </c>
      <c r="B74" s="90">
        <v>281.98</v>
      </c>
      <c r="C74" s="39">
        <f t="shared" si="2"/>
        <v>-1.0627745500919462E-3</v>
      </c>
      <c r="D74" s="40">
        <v>2.8386927590389108E-2</v>
      </c>
    </row>
    <row r="75" spans="1:4">
      <c r="A75" s="37">
        <v>44379</v>
      </c>
      <c r="B75" s="90">
        <v>282.27999999999997</v>
      </c>
      <c r="C75" s="39">
        <f t="shared" si="2"/>
        <v>-3.5424563392425335E-5</v>
      </c>
      <c r="D75" s="40">
        <v>5.1913818667741647E-3</v>
      </c>
    </row>
    <row r="76" spans="1:4">
      <c r="A76" s="37">
        <v>44378</v>
      </c>
      <c r="B76" s="90">
        <v>282.29000000000002</v>
      </c>
      <c r="C76" s="39">
        <f t="shared" si="2"/>
        <v>-2.5088339222614116E-3</v>
      </c>
      <c r="D76" s="40">
        <v>-3.367777339930243E-3</v>
      </c>
    </row>
    <row r="77" spans="1:4">
      <c r="A77" s="37">
        <v>44377</v>
      </c>
      <c r="B77" s="90">
        <v>283</v>
      </c>
      <c r="C77" s="39">
        <f t="shared" si="2"/>
        <v>3.2614861032331821E-3</v>
      </c>
      <c r="D77" s="40">
        <v>-4.2544842845672441E-3</v>
      </c>
    </row>
    <row r="78" spans="1:4">
      <c r="A78" s="37">
        <v>44376</v>
      </c>
      <c r="B78" s="90">
        <v>282.08</v>
      </c>
      <c r="C78" s="39">
        <f t="shared" si="2"/>
        <v>-8.1923982982315697E-3</v>
      </c>
      <c r="D78" s="40">
        <v>-4.4021471771276705E-3</v>
      </c>
    </row>
    <row r="79" spans="1:4">
      <c r="A79" s="37">
        <v>44375</v>
      </c>
      <c r="B79" s="90">
        <v>284.41000000000003</v>
      </c>
      <c r="C79" s="39">
        <f t="shared" si="2"/>
        <v>-7.3988762084247648E-3</v>
      </c>
      <c r="D79" s="40">
        <v>8.652617326232175E-4</v>
      </c>
    </row>
    <row r="80" spans="1:4">
      <c r="A80" s="37">
        <v>44372</v>
      </c>
      <c r="B80" s="90">
        <v>286.52999999999997</v>
      </c>
      <c r="C80" s="39">
        <f t="shared" si="2"/>
        <v>-2.6106934001670847E-3</v>
      </c>
      <c r="D80" s="40">
        <v>4.1114415128359659E-3</v>
      </c>
    </row>
    <row r="81" spans="1:4">
      <c r="A81" s="37">
        <v>44371</v>
      </c>
      <c r="B81" s="90">
        <v>287.27999999999997</v>
      </c>
      <c r="C81" s="39">
        <f t="shared" si="2"/>
        <v>-9.3896713615036916E-4</v>
      </c>
      <c r="D81" s="40">
        <v>-7.8982674302861006E-3</v>
      </c>
    </row>
    <row r="82" spans="1:4">
      <c r="A82" s="37">
        <v>44370</v>
      </c>
      <c r="B82" s="90">
        <v>287.55</v>
      </c>
      <c r="C82" s="39">
        <f t="shared" si="2"/>
        <v>-2.428447528187298E-3</v>
      </c>
      <c r="D82" s="40">
        <v>-4.7308987271799949E-3</v>
      </c>
    </row>
    <row r="83" spans="1:4">
      <c r="A83" s="37">
        <v>44369</v>
      </c>
      <c r="B83" s="90">
        <v>288.25</v>
      </c>
      <c r="C83" s="39">
        <f t="shared" si="2"/>
        <v>7.338808317316173E-3</v>
      </c>
      <c r="D83" s="40">
        <v>-7.4920643968406312E-3</v>
      </c>
    </row>
    <row r="84" spans="1:4">
      <c r="A84" s="37">
        <v>44368</v>
      </c>
      <c r="B84" s="90">
        <v>286.14999999999998</v>
      </c>
      <c r="C84" s="39">
        <f t="shared" si="2"/>
        <v>5.3049465992130096E-3</v>
      </c>
      <c r="D84" s="40">
        <v>2.365331806528537E-2</v>
      </c>
    </row>
    <row r="85" spans="1:4">
      <c r="A85" s="37">
        <v>44365</v>
      </c>
      <c r="B85" s="90">
        <v>284.64</v>
      </c>
      <c r="C85" s="39">
        <f t="shared" si="2"/>
        <v>-1.8482758620689703E-2</v>
      </c>
      <c r="D85" s="40">
        <v>-9.1385415913854025E-3</v>
      </c>
    </row>
    <row r="86" spans="1:4">
      <c r="A86" s="37">
        <v>44364</v>
      </c>
      <c r="B86" s="90">
        <v>290</v>
      </c>
      <c r="C86" s="39">
        <f t="shared" si="2"/>
        <v>2.7662517289073702E-3</v>
      </c>
      <c r="D86" s="40">
        <v>-1.7593434056571603E-2</v>
      </c>
    </row>
    <row r="87" spans="1:4">
      <c r="A87" s="37">
        <v>44363</v>
      </c>
      <c r="B87" s="90">
        <v>289.2</v>
      </c>
      <c r="C87" s="39">
        <f t="shared" si="2"/>
        <v>-9.5890410958904496E-3</v>
      </c>
      <c r="D87" s="40">
        <v>-1.0780781413511381E-2</v>
      </c>
    </row>
    <row r="88" spans="1:4">
      <c r="A88" s="37">
        <v>44362</v>
      </c>
      <c r="B88" s="90">
        <v>292</v>
      </c>
      <c r="C88" s="39">
        <f t="shared" si="2"/>
        <v>-2.7389756231164093E-4</v>
      </c>
      <c r="D88" s="40">
        <v>1.5548882691525826E-2</v>
      </c>
    </row>
    <row r="89" spans="1:4">
      <c r="A89" s="37">
        <v>44361</v>
      </c>
      <c r="B89" s="90">
        <v>292.08</v>
      </c>
      <c r="C89" s="39">
        <f t="shared" si="2"/>
        <v>-1.0636135763159823E-2</v>
      </c>
      <c r="D89" s="40">
        <v>-1.5494050607578887E-2</v>
      </c>
    </row>
    <row r="90" spans="1:4">
      <c r="A90" s="37">
        <v>44358</v>
      </c>
      <c r="B90" s="90">
        <v>295.22000000000003</v>
      </c>
      <c r="C90" s="39">
        <f t="shared" si="2"/>
        <v>3.3988172116103592E-3</v>
      </c>
      <c r="D90" s="40">
        <v>-1.0612281762159739E-2</v>
      </c>
    </row>
    <row r="91" spans="1:4">
      <c r="A91" s="37">
        <v>44357</v>
      </c>
      <c r="B91" s="90">
        <v>294.22000000000003</v>
      </c>
      <c r="C91" s="39">
        <f t="shared" si="2"/>
        <v>2.3943760005568502E-2</v>
      </c>
      <c r="D91" s="40">
        <v>3.2683677532527509E-2</v>
      </c>
    </row>
    <row r="92" spans="1:4">
      <c r="A92" s="37">
        <v>44356</v>
      </c>
      <c r="B92" s="90">
        <v>287.33999999999997</v>
      </c>
      <c r="C92" s="39">
        <f t="shared" si="2"/>
        <v>1.9225312145289296E-2</v>
      </c>
      <c r="D92" s="40">
        <v>-1.6313438207956645E-2</v>
      </c>
    </row>
    <row r="93" spans="1:4">
      <c r="A93" s="37">
        <v>44355</v>
      </c>
      <c r="B93" s="90">
        <v>281.92</v>
      </c>
      <c r="C93" s="39">
        <f t="shared" si="2"/>
        <v>-2.9001909881870027E-3</v>
      </c>
      <c r="D93" s="40">
        <v>9.9395218052938297E-3</v>
      </c>
    </row>
    <row r="94" spans="1:4">
      <c r="A94" s="37">
        <v>44354</v>
      </c>
      <c r="B94" s="90">
        <v>282.74</v>
      </c>
      <c r="C94" s="39">
        <f t="shared" si="2"/>
        <v>1.9066498468192541E-2</v>
      </c>
      <c r="D94" s="40">
        <v>-4.3573139359532331E-3</v>
      </c>
    </row>
    <row r="95" spans="1:4">
      <c r="A95" s="37">
        <v>44351</v>
      </c>
      <c r="B95" s="90">
        <v>277.45</v>
      </c>
      <c r="C95" s="39">
        <f t="shared" si="2"/>
        <v>-1.5436479772888654E-2</v>
      </c>
      <c r="D95" s="40">
        <v>1.7559387340890461E-3</v>
      </c>
    </row>
    <row r="96" spans="1:4">
      <c r="A96" s="37">
        <v>44350</v>
      </c>
      <c r="B96" s="90">
        <v>281.8</v>
      </c>
      <c r="C96" s="39">
        <f t="shared" si="2"/>
        <v>4.7778649361763957E-3</v>
      </c>
      <c r="D96" s="40">
        <v>3.9483456187995397E-2</v>
      </c>
    </row>
    <row r="97" spans="1:4">
      <c r="A97" s="37">
        <v>44349</v>
      </c>
      <c r="B97" s="90">
        <v>280.45999999999998</v>
      </c>
      <c r="C97" s="39">
        <f t="shared" si="2"/>
        <v>1.1906480011545512E-2</v>
      </c>
      <c r="D97" s="40">
        <v>1.5153504247857179E-2</v>
      </c>
    </row>
    <row r="98" spans="1:4">
      <c r="A98" s="37">
        <v>44348</v>
      </c>
      <c r="B98" s="90">
        <v>277.16000000000003</v>
      </c>
      <c r="C98" s="39">
        <f t="shared" si="2"/>
        <v>4.931109499637468E-3</v>
      </c>
      <c r="D98" s="40">
        <v>-5.208935787553045E-3</v>
      </c>
    </row>
    <row r="99" spans="1:4">
      <c r="A99" s="37">
        <v>44347</v>
      </c>
      <c r="B99" s="90">
        <v>275.8</v>
      </c>
      <c r="C99" s="39">
        <f t="shared" si="2"/>
        <v>-7.5923860242525041E-3</v>
      </c>
      <c r="D99" s="40">
        <v>1.3270772918549351E-2</v>
      </c>
    </row>
    <row r="100" spans="1:4">
      <c r="A100" s="37">
        <v>44344</v>
      </c>
      <c r="B100" s="90">
        <v>277.91000000000003</v>
      </c>
      <c r="C100" s="39">
        <f t="shared" si="2"/>
        <v>-7.9603055615048244E-3</v>
      </c>
      <c r="D100" s="40">
        <v>1.05975905620876E-3</v>
      </c>
    </row>
    <row r="101" spans="1:4">
      <c r="A101" s="37">
        <v>44343</v>
      </c>
      <c r="B101" s="90">
        <v>280.14</v>
      </c>
      <c r="C101" s="39">
        <f t="shared" si="2"/>
        <v>1.1793717165218688E-3</v>
      </c>
      <c r="D101" s="40">
        <v>-1.1341780109413918E-2</v>
      </c>
    </row>
    <row r="102" spans="1:4">
      <c r="A102" s="37">
        <v>44342</v>
      </c>
      <c r="B102" s="90">
        <v>279.81</v>
      </c>
      <c r="C102" s="39">
        <f t="shared" si="2"/>
        <v>-6.8502874991126809E-3</v>
      </c>
      <c r="D102" s="40">
        <v>2.8486761083743834E-2</v>
      </c>
    </row>
    <row r="103" spans="1:4">
      <c r="A103" s="37">
        <v>44341</v>
      </c>
      <c r="B103" s="90">
        <v>281.74</v>
      </c>
      <c r="C103" s="39">
        <f t="shared" si="2"/>
        <v>-3.0431705590941742E-3</v>
      </c>
      <c r="D103" s="40">
        <v>3.9099324648028382E-3</v>
      </c>
    </row>
    <row r="104" spans="1:4">
      <c r="A104" s="37">
        <v>44340</v>
      </c>
      <c r="B104" s="90">
        <v>282.60000000000002</v>
      </c>
      <c r="C104" s="39">
        <f t="shared" si="2"/>
        <v>-2.2449756131308427E-2</v>
      </c>
      <c r="D104" s="40">
        <v>1.473718876068834E-2</v>
      </c>
    </row>
    <row r="105" spans="1:4">
      <c r="A105" s="37">
        <v>44337</v>
      </c>
      <c r="B105" s="90">
        <v>289.08999999999997</v>
      </c>
      <c r="C105" s="39">
        <f t="shared" si="2"/>
        <v>-2.7252656271561353E-3</v>
      </c>
      <c r="D105" s="40">
        <v>1.0090249919808657E-2</v>
      </c>
    </row>
    <row r="106" spans="1:4">
      <c r="A106" s="37">
        <v>44336</v>
      </c>
      <c r="B106" s="90">
        <v>289.88</v>
      </c>
      <c r="C106" s="39">
        <f t="shared" si="2"/>
        <v>-7.2391326829597557E-4</v>
      </c>
      <c r="D106" s="40">
        <v>8.9338154503866112E-3</v>
      </c>
    </row>
    <row r="107" spans="1:4">
      <c r="A107" s="37">
        <v>44335</v>
      </c>
      <c r="B107" s="90">
        <v>290.08999999999997</v>
      </c>
      <c r="C107" s="39">
        <f t="shared" si="2"/>
        <v>-2.2699914015478074E-3</v>
      </c>
      <c r="D107" s="40">
        <v>2.2168040938180138E-2</v>
      </c>
    </row>
    <row r="108" spans="1:4">
      <c r="A108" s="37">
        <v>44334</v>
      </c>
      <c r="B108" s="90">
        <v>290.75</v>
      </c>
      <c r="C108" s="39">
        <f t="shared" si="2"/>
        <v>6.7172189328624276E-3</v>
      </c>
      <c r="D108" s="40">
        <v>8.9706609526948988E-3</v>
      </c>
    </row>
    <row r="109" spans="1:4">
      <c r="A109" s="37">
        <v>44333</v>
      </c>
      <c r="B109" s="90">
        <v>288.81</v>
      </c>
      <c r="C109" s="39">
        <f t="shared" si="2"/>
        <v>-4.1034482758620615E-3</v>
      </c>
      <c r="D109" s="40">
        <v>1.5886305125897515E-2</v>
      </c>
    </row>
    <row r="110" spans="1:4">
      <c r="A110" s="37">
        <v>44330</v>
      </c>
      <c r="B110" s="90">
        <v>290</v>
      </c>
      <c r="C110" s="39">
        <f t="shared" si="2"/>
        <v>6.9013112491369437E-4</v>
      </c>
      <c r="D110" s="40">
        <v>-3.311260958610248E-2</v>
      </c>
    </row>
    <row r="111" spans="1:4">
      <c r="A111" s="37">
        <v>44328</v>
      </c>
      <c r="B111" s="90">
        <v>289.8</v>
      </c>
      <c r="C111" s="39">
        <f t="shared" si="2"/>
        <v>-2.7597626604106558E-4</v>
      </c>
      <c r="D111" s="40">
        <v>-1.1845131974176362E-3</v>
      </c>
    </row>
    <row r="112" spans="1:4">
      <c r="A112" s="37">
        <v>44327</v>
      </c>
      <c r="B112" s="90">
        <v>289.88</v>
      </c>
      <c r="C112" s="39">
        <f t="shared" si="2"/>
        <v>-1.7906336088153645E-3</v>
      </c>
      <c r="D112" s="40">
        <v>2.4193352298977375E-3</v>
      </c>
    </row>
    <row r="113" spans="1:4">
      <c r="A113" s="37">
        <v>44326</v>
      </c>
      <c r="B113" s="90">
        <v>290.39999999999998</v>
      </c>
      <c r="C113" s="39">
        <f t="shared" si="2"/>
        <v>2.2779043280181134E-3</v>
      </c>
      <c r="D113" s="40">
        <v>9.4455784956616155E-3</v>
      </c>
    </row>
    <row r="114" spans="1:4">
      <c r="A114" s="37">
        <v>44323</v>
      </c>
      <c r="B114" s="90">
        <v>289.74</v>
      </c>
      <c r="C114" s="39">
        <f t="shared" si="2"/>
        <v>3.1071983428286495E-4</v>
      </c>
      <c r="D114" s="40">
        <v>8.1367535466842691E-3</v>
      </c>
    </row>
    <row r="115" spans="1:4">
      <c r="A115" s="37">
        <v>44322</v>
      </c>
      <c r="B115" s="90">
        <v>289.64999999999998</v>
      </c>
      <c r="C115" s="39">
        <f t="shared" si="2"/>
        <v>-1.365524756521163E-2</v>
      </c>
      <c r="D115" s="40">
        <v>6.8178609687840255E-3</v>
      </c>
    </row>
    <row r="116" spans="1:4">
      <c r="A116" s="37">
        <v>44321</v>
      </c>
      <c r="B116" s="90">
        <v>293.66000000000003</v>
      </c>
      <c r="C116" s="39">
        <f t="shared" si="2"/>
        <v>-1.1245791245791162E-2</v>
      </c>
      <c r="D116" s="40">
        <v>-1.1516803204675652E-2</v>
      </c>
    </row>
    <row r="117" spans="1:4">
      <c r="A117" s="37">
        <v>44320</v>
      </c>
      <c r="B117" s="90">
        <v>297</v>
      </c>
      <c r="C117" s="39">
        <f t="shared" si="2"/>
        <v>-5.4582593845226386E-3</v>
      </c>
      <c r="D117" s="40">
        <v>-5.2870306484470901E-3</v>
      </c>
    </row>
    <row r="118" spans="1:4">
      <c r="A118" s="37">
        <v>44319</v>
      </c>
      <c r="B118" s="90">
        <v>298.63</v>
      </c>
      <c r="C118" s="39">
        <f t="shared" si="2"/>
        <v>-1.1372378499516064E-3</v>
      </c>
      <c r="D118" s="40">
        <v>-7.6209383356291823E-3</v>
      </c>
    </row>
    <row r="119" spans="1:4">
      <c r="A119" s="37">
        <v>44316</v>
      </c>
      <c r="B119" s="90">
        <v>298.97000000000003</v>
      </c>
      <c r="C119" s="39">
        <f t="shared" si="2"/>
        <v>6.565214463672633E-3</v>
      </c>
      <c r="D119" s="40">
        <v>-6.1526567558426882E-3</v>
      </c>
    </row>
    <row r="120" spans="1:4">
      <c r="A120" s="37">
        <v>44315</v>
      </c>
      <c r="B120" s="90">
        <v>297.02</v>
      </c>
      <c r="C120" s="39">
        <f t="shared" si="2"/>
        <v>-5.391286876737145E-3</v>
      </c>
      <c r="D120" s="40">
        <v>-7.3230595903921603E-4</v>
      </c>
    </row>
    <row r="121" spans="1:4">
      <c r="A121" s="37">
        <v>44314</v>
      </c>
      <c r="B121" s="90">
        <v>298.63</v>
      </c>
      <c r="C121" s="39">
        <f t="shared" si="2"/>
        <v>-4.500300020001409E-3</v>
      </c>
      <c r="D121" s="40">
        <v>-4.9247277386289751E-3</v>
      </c>
    </row>
    <row r="122" spans="1:4">
      <c r="A122" s="37">
        <v>44313</v>
      </c>
      <c r="B122" s="90">
        <v>299.98</v>
      </c>
      <c r="C122" s="39">
        <f t="shared" si="2"/>
        <v>8.3361344537815733E-3</v>
      </c>
      <c r="D122" s="40">
        <v>4.7954684432429248E-3</v>
      </c>
    </row>
    <row r="123" spans="1:4">
      <c r="A123" s="37">
        <v>44312</v>
      </c>
      <c r="B123" s="90">
        <v>297.5</v>
      </c>
      <c r="C123" s="39">
        <f t="shared" si="2"/>
        <v>-1.6778523489932886E-3</v>
      </c>
      <c r="D123" s="40">
        <v>3.6801601701808184E-2</v>
      </c>
    </row>
    <row r="124" spans="1:4">
      <c r="A124" s="37">
        <v>44309</v>
      </c>
      <c r="B124" s="90">
        <v>298</v>
      </c>
      <c r="C124" s="39">
        <f t="shared" si="2"/>
        <v>6.2808131289255548E-3</v>
      </c>
      <c r="D124" s="40">
        <v>-1.0724424784603802E-2</v>
      </c>
    </row>
    <row r="125" spans="1:4">
      <c r="A125" s="37">
        <v>44308</v>
      </c>
      <c r="B125" s="90">
        <v>296.14</v>
      </c>
      <c r="C125" s="39">
        <f t="shared" si="2"/>
        <v>-4.9059139784947458E-3</v>
      </c>
      <c r="D125" s="40">
        <v>1.4000117155792113E-2</v>
      </c>
    </row>
    <row r="126" spans="1:4">
      <c r="A126" s="37">
        <v>44306</v>
      </c>
      <c r="B126" s="90">
        <v>297.60000000000002</v>
      </c>
      <c r="C126" s="39">
        <f t="shared" si="2"/>
        <v>7.891082737833309E-3</v>
      </c>
      <c r="D126" s="40">
        <v>2.1426744434707668E-3</v>
      </c>
    </row>
    <row r="127" spans="1:4">
      <c r="A127" s="37">
        <v>44305</v>
      </c>
      <c r="B127" s="90">
        <v>295.27</v>
      </c>
      <c r="C127" s="39">
        <f t="shared" si="2"/>
        <v>1.2203901134688569E-2</v>
      </c>
      <c r="D127" s="40">
        <v>-3.9598099226804094E-2</v>
      </c>
    </row>
    <row r="128" spans="1:4">
      <c r="A128" s="37">
        <v>44302</v>
      </c>
      <c r="B128" s="90">
        <v>291.70999999999998</v>
      </c>
      <c r="C128" s="39">
        <f t="shared" si="2"/>
        <v>-8.5984230560088009E-3</v>
      </c>
      <c r="D128" s="40">
        <v>-3.8111284952060016E-3</v>
      </c>
    </row>
    <row r="129" spans="1:4">
      <c r="A129" s="37">
        <v>44301</v>
      </c>
      <c r="B129" s="90">
        <v>294.24</v>
      </c>
      <c r="C129" s="39">
        <f t="shared" si="2"/>
        <v>-1.0126156433978102E-2</v>
      </c>
      <c r="D129" s="40">
        <v>-3.8523941590672436E-3</v>
      </c>
    </row>
    <row r="130" spans="1:4">
      <c r="A130" s="37">
        <v>44299</v>
      </c>
      <c r="B130" s="90">
        <v>297.25</v>
      </c>
      <c r="C130" s="39">
        <f t="shared" si="2"/>
        <v>-2.3828701839172356E-3</v>
      </c>
      <c r="D130" s="40">
        <v>2.6980218337027104E-2</v>
      </c>
    </row>
    <row r="131" spans="1:4">
      <c r="A131" s="37">
        <v>44298</v>
      </c>
      <c r="B131" s="90">
        <v>297.95999999999998</v>
      </c>
      <c r="C131" s="39">
        <f t="shared" ref="C131:C194" si="3">(B131-B132)/(B132)</f>
        <v>-6.568199246490939E-3</v>
      </c>
      <c r="D131" s="40">
        <v>-7.7017485378344852E-2</v>
      </c>
    </row>
    <row r="132" spans="1:4">
      <c r="A132" s="37">
        <v>44295</v>
      </c>
      <c r="B132" s="90">
        <v>299.93</v>
      </c>
      <c r="C132" s="39">
        <f t="shared" si="3"/>
        <v>1.35852117197796E-2</v>
      </c>
      <c r="D132" s="40">
        <v>-6.9366075324636444E-3</v>
      </c>
    </row>
    <row r="133" spans="1:4">
      <c r="A133" s="37">
        <v>44294</v>
      </c>
      <c r="B133" s="90">
        <v>295.91000000000003</v>
      </c>
      <c r="C133" s="39">
        <f t="shared" si="3"/>
        <v>-1.168965632410407E-2</v>
      </c>
      <c r="D133" s="40">
        <v>9.1869894007958041E-3</v>
      </c>
    </row>
    <row r="134" spans="1:4">
      <c r="A134" s="37">
        <v>44293</v>
      </c>
      <c r="B134" s="90">
        <v>299.41000000000003</v>
      </c>
      <c r="C134" s="39">
        <f t="shared" si="3"/>
        <v>1.8068056345568991E-3</v>
      </c>
      <c r="D134" s="40">
        <v>1.06894831753826E-2</v>
      </c>
    </row>
    <row r="135" spans="1:4">
      <c r="A135" s="37">
        <v>44292</v>
      </c>
      <c r="B135" s="90">
        <v>298.87</v>
      </c>
      <c r="C135" s="39">
        <f t="shared" si="3"/>
        <v>4.1999865600430078E-3</v>
      </c>
      <c r="D135" s="40">
        <v>9.7476308917766215E-3</v>
      </c>
    </row>
    <row r="136" spans="1:4">
      <c r="A136" s="37">
        <v>44291</v>
      </c>
      <c r="B136" s="90">
        <v>297.62</v>
      </c>
      <c r="C136" s="39">
        <f t="shared" si="3"/>
        <v>-1.2868988391376436E-2</v>
      </c>
      <c r="D136" s="40">
        <v>-3.6226364369567159E-2</v>
      </c>
    </row>
    <row r="137" spans="1:4">
      <c r="A137" s="37">
        <v>44287</v>
      </c>
      <c r="B137" s="90">
        <v>301.5</v>
      </c>
      <c r="C137" s="39">
        <f t="shared" si="3"/>
        <v>2.3109029827954809E-2</v>
      </c>
      <c r="D137" s="40">
        <v>2.9397335889840164E-3</v>
      </c>
    </row>
    <row r="138" spans="1:4">
      <c r="A138" s="37">
        <v>44286</v>
      </c>
      <c r="B138" s="90">
        <v>294.69</v>
      </c>
      <c r="C138" s="39">
        <f t="shared" si="3"/>
        <v>-2.5914785310547635E-2</v>
      </c>
      <c r="D138" s="40">
        <v>1.8891178266178175E-2</v>
      </c>
    </row>
    <row r="139" spans="1:4">
      <c r="A139" s="37">
        <v>44285</v>
      </c>
      <c r="B139" s="90">
        <v>302.52999999999997</v>
      </c>
      <c r="C139" s="39">
        <f t="shared" si="3"/>
        <v>-6.6104776070198816E-5</v>
      </c>
      <c r="D139" s="40">
        <v>2.251727914938671E-4</v>
      </c>
    </row>
    <row r="140" spans="1:4">
      <c r="A140" s="37">
        <v>44281</v>
      </c>
      <c r="B140" s="90">
        <v>302.55</v>
      </c>
      <c r="C140" s="39">
        <f t="shared" si="3"/>
        <v>8.7017403480696594E-3</v>
      </c>
      <c r="D140" s="40">
        <v>1.7039874859780108E-2</v>
      </c>
    </row>
    <row r="141" spans="1:4">
      <c r="A141" s="37">
        <v>44280</v>
      </c>
      <c r="B141" s="90">
        <v>299.94</v>
      </c>
      <c r="C141" s="39">
        <f t="shared" si="3"/>
        <v>-8.4628099173553791E-3</v>
      </c>
      <c r="D141" s="40">
        <v>-2.5450240014525775E-2</v>
      </c>
    </row>
    <row r="142" spans="1:4">
      <c r="A142" s="37">
        <v>44279</v>
      </c>
      <c r="B142" s="90">
        <v>302.5</v>
      </c>
      <c r="C142" s="39">
        <f t="shared" si="3"/>
        <v>-3.0978117585024972E-3</v>
      </c>
      <c r="D142" s="40">
        <v>-2.9269636103257089E-2</v>
      </c>
    </row>
    <row r="143" spans="1:4">
      <c r="A143" s="37">
        <v>44278</v>
      </c>
      <c r="B143" s="90">
        <v>303.44</v>
      </c>
      <c r="C143" s="39">
        <f t="shared" si="3"/>
        <v>6.2676173105620505E-3</v>
      </c>
      <c r="D143" s="40">
        <v>1.0542174263142582E-2</v>
      </c>
    </row>
    <row r="144" spans="1:4">
      <c r="A144" s="37">
        <v>44277</v>
      </c>
      <c r="B144" s="90">
        <v>301.55</v>
      </c>
      <c r="C144" s="39">
        <f t="shared" si="3"/>
        <v>-1.4542483660130681E-2</v>
      </c>
      <c r="D144" s="40">
        <v>2.8560414646992788E-2</v>
      </c>
    </row>
    <row r="145" spans="1:4">
      <c r="A145" s="37">
        <v>44274</v>
      </c>
      <c r="B145" s="90">
        <v>306</v>
      </c>
      <c r="C145" s="39">
        <f t="shared" si="3"/>
        <v>3.8382049010924645E-3</v>
      </c>
      <c r="D145" s="40">
        <v>-5.5264136763555826E-3</v>
      </c>
    </row>
    <row r="146" spans="1:4">
      <c r="A146" s="37">
        <v>44273</v>
      </c>
      <c r="B146" s="90">
        <v>304.83</v>
      </c>
      <c r="C146" s="39">
        <f t="shared" si="3"/>
        <v>2.7632487910785714E-3</v>
      </c>
      <c r="D146" s="40">
        <v>-1.6481444842222397E-2</v>
      </c>
    </row>
    <row r="147" spans="1:4">
      <c r="A147" s="37">
        <v>44272</v>
      </c>
      <c r="B147" s="90">
        <v>303.99</v>
      </c>
      <c r="C147" s="39">
        <f t="shared" si="3"/>
        <v>-3.7034609334032362E-3</v>
      </c>
      <c r="D147" s="40">
        <v>-2.7895516105151577E-2</v>
      </c>
    </row>
    <row r="148" spans="1:4">
      <c r="A148" s="37">
        <v>44271</v>
      </c>
      <c r="B148" s="90">
        <v>305.12</v>
      </c>
      <c r="C148" s="39">
        <f t="shared" si="3"/>
        <v>1.849255624541031E-2</v>
      </c>
      <c r="D148" s="40">
        <v>-6.3606992442163529E-3</v>
      </c>
    </row>
    <row r="149" spans="1:4">
      <c r="A149" s="37">
        <v>44270</v>
      </c>
      <c r="B149" s="90">
        <v>299.58</v>
      </c>
      <c r="C149" s="39">
        <f t="shared" si="3"/>
        <v>-1.0797424467558324E-2</v>
      </c>
      <c r="D149" s="40">
        <v>-4.2654641026008038E-3</v>
      </c>
    </row>
    <row r="150" spans="1:4">
      <c r="A150" s="37">
        <v>44267</v>
      </c>
      <c r="B150" s="90">
        <v>302.85000000000002</v>
      </c>
      <c r="C150" s="39">
        <f t="shared" si="3"/>
        <v>4.7108781474969842E-3</v>
      </c>
      <c r="D150" s="40">
        <v>-7.1792678144941098E-3</v>
      </c>
    </row>
    <row r="151" spans="1:4">
      <c r="A151" s="37">
        <v>44265</v>
      </c>
      <c r="B151" s="90">
        <v>301.43</v>
      </c>
      <c r="C151" s="39">
        <f t="shared" si="3"/>
        <v>-7.2456608372031377E-3</v>
      </c>
      <c r="D151" s="40">
        <v>6.996169875188989E-3</v>
      </c>
    </row>
    <row r="152" spans="1:4">
      <c r="A152" s="37">
        <v>44264</v>
      </c>
      <c r="B152" s="90">
        <v>303.63</v>
      </c>
      <c r="C152" s="39">
        <f t="shared" si="3"/>
        <v>1.2403721116334801E-2</v>
      </c>
      <c r="D152" s="40">
        <v>-1.2169651753642621E-2</v>
      </c>
    </row>
    <row r="153" spans="1:4">
      <c r="A153" s="37">
        <v>44263</v>
      </c>
      <c r="B153" s="90">
        <v>299.91000000000003</v>
      </c>
      <c r="C153" s="39">
        <f t="shared" si="3"/>
        <v>-5.9659938351395532E-3</v>
      </c>
      <c r="D153" s="40">
        <v>-9.3788529697944097E-3</v>
      </c>
    </row>
    <row r="154" spans="1:4">
      <c r="A154" s="37">
        <v>44260</v>
      </c>
      <c r="B154" s="90">
        <v>301.70999999999998</v>
      </c>
      <c r="C154" s="39">
        <f t="shared" si="3"/>
        <v>-4.4217125886818406E-3</v>
      </c>
      <c r="D154" s="40">
        <v>-1.461721113441743E-2</v>
      </c>
    </row>
    <row r="155" spans="1:4">
      <c r="A155" s="37">
        <v>44259</v>
      </c>
      <c r="B155" s="90">
        <v>303.05</v>
      </c>
      <c r="C155" s="39">
        <f t="shared" si="3"/>
        <v>-4.9906425452276382E-3</v>
      </c>
      <c r="D155" s="40">
        <v>5.1253991231412399E-4</v>
      </c>
    </row>
    <row r="156" spans="1:4">
      <c r="A156" s="37">
        <v>44258</v>
      </c>
      <c r="B156" s="90">
        <v>304.57</v>
      </c>
      <c r="C156" s="39">
        <f t="shared" si="3"/>
        <v>-1.7371353654540463E-3</v>
      </c>
      <c r="D156" s="40">
        <v>1.4699112711938831E-2</v>
      </c>
    </row>
    <row r="157" spans="1:4">
      <c r="A157" s="37">
        <v>44257</v>
      </c>
      <c r="B157" s="90">
        <v>305.10000000000002</v>
      </c>
      <c r="C157" s="39">
        <f t="shared" si="3"/>
        <v>1.6414970453053183E-3</v>
      </c>
      <c r="D157" s="40">
        <v>7.3843583289969266E-3</v>
      </c>
    </row>
    <row r="158" spans="1:4">
      <c r="A158" s="37">
        <v>44256</v>
      </c>
      <c r="B158" s="90">
        <v>304.60000000000002</v>
      </c>
      <c r="C158" s="39">
        <f t="shared" si="3"/>
        <v>-2.9538219173578059E-4</v>
      </c>
      <c r="D158" s="40">
        <v>1.3613448393404998E-2</v>
      </c>
    </row>
    <row r="159" spans="1:4">
      <c r="A159" s="37">
        <v>44253</v>
      </c>
      <c r="B159" s="90">
        <v>304.69</v>
      </c>
      <c r="C159" s="39">
        <f t="shared" si="3"/>
        <v>-6.5536354744049263E-3</v>
      </c>
      <c r="D159" s="40">
        <v>-1.8119490695396773E-2</v>
      </c>
    </row>
    <row r="160" spans="1:4">
      <c r="A160" s="37">
        <v>44252</v>
      </c>
      <c r="B160" s="90">
        <v>306.7</v>
      </c>
      <c r="C160" s="39">
        <f t="shared" si="3"/>
        <v>-4.4793560114255891E-3</v>
      </c>
      <c r="D160" s="40">
        <v>1.6164082442190614E-2</v>
      </c>
    </row>
    <row r="161" spans="1:4">
      <c r="A161" s="37">
        <v>44251</v>
      </c>
      <c r="B161" s="90">
        <v>308.08</v>
      </c>
      <c r="C161" s="39">
        <f t="shared" si="3"/>
        <v>7.9172937250538474E-3</v>
      </c>
      <c r="D161" s="40">
        <v>9.9321705426355864E-3</v>
      </c>
    </row>
    <row r="162" spans="1:4">
      <c r="A162" s="37">
        <v>44250</v>
      </c>
      <c r="B162" s="90">
        <v>305.66000000000003</v>
      </c>
      <c r="C162" s="39">
        <f t="shared" si="3"/>
        <v>8.1857175600013091E-4</v>
      </c>
      <c r="D162" s="40">
        <v>2.8920915766995868E-2</v>
      </c>
    </row>
    <row r="163" spans="1:4">
      <c r="A163" s="37">
        <v>44249</v>
      </c>
      <c r="B163" s="90">
        <v>305.41000000000003</v>
      </c>
      <c r="C163" s="39">
        <f t="shared" si="3"/>
        <v>-1.6677935542032746E-2</v>
      </c>
      <c r="D163" s="40">
        <v>-2.882784584201949E-2</v>
      </c>
    </row>
    <row r="164" spans="1:4">
      <c r="A164" s="37">
        <v>44246</v>
      </c>
      <c r="B164" s="90">
        <v>310.58999999999997</v>
      </c>
      <c r="C164" s="39">
        <f t="shared" si="3"/>
        <v>-1.0513237121284564E-2</v>
      </c>
      <c r="D164" s="40">
        <v>-1.3068469509281677E-2</v>
      </c>
    </row>
    <row r="165" spans="1:4">
      <c r="A165" s="37">
        <v>44245</v>
      </c>
      <c r="B165" s="90">
        <v>313.89</v>
      </c>
      <c r="C165" s="39">
        <f t="shared" si="3"/>
        <v>9.584767296001934E-3</v>
      </c>
      <c r="D165" s="40">
        <v>-6.5358087930539122E-3</v>
      </c>
    </row>
    <row r="166" spans="1:4">
      <c r="A166" s="37">
        <v>44244</v>
      </c>
      <c r="B166" s="90">
        <v>310.91000000000003</v>
      </c>
      <c r="C166" s="39">
        <f t="shared" si="3"/>
        <v>-2.5971177944862041E-2</v>
      </c>
      <c r="D166" s="40">
        <v>-6.5423191976069486E-3</v>
      </c>
    </row>
    <row r="167" spans="1:4">
      <c r="A167" s="37">
        <v>44243</v>
      </c>
      <c r="B167" s="90">
        <v>319.2</v>
      </c>
      <c r="C167" s="39">
        <f t="shared" si="3"/>
        <v>-2.6558350257772931E-3</v>
      </c>
      <c r="D167" s="40">
        <v>2.8375202049790585E-3</v>
      </c>
    </row>
    <row r="168" spans="1:4">
      <c r="A168" s="37">
        <v>44242</v>
      </c>
      <c r="B168" s="90">
        <v>320.05</v>
      </c>
      <c r="C168" s="39">
        <f t="shared" si="3"/>
        <v>9.069301976483002E-4</v>
      </c>
      <c r="D168" s="40">
        <v>1.4562498433466202E-2</v>
      </c>
    </row>
    <row r="169" spans="1:4">
      <c r="A169" s="37">
        <v>44239</v>
      </c>
      <c r="B169" s="90">
        <v>319.76</v>
      </c>
      <c r="C169" s="39">
        <f t="shared" si="3"/>
        <v>-1.0888393961890565E-2</v>
      </c>
      <c r="D169" s="40">
        <v>1.1076459834391318E-3</v>
      </c>
    </row>
    <row r="170" spans="1:4">
      <c r="A170" s="37">
        <v>44238</v>
      </c>
      <c r="B170" s="90">
        <v>323.27999999999997</v>
      </c>
      <c r="C170" s="39">
        <f t="shared" si="3"/>
        <v>-1.6519120197134272E-2</v>
      </c>
      <c r="D170" s="40">
        <v>-1.7926725849910074E-3</v>
      </c>
    </row>
    <row r="171" spans="1:4">
      <c r="A171" s="37">
        <v>44237</v>
      </c>
      <c r="B171" s="90">
        <v>328.71</v>
      </c>
      <c r="C171" s="39">
        <f t="shared" si="3"/>
        <v>2.9290617848969627E-3</v>
      </c>
      <c r="D171" s="40">
        <v>1.7156978712098279E-2</v>
      </c>
    </row>
    <row r="172" spans="1:4">
      <c r="A172" s="37">
        <v>44236</v>
      </c>
      <c r="B172" s="90">
        <v>327.75</v>
      </c>
      <c r="C172" s="39">
        <f t="shared" si="3"/>
        <v>-6.456893415787545E-3</v>
      </c>
      <c r="D172" s="40">
        <v>-7.1835082837990406E-3</v>
      </c>
    </row>
    <row r="173" spans="1:4">
      <c r="A173" s="37">
        <v>44235</v>
      </c>
      <c r="B173" s="90">
        <v>329.88</v>
      </c>
      <c r="C173" s="39">
        <f t="shared" si="3"/>
        <v>-7.8754467801535994E-4</v>
      </c>
      <c r="D173" s="40">
        <v>1.9893346895303806E-2</v>
      </c>
    </row>
    <row r="174" spans="1:4">
      <c r="A174" s="37">
        <v>44232</v>
      </c>
      <c r="B174" s="90">
        <v>330.14</v>
      </c>
      <c r="C174" s="39">
        <f t="shared" si="3"/>
        <v>2.2160833004461348E-3</v>
      </c>
      <c r="D174" s="40">
        <v>9.3515305040675345E-3</v>
      </c>
    </row>
    <row r="175" spans="1:4">
      <c r="A175" s="37">
        <v>44231</v>
      </c>
      <c r="B175" s="90">
        <v>329.41</v>
      </c>
      <c r="C175" s="39">
        <f t="shared" si="3"/>
        <v>-2.7850936941844796E-3</v>
      </c>
      <c r="D175" s="40">
        <v>9.6748630082964058E-3</v>
      </c>
    </row>
    <row r="176" spans="1:4">
      <c r="A176" s="37">
        <v>44230</v>
      </c>
      <c r="B176" s="90">
        <v>330.33</v>
      </c>
      <c r="C176" s="39">
        <f t="shared" si="3"/>
        <v>-1.2525409542030366E-2</v>
      </c>
      <c r="D176" s="40">
        <v>-4.5611398363223071E-3</v>
      </c>
    </row>
    <row r="177" spans="1:4">
      <c r="A177" s="37">
        <v>44229</v>
      </c>
      <c r="B177" s="90">
        <v>334.52</v>
      </c>
      <c r="C177" s="39">
        <f t="shared" si="3"/>
        <v>2.1870038047873252E-3</v>
      </c>
      <c r="D177" s="40">
        <v>3.7005877518105475E-2</v>
      </c>
    </row>
    <row r="178" spans="1:4">
      <c r="A178" s="37">
        <v>44228</v>
      </c>
      <c r="B178" s="90">
        <v>333.79</v>
      </c>
      <c r="C178" s="39">
        <f t="shared" si="3"/>
        <v>-2.689055543936112E-3</v>
      </c>
      <c r="D178" s="40">
        <v>6.6486942427600421E-2</v>
      </c>
    </row>
    <row r="179" spans="1:4">
      <c r="A179" s="37">
        <v>44225</v>
      </c>
      <c r="B179" s="90">
        <v>334.69</v>
      </c>
      <c r="C179" s="39">
        <f t="shared" si="3"/>
        <v>1.7930251322356716E-4</v>
      </c>
      <c r="D179" s="40">
        <v>3.4728128954628927E-3</v>
      </c>
    </row>
    <row r="180" spans="1:4">
      <c r="A180" s="37">
        <v>44224</v>
      </c>
      <c r="B180" s="90">
        <v>334.63</v>
      </c>
      <c r="C180" s="39">
        <f t="shared" si="3"/>
        <v>1.0020826416347207E-2</v>
      </c>
      <c r="D180" s="40">
        <v>-2.0722020193811835E-2</v>
      </c>
    </row>
    <row r="181" spans="1:4">
      <c r="A181" s="37">
        <v>44223</v>
      </c>
      <c r="B181" s="90">
        <v>331.31</v>
      </c>
      <c r="C181" s="39">
        <f t="shared" si="3"/>
        <v>-8.9144156271501324E-3</v>
      </c>
      <c r="D181" s="40">
        <v>-2.2810291431747724E-2</v>
      </c>
    </row>
    <row r="182" spans="1:4">
      <c r="A182" s="37">
        <v>44221</v>
      </c>
      <c r="B182" s="90">
        <v>334.29</v>
      </c>
      <c r="C182" s="39">
        <f t="shared" si="3"/>
        <v>3.8738738738739354E-3</v>
      </c>
      <c r="D182" s="40">
        <v>-6.6379272943839617E-3</v>
      </c>
    </row>
    <row r="183" spans="1:4">
      <c r="A183" s="37">
        <v>44218</v>
      </c>
      <c r="B183" s="90">
        <v>333</v>
      </c>
      <c r="C183" s="39">
        <f t="shared" si="3"/>
        <v>-6.0294907766699959E-3</v>
      </c>
      <c r="D183" s="40">
        <v>-2.8872265695320653E-2</v>
      </c>
    </row>
    <row r="184" spans="1:4">
      <c r="A184" s="37">
        <v>44217</v>
      </c>
      <c r="B184" s="90">
        <v>335.02</v>
      </c>
      <c r="C184" s="39">
        <f t="shared" si="3"/>
        <v>-1.0017434472976693E-2</v>
      </c>
      <c r="D184" s="40">
        <v>-2.5620834048651626E-2</v>
      </c>
    </row>
    <row r="185" spans="1:4">
      <c r="A185" s="37">
        <v>44216</v>
      </c>
      <c r="B185" s="90">
        <v>338.41</v>
      </c>
      <c r="C185" s="39">
        <f t="shared" si="3"/>
        <v>-2.8287709579514382E-3</v>
      </c>
      <c r="D185" s="40">
        <v>1.7571669981605144E-3</v>
      </c>
    </row>
    <row r="186" spans="1:4">
      <c r="A186" s="37">
        <v>44215</v>
      </c>
      <c r="B186" s="90">
        <v>339.37</v>
      </c>
      <c r="C186" s="39">
        <f t="shared" si="3"/>
        <v>3.1628731894767755E-3</v>
      </c>
      <c r="D186" s="40">
        <v>4.0357837417347421E-2</v>
      </c>
    </row>
    <row r="187" spans="1:4">
      <c r="A187" s="37">
        <v>44214</v>
      </c>
      <c r="B187" s="90">
        <v>338.3</v>
      </c>
      <c r="C187" s="39">
        <f t="shared" si="3"/>
        <v>-4.9999999999999663E-3</v>
      </c>
      <c r="D187" s="40">
        <v>-1.8451283343450395E-2</v>
      </c>
    </row>
    <row r="188" spans="1:4">
      <c r="A188" s="37">
        <v>44211</v>
      </c>
      <c r="B188" s="90">
        <v>340</v>
      </c>
      <c r="C188" s="39">
        <f t="shared" si="3"/>
        <v>3.6900369003690036E-3</v>
      </c>
      <c r="D188" s="40">
        <v>-1.7734060346056044E-2</v>
      </c>
    </row>
    <row r="189" spans="1:4">
      <c r="A189" s="37">
        <v>44210</v>
      </c>
      <c r="B189" s="90">
        <v>338.75</v>
      </c>
      <c r="C189" s="39">
        <f t="shared" si="3"/>
        <v>-4.8472385428906502E-3</v>
      </c>
      <c r="D189" s="40">
        <v>-3.4488704949131886E-4</v>
      </c>
    </row>
    <row r="190" spans="1:4">
      <c r="A190" s="37">
        <v>44209</v>
      </c>
      <c r="B190" s="90">
        <v>340.4</v>
      </c>
      <c r="C190" s="39">
        <f t="shared" si="3"/>
        <v>-2.936857562408891E-4</v>
      </c>
      <c r="D190" s="40">
        <v>-2.9565119886373714E-3</v>
      </c>
    </row>
    <row r="191" spans="1:4">
      <c r="A191" s="37">
        <v>44208</v>
      </c>
      <c r="B191" s="90">
        <v>340.5</v>
      </c>
      <c r="C191" s="39">
        <f t="shared" si="3"/>
        <v>2.7387578407986773E-3</v>
      </c>
      <c r="D191" s="40">
        <v>2.8390330528638128E-2</v>
      </c>
    </row>
    <row r="192" spans="1:4">
      <c r="A192" s="37">
        <v>44207</v>
      </c>
      <c r="B192" s="90">
        <v>339.57</v>
      </c>
      <c r="C192" s="39">
        <f t="shared" si="3"/>
        <v>2.2135647246325483E-3</v>
      </c>
      <c r="D192" s="40">
        <v>6.7254596182199236E-3</v>
      </c>
    </row>
    <row r="193" spans="1:4">
      <c r="A193" s="37">
        <v>44204</v>
      </c>
      <c r="B193" s="90">
        <v>338.82</v>
      </c>
      <c r="C193" s="39">
        <f t="shared" si="3"/>
        <v>2.3378035520116011E-2</v>
      </c>
      <c r="D193" s="40">
        <v>1.3705884429660278E-2</v>
      </c>
    </row>
    <row r="194" spans="1:4">
      <c r="A194" s="37">
        <v>44203</v>
      </c>
      <c r="B194" s="90">
        <v>331.08</v>
      </c>
      <c r="C194" s="39">
        <f t="shared" si="3"/>
        <v>-1.5492580808231099E-2</v>
      </c>
      <c r="D194" s="40">
        <v>1.230199857840043E-2</v>
      </c>
    </row>
    <row r="195" spans="1:4">
      <c r="A195" s="37">
        <v>44202</v>
      </c>
      <c r="B195" s="90">
        <v>336.29</v>
      </c>
      <c r="C195" s="39">
        <f t="shared" ref="C195:C258" si="4">(B195-B196)/(B196)</f>
        <v>-7.7306659585140722E-3</v>
      </c>
      <c r="D195" s="40">
        <v>8.4737278395597554E-3</v>
      </c>
    </row>
    <row r="196" spans="1:4">
      <c r="A196" s="37">
        <v>44201</v>
      </c>
      <c r="B196" s="90">
        <v>338.91</v>
      </c>
      <c r="C196" s="39">
        <f t="shared" si="4"/>
        <v>-2.6548672566364305E-4</v>
      </c>
      <c r="D196" s="40">
        <v>-3.8734023711126499E-3</v>
      </c>
    </row>
    <row r="197" spans="1:4">
      <c r="A197" s="37">
        <v>44200</v>
      </c>
      <c r="B197" s="90">
        <v>339</v>
      </c>
      <c r="C197" s="39">
        <f t="shared" si="4"/>
        <v>3.5019692852563213E-2</v>
      </c>
      <c r="D197" s="40">
        <v>2.3030051017961114E-3</v>
      </c>
    </row>
    <row r="198" spans="1:4">
      <c r="A198" s="37">
        <v>44197</v>
      </c>
      <c r="B198" s="90">
        <v>327.52999999999997</v>
      </c>
      <c r="C198" s="39">
        <f t="shared" si="4"/>
        <v>2.094697796203351E-2</v>
      </c>
      <c r="D198" s="40">
        <v>9.2569427070302961E-3</v>
      </c>
    </row>
    <row r="199" spans="1:4">
      <c r="A199" s="37">
        <v>44196</v>
      </c>
      <c r="B199" s="90">
        <v>320.81</v>
      </c>
      <c r="C199" s="39">
        <f t="shared" si="4"/>
        <v>-2.4923254612321779E-2</v>
      </c>
      <c r="D199" s="40">
        <v>1.1783054611967464E-2</v>
      </c>
    </row>
    <row r="200" spans="1:4">
      <c r="A200" s="37">
        <v>44195</v>
      </c>
      <c r="B200" s="90">
        <v>329.01</v>
      </c>
      <c r="C200" s="39">
        <f t="shared" si="4"/>
        <v>-7.2118286059142623E-3</v>
      </c>
      <c r="D200" s="40">
        <v>1.3066191281760748E-2</v>
      </c>
    </row>
    <row r="201" spans="1:4">
      <c r="A201" s="37">
        <v>44194</v>
      </c>
      <c r="B201" s="90">
        <v>331.4</v>
      </c>
      <c r="C201" s="39">
        <f t="shared" si="4"/>
        <v>-1.3560343528704096E-3</v>
      </c>
      <c r="D201" s="40">
        <v>-2.3479602868720769E-3</v>
      </c>
    </row>
    <row r="202" spans="1:4">
      <c r="A202" s="37">
        <v>44193</v>
      </c>
      <c r="B202" s="90">
        <v>331.85</v>
      </c>
      <c r="C202" s="39">
        <f t="shared" si="4"/>
        <v>2.5679758308157787E-3</v>
      </c>
      <c r="D202" s="40">
        <v>2.6503615284584597E-2</v>
      </c>
    </row>
    <row r="203" spans="1:4">
      <c r="A203" s="37">
        <v>44189</v>
      </c>
      <c r="B203" s="90">
        <v>331</v>
      </c>
      <c r="C203" s="39">
        <f t="shared" si="4"/>
        <v>5.895581352944745E-3</v>
      </c>
      <c r="D203" s="40">
        <v>-4.545473711729346E-3</v>
      </c>
    </row>
    <row r="204" spans="1:4">
      <c r="A204" s="37">
        <v>44188</v>
      </c>
      <c r="B204" s="90">
        <v>329.06</v>
      </c>
      <c r="C204" s="39">
        <f t="shared" si="4"/>
        <v>1.4552629956218867E-2</v>
      </c>
      <c r="D204" s="40">
        <v>3.9651227018070036E-2</v>
      </c>
    </row>
    <row r="205" spans="1:4">
      <c r="A205" s="37">
        <v>44187</v>
      </c>
      <c r="B205" s="90">
        <v>324.33999999999997</v>
      </c>
      <c r="C205" s="39">
        <f t="shared" si="4"/>
        <v>-4.9306625577819725E-4</v>
      </c>
      <c r="D205" s="40">
        <v>2.8267339572955832E-3</v>
      </c>
    </row>
    <row r="206" spans="1:4">
      <c r="A206" s="37">
        <v>44186</v>
      </c>
      <c r="B206" s="90">
        <v>324.5</v>
      </c>
      <c r="C206" s="39">
        <f t="shared" si="4"/>
        <v>7.8891787799727307E-3</v>
      </c>
      <c r="D206" s="40">
        <v>-5.0261159288377516E-2</v>
      </c>
    </row>
    <row r="207" spans="1:4">
      <c r="A207" s="37">
        <v>44183</v>
      </c>
      <c r="B207" s="90">
        <v>321.95999999999998</v>
      </c>
      <c r="C207" s="39">
        <f t="shared" si="4"/>
        <v>-1.7785777479483941E-2</v>
      </c>
      <c r="D207" s="40">
        <v>-6.7019180922757299E-3</v>
      </c>
    </row>
    <row r="208" spans="1:4">
      <c r="A208" s="37">
        <v>44182</v>
      </c>
      <c r="B208" s="90">
        <v>327.79</v>
      </c>
      <c r="C208" s="39">
        <f t="shared" si="4"/>
        <v>5.1824593682919277E-3</v>
      </c>
      <c r="D208" s="40">
        <v>6.0960344482275716E-3</v>
      </c>
    </row>
    <row r="209" spans="1:4">
      <c r="A209" s="37">
        <v>44181</v>
      </c>
      <c r="B209" s="90">
        <v>326.10000000000002</v>
      </c>
      <c r="C209" s="39">
        <f t="shared" si="4"/>
        <v>-7.0036540803896305E-3</v>
      </c>
      <c r="D209" s="40">
        <v>5.029186460287121E-2</v>
      </c>
    </row>
    <row r="210" spans="1:4">
      <c r="A210" s="37">
        <v>44180</v>
      </c>
      <c r="B210" s="90">
        <v>328.4</v>
      </c>
      <c r="C210" s="39">
        <f t="shared" si="4"/>
        <v>9.1435537945734385E-4</v>
      </c>
      <c r="D210" s="40">
        <v>-2.6486708567532127E-3</v>
      </c>
    </row>
    <row r="211" spans="1:4">
      <c r="A211" s="37">
        <v>44179</v>
      </c>
      <c r="B211" s="90">
        <v>328.1</v>
      </c>
      <c r="C211" s="39">
        <f t="shared" si="4"/>
        <v>1.490967582281629E-2</v>
      </c>
      <c r="D211" s="40">
        <v>-9.4725995965054023E-3</v>
      </c>
    </row>
    <row r="212" spans="1:4">
      <c r="A212" s="37">
        <v>44176</v>
      </c>
      <c r="B212" s="90">
        <v>323.27999999999997</v>
      </c>
      <c r="C212" s="39">
        <f t="shared" si="4"/>
        <v>-9.5588235294117793E-3</v>
      </c>
      <c r="D212" s="40">
        <v>7.7045232444507847E-3</v>
      </c>
    </row>
    <row r="213" spans="1:4">
      <c r="A213" s="37">
        <v>44175</v>
      </c>
      <c r="B213" s="90">
        <v>326.39999999999998</v>
      </c>
      <c r="C213" s="39">
        <f t="shared" si="4"/>
        <v>2.0261558298028124E-3</v>
      </c>
      <c r="D213" s="40">
        <v>5.3686094248920051E-3</v>
      </c>
    </row>
    <row r="214" spans="1:4">
      <c r="A214" s="37">
        <v>44174</v>
      </c>
      <c r="B214" s="90">
        <v>325.74</v>
      </c>
      <c r="C214" s="39">
        <f t="shared" si="4"/>
        <v>-1.1651192426724848E-2</v>
      </c>
      <c r="D214" s="40">
        <v>1.3870051095507267E-2</v>
      </c>
    </row>
    <row r="215" spans="1:4">
      <c r="A215" s="37">
        <v>44173</v>
      </c>
      <c r="B215" s="90">
        <v>329.58</v>
      </c>
      <c r="C215" s="39">
        <f t="shared" si="4"/>
        <v>5.8904318632687531E-3</v>
      </c>
      <c r="D215" s="40">
        <v>7.0037481695766277E-3</v>
      </c>
    </row>
    <row r="216" spans="1:4">
      <c r="A216" s="37">
        <v>44172</v>
      </c>
      <c r="B216" s="90">
        <v>327.64999999999998</v>
      </c>
      <c r="C216" s="39">
        <f t="shared" si="4"/>
        <v>-2.1318714786052852E-3</v>
      </c>
      <c r="D216" s="40">
        <v>-2.6529345296847535E-3</v>
      </c>
    </row>
    <row r="217" spans="1:4">
      <c r="A217" s="37">
        <v>44169</v>
      </c>
      <c r="B217" s="90">
        <v>328.35</v>
      </c>
      <c r="C217" s="39">
        <f t="shared" si="4"/>
        <v>1.3425925925925996E-2</v>
      </c>
      <c r="D217" s="40">
        <v>9.9732962849359147E-3</v>
      </c>
    </row>
    <row r="218" spans="1:4">
      <c r="A218" s="37">
        <v>44168</v>
      </c>
      <c r="B218" s="90">
        <v>324</v>
      </c>
      <c r="C218" s="39">
        <f t="shared" si="4"/>
        <v>9.7547293296350399E-3</v>
      </c>
      <c r="D218" s="40">
        <v>8.2592006403608646E-3</v>
      </c>
    </row>
    <row r="219" spans="1:4">
      <c r="A219" s="37">
        <v>44167</v>
      </c>
      <c r="B219" s="90">
        <v>320.87</v>
      </c>
      <c r="C219" s="39">
        <f t="shared" si="4"/>
        <v>2.0319257186466502E-2</v>
      </c>
      <c r="D219" s="40">
        <v>3.0477145655729732E-2</v>
      </c>
    </row>
    <row r="220" spans="1:4">
      <c r="A220" s="37">
        <v>44166</v>
      </c>
      <c r="B220" s="90">
        <v>314.48</v>
      </c>
      <c r="C220" s="39">
        <f t="shared" si="4"/>
        <v>2.1370574861968306E-2</v>
      </c>
      <c r="D220" s="40">
        <v>3.4942207606381157E-2</v>
      </c>
    </row>
    <row r="221" spans="1:4">
      <c r="A221" s="37">
        <v>44162</v>
      </c>
      <c r="B221" s="90">
        <v>307.89999999999998</v>
      </c>
      <c r="C221" s="39">
        <f t="shared" si="4"/>
        <v>1.0303189394933673E-2</v>
      </c>
      <c r="D221" s="40">
        <v>2.7352003189156916E-2</v>
      </c>
    </row>
    <row r="222" spans="1:4">
      <c r="A222" s="37">
        <v>44161</v>
      </c>
      <c r="B222" s="90">
        <v>304.76</v>
      </c>
      <c r="C222" s="39">
        <f t="shared" si="4"/>
        <v>1.1826544021025416E-3</v>
      </c>
      <c r="D222" s="40">
        <v>8.2395498392282274E-3</v>
      </c>
    </row>
    <row r="223" spans="1:4">
      <c r="A223" s="37">
        <v>44160</v>
      </c>
      <c r="B223" s="90">
        <v>304.39999999999998</v>
      </c>
      <c r="C223" s="39">
        <f t="shared" si="4"/>
        <v>-2.9479200786113138E-3</v>
      </c>
      <c r="D223" s="40">
        <v>-2.1892429789429693E-2</v>
      </c>
    </row>
    <row r="224" spans="1:4">
      <c r="A224" s="37">
        <v>44159</v>
      </c>
      <c r="B224" s="90">
        <v>305.3</v>
      </c>
      <c r="C224" s="39">
        <f t="shared" si="4"/>
        <v>1.357856644865719E-2</v>
      </c>
      <c r="D224" s="40">
        <v>1.7810877589604635E-2</v>
      </c>
    </row>
    <row r="225" spans="1:4">
      <c r="A225" s="37">
        <v>44158</v>
      </c>
      <c r="B225" s="90">
        <v>301.20999999999998</v>
      </c>
      <c r="C225" s="39">
        <f t="shared" si="4"/>
        <v>-1.3299701903233211E-2</v>
      </c>
      <c r="D225" s="40">
        <v>8.4281989075116418E-3</v>
      </c>
    </row>
    <row r="226" spans="1:4">
      <c r="A226" s="37">
        <v>44155</v>
      </c>
      <c r="B226" s="90">
        <v>305.27</v>
      </c>
      <c r="C226" s="39">
        <f t="shared" si="4"/>
        <v>7.211932470085902E-4</v>
      </c>
      <c r="D226" s="40">
        <v>6.0434764959000171E-3</v>
      </c>
    </row>
    <row r="227" spans="1:4">
      <c r="A227" s="37">
        <v>44154</v>
      </c>
      <c r="B227" s="90">
        <v>305.05</v>
      </c>
      <c r="C227" s="39">
        <f t="shared" si="4"/>
        <v>2.0365929770390714E-3</v>
      </c>
      <c r="D227" s="40">
        <v>-1.4329513796845939E-2</v>
      </c>
    </row>
    <row r="228" spans="1:4">
      <c r="A228" s="37">
        <v>44153</v>
      </c>
      <c r="B228" s="90">
        <v>304.43</v>
      </c>
      <c r="C228" s="39">
        <f t="shared" si="4"/>
        <v>1.4144736842105488E-3</v>
      </c>
      <c r="D228" s="40">
        <v>2.0727293148251152E-2</v>
      </c>
    </row>
    <row r="229" spans="1:4">
      <c r="A229" s="37">
        <v>44152</v>
      </c>
      <c r="B229" s="90">
        <v>304</v>
      </c>
      <c r="C229" s="39">
        <f t="shared" si="4"/>
        <v>9.5485825293872601E-4</v>
      </c>
      <c r="D229" s="40">
        <v>1.7886559097877244E-2</v>
      </c>
    </row>
    <row r="230" spans="1:4">
      <c r="A230" s="37">
        <v>44149</v>
      </c>
      <c r="B230" s="90">
        <v>303.70999999999998</v>
      </c>
      <c r="C230" s="39">
        <f t="shared" si="4"/>
        <v>-5.1102302879418296E-3</v>
      </c>
      <c r="D230" s="40">
        <v>7.5605656811053015E-3</v>
      </c>
    </row>
    <row r="231" spans="1:4">
      <c r="A231" s="37">
        <v>44148</v>
      </c>
      <c r="B231" s="90">
        <v>305.27</v>
      </c>
      <c r="C231" s="39">
        <f t="shared" si="4"/>
        <v>7.5399947547849901E-4</v>
      </c>
      <c r="D231" s="40">
        <v>1.3709608933803318E-2</v>
      </c>
    </row>
    <row r="232" spans="1:4">
      <c r="A232" s="37">
        <v>44147</v>
      </c>
      <c r="B232" s="90">
        <v>305.04000000000002</v>
      </c>
      <c r="C232" s="39">
        <f t="shared" si="4"/>
        <v>7.2173741880462994E-4</v>
      </c>
      <c r="D232" s="40">
        <v>8.311257392095461E-3</v>
      </c>
    </row>
    <row r="233" spans="1:4">
      <c r="A233" s="37">
        <v>44146</v>
      </c>
      <c r="B233" s="90">
        <v>304.82</v>
      </c>
      <c r="C233" s="39">
        <f t="shared" si="4"/>
        <v>2.2969647251843537E-4</v>
      </c>
      <c r="D233" s="40">
        <v>6.6425315964702067E-3</v>
      </c>
    </row>
    <row r="234" spans="1:4">
      <c r="A234" s="37">
        <v>44145</v>
      </c>
      <c r="B234" s="90">
        <v>304.75</v>
      </c>
      <c r="C234" s="39">
        <f t="shared" si="4"/>
        <v>-4.2639727105745032E-4</v>
      </c>
      <c r="D234" s="40">
        <v>2.2626229237253083E-2</v>
      </c>
    </row>
    <row r="235" spans="1:4">
      <c r="A235" s="37">
        <v>44144</v>
      </c>
      <c r="B235" s="90">
        <v>304.88</v>
      </c>
      <c r="C235" s="39">
        <f t="shared" si="4"/>
        <v>-8.1932291154589848E-4</v>
      </c>
      <c r="D235" s="40">
        <v>1.5241344594216678E-2</v>
      </c>
    </row>
    <row r="236" spans="1:4">
      <c r="A236" s="37">
        <v>44141</v>
      </c>
      <c r="B236" s="90">
        <v>305.13</v>
      </c>
      <c r="C236" s="39">
        <f t="shared" si="4"/>
        <v>-1.2111292962356942E-3</v>
      </c>
      <c r="D236" s="40">
        <v>1.0404127743022048E-2</v>
      </c>
    </row>
    <row r="237" spans="1:4">
      <c r="A237" s="37">
        <v>44140</v>
      </c>
      <c r="B237" s="90">
        <v>305.5</v>
      </c>
      <c r="C237" s="39">
        <f t="shared" si="4"/>
        <v>1.639344262295082E-3</v>
      </c>
      <c r="D237" s="40">
        <v>-5.5022256193516276E-3</v>
      </c>
    </row>
    <row r="238" spans="1:4">
      <c r="A238" s="37">
        <v>44139</v>
      </c>
      <c r="B238" s="90">
        <v>305</v>
      </c>
      <c r="C238" s="39">
        <f t="shared" si="4"/>
        <v>-1.6366612111292963E-3</v>
      </c>
      <c r="D238" s="40">
        <v>-1.9004824259131647E-2</v>
      </c>
    </row>
    <row r="239" spans="1:4">
      <c r="A239" s="37">
        <v>44138</v>
      </c>
      <c r="B239" s="90">
        <v>305.5</v>
      </c>
      <c r="C239" s="39">
        <f t="shared" si="4"/>
        <v>-2.7746042108699942E-3</v>
      </c>
      <c r="D239" s="40">
        <v>-2.2511209795636793E-2</v>
      </c>
    </row>
    <row r="240" spans="1:4">
      <c r="A240" s="37">
        <v>44137</v>
      </c>
      <c r="B240" s="90">
        <v>306.35000000000002</v>
      </c>
      <c r="C240" s="39">
        <f t="shared" si="4"/>
        <v>4.4262295081967957E-3</v>
      </c>
      <c r="D240" s="40">
        <v>2.8524550181257852E-2</v>
      </c>
    </row>
    <row r="241" spans="1:4">
      <c r="A241" s="37">
        <v>44134</v>
      </c>
      <c r="B241" s="90">
        <v>305</v>
      </c>
      <c r="C241" s="39">
        <f t="shared" si="4"/>
        <v>6.5616797900258737E-4</v>
      </c>
      <c r="D241" s="40">
        <v>2.1910296933238076E-2</v>
      </c>
    </row>
    <row r="242" spans="1:4">
      <c r="A242" s="37">
        <v>44133</v>
      </c>
      <c r="B242" s="90">
        <v>304.8</v>
      </c>
      <c r="C242" s="39">
        <f t="shared" si="4"/>
        <v>-6.5573770491799549E-4</v>
      </c>
      <c r="D242" s="40">
        <v>-2.7003208749491418E-3</v>
      </c>
    </row>
    <row r="243" spans="1:4">
      <c r="A243" s="37">
        <v>44132</v>
      </c>
      <c r="B243" s="90">
        <v>305</v>
      </c>
      <c r="C243" s="39">
        <f t="shared" si="4"/>
        <v>-2.4856096284667415E-3</v>
      </c>
      <c r="D243" s="40">
        <v>-1.9763546252457197E-2</v>
      </c>
    </row>
    <row r="244" spans="1:4">
      <c r="A244" s="37">
        <v>44131</v>
      </c>
      <c r="B244" s="90">
        <v>305.76</v>
      </c>
      <c r="C244" s="39">
        <f t="shared" si="4"/>
        <v>-2.0887728459529583E-3</v>
      </c>
      <c r="D244" s="40">
        <v>-6.464568661971831E-3</v>
      </c>
    </row>
    <row r="245" spans="1:4">
      <c r="A245" s="37">
        <v>44130</v>
      </c>
      <c r="B245" s="90">
        <v>306.39999999999998</v>
      </c>
      <c r="C245" s="39">
        <f t="shared" si="4"/>
        <v>4.5901639344261549E-3</v>
      </c>
      <c r="D245" s="40">
        <v>-1.9754830846227332E-2</v>
      </c>
    </row>
    <row r="246" spans="1:4">
      <c r="A246" s="37">
        <v>44127</v>
      </c>
      <c r="B246" s="90">
        <v>305</v>
      </c>
      <c r="C246" s="39">
        <f t="shared" si="4"/>
        <v>-9.8350981870546232E-5</v>
      </c>
      <c r="D246" s="40">
        <v>-9.3708094477419571E-3</v>
      </c>
    </row>
    <row r="247" spans="1:4">
      <c r="A247" s="37">
        <v>44126</v>
      </c>
      <c r="B247" s="90">
        <v>305.02999999999997</v>
      </c>
      <c r="C247" s="39">
        <f t="shared" si="4"/>
        <v>-5.570117955439578E-4</v>
      </c>
      <c r="D247" s="40">
        <v>3.0437974588578601E-3</v>
      </c>
    </row>
    <row r="248" spans="1:4">
      <c r="A248" s="37">
        <v>44125</v>
      </c>
      <c r="B248" s="90">
        <v>305.2</v>
      </c>
      <c r="C248" s="39">
        <f t="shared" si="4"/>
        <v>6.5573770491799549E-4</v>
      </c>
      <c r="D248" s="40">
        <v>4.3902193431453185E-2</v>
      </c>
    </row>
    <row r="249" spans="1:4">
      <c r="A249" s="37">
        <v>44124</v>
      </c>
      <c r="B249" s="90">
        <v>305</v>
      </c>
      <c r="C249" s="39">
        <f t="shared" si="4"/>
        <v>-3.9190071848464684E-3</v>
      </c>
      <c r="D249" s="40">
        <v>3.7709343163149688E-2</v>
      </c>
    </row>
    <row r="250" spans="1:4">
      <c r="A250" s="37">
        <v>44123</v>
      </c>
      <c r="B250" s="90">
        <v>306.2</v>
      </c>
      <c r="C250" s="39">
        <f t="shared" si="4"/>
        <v>3.2436682939615646E-3</v>
      </c>
      <c r="D250" s="40">
        <v>1.5785314998702726E-2</v>
      </c>
    </row>
    <row r="251" spans="1:4">
      <c r="A251" s="37">
        <v>44120</v>
      </c>
      <c r="B251" s="90">
        <v>305.20999999999998</v>
      </c>
      <c r="C251" s="39">
        <f t="shared" si="4"/>
        <v>3.9802631578946699E-3</v>
      </c>
      <c r="D251" s="40">
        <v>2.5990368559881925E-2</v>
      </c>
    </row>
    <row r="252" spans="1:4">
      <c r="A252" s="37">
        <v>44119</v>
      </c>
      <c r="B252" s="90">
        <v>304</v>
      </c>
      <c r="C252" s="39">
        <f t="shared" si="4"/>
        <v>9.8781692459667882E-4</v>
      </c>
      <c r="D252" s="40">
        <v>-2.3310505385937957E-2</v>
      </c>
    </row>
    <row r="253" spans="1:4">
      <c r="A253" s="37">
        <v>44118</v>
      </c>
      <c r="B253" s="90">
        <v>303.7</v>
      </c>
      <c r="C253" s="39">
        <f t="shared" si="4"/>
        <v>-1.5451885458790389E-3</v>
      </c>
      <c r="D253" s="40">
        <v>1.0424440716217473E-2</v>
      </c>
    </row>
    <row r="254" spans="1:4">
      <c r="A254" s="37">
        <v>44117</v>
      </c>
      <c r="B254" s="90">
        <v>304.17</v>
      </c>
      <c r="C254" s="39">
        <f t="shared" si="4"/>
        <v>1.0860979462876546E-3</v>
      </c>
      <c r="D254" s="40">
        <v>-4.7418429011997325E-3</v>
      </c>
    </row>
    <row r="255" spans="1:4">
      <c r="A255" s="37">
        <v>44116</v>
      </c>
      <c r="B255" s="90">
        <v>303.83999999999997</v>
      </c>
      <c r="C255" s="39">
        <f t="shared" si="4"/>
        <v>-5.2631578947376649E-4</v>
      </c>
      <c r="D255" s="40">
        <v>-1.0058882699309943E-2</v>
      </c>
    </row>
    <row r="256" spans="1:4">
      <c r="A256" s="37">
        <v>44113</v>
      </c>
      <c r="B256" s="90">
        <v>304</v>
      </c>
      <c r="C256" s="39">
        <f t="shared" si="4"/>
        <v>-5.2603892688067133E-4</v>
      </c>
      <c r="D256" s="40">
        <v>-1.5822198550355424E-2</v>
      </c>
    </row>
    <row r="257" spans="1:4">
      <c r="A257" s="37">
        <v>44112</v>
      </c>
      <c r="B257" s="90">
        <v>304.16000000000003</v>
      </c>
      <c r="C257" s="39">
        <f t="shared" si="4"/>
        <v>2.3067290581956289E-3</v>
      </c>
      <c r="D257" s="40">
        <v>3.6081366095136493E-3</v>
      </c>
    </row>
    <row r="258" spans="1:4">
      <c r="A258" s="37">
        <v>44111</v>
      </c>
      <c r="B258" s="90">
        <v>303.45999999999998</v>
      </c>
      <c r="C258" s="39">
        <f t="shared" si="4"/>
        <v>-1.7763157894737514E-3</v>
      </c>
      <c r="D258" s="40">
        <v>-1.5963133851334781E-2</v>
      </c>
    </row>
    <row r="259" spans="1:4">
      <c r="A259" s="37">
        <v>44110</v>
      </c>
      <c r="B259" s="90">
        <v>304</v>
      </c>
      <c r="C259" s="39">
        <f t="shared" ref="C259:C299" si="5">(B259-B260)/(B260)</f>
        <v>0</v>
      </c>
      <c r="D259" s="40">
        <v>2.4100194979711619E-2</v>
      </c>
    </row>
    <row r="260" spans="1:4">
      <c r="A260" s="37">
        <v>44109</v>
      </c>
      <c r="B260" s="90">
        <v>304</v>
      </c>
      <c r="C260" s="39">
        <f t="shared" si="5"/>
        <v>-8.5453230789453395E-4</v>
      </c>
      <c r="D260" s="40">
        <v>3.2779373667236062E-3</v>
      </c>
    </row>
    <row r="261" spans="1:4">
      <c r="A261" s="37">
        <v>44105</v>
      </c>
      <c r="B261" s="90">
        <v>304.26</v>
      </c>
      <c r="C261" s="39">
        <f t="shared" si="5"/>
        <v>-8.2099110045647102E-4</v>
      </c>
      <c r="D261" s="40">
        <v>1.8463232082707563E-2</v>
      </c>
    </row>
    <row r="262" spans="1:4">
      <c r="A262" s="37">
        <v>44104</v>
      </c>
      <c r="B262" s="90">
        <v>304.51</v>
      </c>
      <c r="C262" s="39">
        <f t="shared" si="5"/>
        <v>-1.35410930059283E-2</v>
      </c>
      <c r="D262" s="40">
        <v>-6.0359899618215394E-3</v>
      </c>
    </row>
    <row r="263" spans="1:4">
      <c r="A263" s="37">
        <v>44103</v>
      </c>
      <c r="B263" s="90">
        <v>308.69</v>
      </c>
      <c r="C263" s="39">
        <f t="shared" si="5"/>
        <v>6.4227960354719948E-3</v>
      </c>
      <c r="D263" s="40">
        <v>-1.1067984003763916E-2</v>
      </c>
    </row>
    <row r="264" spans="1:4">
      <c r="A264" s="37">
        <v>44102</v>
      </c>
      <c r="B264" s="90">
        <v>306.72000000000003</v>
      </c>
      <c r="C264" s="39">
        <f t="shared" si="5"/>
        <v>2.3529411764706774E-3</v>
      </c>
      <c r="D264" s="40">
        <v>2.984640728717489E-2</v>
      </c>
    </row>
    <row r="265" spans="1:4">
      <c r="A265" s="37">
        <v>44099</v>
      </c>
      <c r="B265" s="90">
        <v>306</v>
      </c>
      <c r="C265" s="39">
        <f t="shared" si="5"/>
        <v>3.8052748983073911E-3</v>
      </c>
      <c r="D265" s="40">
        <v>2.0570637393067283E-2</v>
      </c>
    </row>
    <row r="266" spans="1:4">
      <c r="A266" s="37">
        <v>44098</v>
      </c>
      <c r="B266" s="90">
        <v>304.83999999999997</v>
      </c>
      <c r="C266" s="39">
        <f t="shared" si="5"/>
        <v>2.2027155866783674E-3</v>
      </c>
      <c r="D266" s="40">
        <v>-3.0525293927300218E-2</v>
      </c>
    </row>
    <row r="267" spans="1:4">
      <c r="A267" s="37">
        <v>44097</v>
      </c>
      <c r="B267" s="90">
        <v>304.17</v>
      </c>
      <c r="C267" s="39">
        <f t="shared" si="5"/>
        <v>-6.1103123774670122E-3</v>
      </c>
      <c r="D267" s="40">
        <v>5.6284047630525465E-3</v>
      </c>
    </row>
    <row r="268" spans="1:4">
      <c r="A268" s="37">
        <v>44096</v>
      </c>
      <c r="B268" s="90">
        <v>306.04000000000002</v>
      </c>
      <c r="C268" s="39">
        <f t="shared" si="5"/>
        <v>1.7352569642975955E-2</v>
      </c>
      <c r="D268" s="40">
        <v>-1.7984057567920958E-2</v>
      </c>
    </row>
    <row r="269" spans="1:4">
      <c r="A269" s="37">
        <v>44095</v>
      </c>
      <c r="B269" s="90">
        <v>300.82</v>
      </c>
      <c r="C269" s="39">
        <f t="shared" si="5"/>
        <v>-9.2992361341756743E-4</v>
      </c>
      <c r="D269" s="40">
        <v>-5.7019771095027406E-2</v>
      </c>
    </row>
    <row r="270" spans="1:4">
      <c r="A270" s="37">
        <v>44092</v>
      </c>
      <c r="B270" s="90">
        <v>301.10000000000002</v>
      </c>
      <c r="C270" s="39">
        <f t="shared" si="5"/>
        <v>-2.9801324503310506E-3</v>
      </c>
      <c r="D270" s="40">
        <v>1.9647449757607467E-2</v>
      </c>
    </row>
    <row r="271" spans="1:4">
      <c r="A271" s="37">
        <v>44091</v>
      </c>
      <c r="B271" s="90">
        <v>302</v>
      </c>
      <c r="C271" s="39">
        <f t="shared" si="5"/>
        <v>4.6379116146553486E-4</v>
      </c>
      <c r="D271" s="40">
        <v>-1.8682926284520996E-2</v>
      </c>
    </row>
    <row r="272" spans="1:4">
      <c r="A272" s="37">
        <v>44090</v>
      </c>
      <c r="B272" s="90">
        <v>301.86</v>
      </c>
      <c r="C272" s="39">
        <f t="shared" si="5"/>
        <v>-4.6357615894035219E-4</v>
      </c>
      <c r="D272" s="40">
        <v>2.3657511931639622E-2</v>
      </c>
    </row>
    <row r="273" spans="1:4">
      <c r="A273" s="37">
        <v>44089</v>
      </c>
      <c r="B273" s="90">
        <v>302</v>
      </c>
      <c r="C273" s="39">
        <f t="shared" si="5"/>
        <v>0</v>
      </c>
      <c r="D273" s="40">
        <v>-5.7793285295388314E-3</v>
      </c>
    </row>
    <row r="274" spans="1:4">
      <c r="A274" s="37">
        <v>44088</v>
      </c>
      <c r="B274" s="90">
        <v>302</v>
      </c>
      <c r="C274" s="39">
        <f t="shared" si="5"/>
        <v>-6.6181336863000871E-4</v>
      </c>
      <c r="D274" s="40">
        <v>3.8538260879829055E-2</v>
      </c>
    </row>
    <row r="275" spans="1:4">
      <c r="A275" s="37">
        <v>44085</v>
      </c>
      <c r="B275" s="90">
        <v>302.2</v>
      </c>
      <c r="C275" s="39">
        <f t="shared" si="5"/>
        <v>-5.3648421814830516E-3</v>
      </c>
      <c r="D275" s="40">
        <v>1.3100071150546235E-2</v>
      </c>
    </row>
    <row r="276" spans="1:4">
      <c r="A276" s="37">
        <v>44084</v>
      </c>
      <c r="B276" s="90">
        <v>303.83</v>
      </c>
      <c r="C276" s="39">
        <f t="shared" si="5"/>
        <v>-5.592105263158418E-4</v>
      </c>
      <c r="D276" s="40">
        <v>6.039206722527302E-3</v>
      </c>
    </row>
    <row r="277" spans="1:4">
      <c r="A277" s="37">
        <v>44083</v>
      </c>
      <c r="B277" s="90">
        <v>304</v>
      </c>
      <c r="C277" s="39">
        <f t="shared" si="5"/>
        <v>-1.8714909544603644E-3</v>
      </c>
      <c r="D277" s="40">
        <v>-1.5025209884881712E-2</v>
      </c>
    </row>
    <row r="278" spans="1:4">
      <c r="A278" s="37">
        <v>44082</v>
      </c>
      <c r="B278" s="90">
        <v>304.57</v>
      </c>
      <c r="C278" s="39">
        <f t="shared" si="5"/>
        <v>-3.0441898527005132E-3</v>
      </c>
      <c r="D278" s="40">
        <v>-1.7292274370753376E-2</v>
      </c>
    </row>
    <row r="279" spans="1:4">
      <c r="A279" s="37">
        <v>44081</v>
      </c>
      <c r="B279" s="90">
        <v>305.5</v>
      </c>
      <c r="C279" s="39">
        <f t="shared" si="5"/>
        <v>-4.43198852897091E-3</v>
      </c>
      <c r="D279" s="40">
        <v>-8.2285278730554693E-3</v>
      </c>
    </row>
    <row r="280" spans="1:4">
      <c r="A280" s="37">
        <v>44078</v>
      </c>
      <c r="B280" s="90">
        <v>306.86</v>
      </c>
      <c r="C280" s="39">
        <f t="shared" si="5"/>
        <v>-7.4074074074072906E-3</v>
      </c>
      <c r="D280" s="40">
        <v>-2.193581909161758E-2</v>
      </c>
    </row>
    <row r="281" spans="1:4">
      <c r="A281" s="37">
        <v>44077</v>
      </c>
      <c r="B281" s="90">
        <v>309.14999999999998</v>
      </c>
      <c r="C281" s="39">
        <f t="shared" si="5"/>
        <v>-1.7947903430749791E-2</v>
      </c>
      <c r="D281" s="40">
        <v>-4.1899362792241282E-3</v>
      </c>
    </row>
    <row r="282" spans="1:4">
      <c r="A282" s="37">
        <v>44076</v>
      </c>
      <c r="B282" s="90">
        <v>314.8</v>
      </c>
      <c r="C282" s="39">
        <f t="shared" si="5"/>
        <v>-6.3492063492059882E-4</v>
      </c>
      <c r="D282" s="40">
        <v>4.1225003811900781E-3</v>
      </c>
    </row>
    <row r="283" spans="1:4">
      <c r="A283" s="37">
        <v>44075</v>
      </c>
      <c r="B283" s="90">
        <v>315</v>
      </c>
      <c r="C283" s="39">
        <f t="shared" si="5"/>
        <v>-3.4908444670119523E-4</v>
      </c>
      <c r="D283" s="40">
        <v>7.0348043676068533E-3</v>
      </c>
    </row>
    <row r="284" spans="1:4">
      <c r="A284" s="37">
        <v>44074</v>
      </c>
      <c r="B284" s="90">
        <v>315.11</v>
      </c>
      <c r="C284" s="39">
        <f t="shared" si="5"/>
        <v>8.2579005875810989E-4</v>
      </c>
      <c r="D284" s="40">
        <v>-4.6989323071920122E-2</v>
      </c>
    </row>
    <row r="285" spans="1:4">
      <c r="A285" s="37">
        <v>44071</v>
      </c>
      <c r="B285" s="90">
        <v>314.85000000000002</v>
      </c>
      <c r="C285" s="39">
        <f t="shared" si="5"/>
        <v>-8.25108692202694E-4</v>
      </c>
      <c r="D285" s="40">
        <v>1.5524578773666298E-3</v>
      </c>
    </row>
    <row r="286" spans="1:4">
      <c r="A286" s="37">
        <v>44070</v>
      </c>
      <c r="B286" s="90">
        <v>315.11</v>
      </c>
      <c r="C286" s="39">
        <f t="shared" si="5"/>
        <v>2.0351702865137734E-3</v>
      </c>
      <c r="D286" s="40">
        <v>6.6290060253167471E-2</v>
      </c>
    </row>
    <row r="287" spans="1:4">
      <c r="A287" s="37">
        <v>44069</v>
      </c>
      <c r="B287" s="90">
        <v>314.47000000000003</v>
      </c>
      <c r="C287" s="39">
        <f t="shared" si="5"/>
        <v>2.3906668366696416E-3</v>
      </c>
      <c r="D287" s="40">
        <v>8.9171007451355859E-3</v>
      </c>
    </row>
    <row r="288" spans="1:4">
      <c r="A288" s="37">
        <v>44068</v>
      </c>
      <c r="B288" s="90">
        <v>313.72000000000003</v>
      </c>
      <c r="C288" s="39">
        <f t="shared" si="5"/>
        <v>-4.460587523099036E-4</v>
      </c>
      <c r="D288" s="40">
        <v>-2.0920167178378826E-2</v>
      </c>
    </row>
    <row r="289" spans="1:4">
      <c r="A289" s="37">
        <v>44067</v>
      </c>
      <c r="B289" s="90">
        <v>313.86</v>
      </c>
      <c r="C289" s="39">
        <f t="shared" si="5"/>
        <v>1.0206034317790176E-3</v>
      </c>
      <c r="D289" s="40">
        <v>-1.1724621139350654E-2</v>
      </c>
    </row>
    <row r="290" spans="1:4">
      <c r="A290" s="37">
        <v>44064</v>
      </c>
      <c r="B290" s="90">
        <v>313.54000000000002</v>
      </c>
      <c r="C290" s="39">
        <f t="shared" si="5"/>
        <v>1.7128398105495459E-2</v>
      </c>
      <c r="D290" s="40">
        <v>1.4270322314428421E-2</v>
      </c>
    </row>
    <row r="291" spans="1:4">
      <c r="A291" s="37">
        <v>44063</v>
      </c>
      <c r="B291" s="90">
        <v>308.26</v>
      </c>
      <c r="C291" s="39">
        <f t="shared" si="5"/>
        <v>8.9352927699408186E-3</v>
      </c>
      <c r="D291" s="40">
        <v>3.906587115742103E-3</v>
      </c>
    </row>
    <row r="292" spans="1:4">
      <c r="A292" s="37">
        <v>44062</v>
      </c>
      <c r="B292" s="90">
        <v>305.52999999999997</v>
      </c>
      <c r="C292" s="39">
        <f t="shared" si="5"/>
        <v>1.3601831270941731E-2</v>
      </c>
      <c r="D292" s="40">
        <v>1.3670428367305179E-2</v>
      </c>
    </row>
    <row r="293" spans="1:4">
      <c r="A293" s="37">
        <v>44061</v>
      </c>
      <c r="B293" s="90">
        <v>301.43</v>
      </c>
      <c r="C293" s="39">
        <f t="shared" si="5"/>
        <v>3.8631897958504849E-3</v>
      </c>
      <c r="D293" s="40">
        <v>4.1897065078689948E-2</v>
      </c>
    </row>
    <row r="294" spans="1:4">
      <c r="A294" s="37">
        <v>44060</v>
      </c>
      <c r="B294" s="90">
        <v>300.27</v>
      </c>
      <c r="C294" s="39">
        <f t="shared" si="5"/>
        <v>0</v>
      </c>
      <c r="D294" s="40">
        <v>1.0195876225377437E-2</v>
      </c>
    </row>
    <row r="295" spans="1:4">
      <c r="A295" s="37">
        <v>44057</v>
      </c>
      <c r="B295" s="90">
        <v>300.27</v>
      </c>
      <c r="C295" s="39">
        <f t="shared" si="5"/>
        <v>-3.3854425968337437E-3</v>
      </c>
      <c r="D295" s="40">
        <v>-8.6472342238179505E-3</v>
      </c>
    </row>
    <row r="296" spans="1:4">
      <c r="A296" s="37">
        <v>44056</v>
      </c>
      <c r="B296" s="90">
        <v>301.29000000000002</v>
      </c>
      <c r="C296" s="39">
        <f t="shared" si="5"/>
        <v>2.9961050634176711E-3</v>
      </c>
      <c r="D296" s="40">
        <v>9.7763904165564814E-3</v>
      </c>
    </row>
    <row r="297" spans="1:4">
      <c r="A297" s="37">
        <v>44055</v>
      </c>
      <c r="B297" s="90">
        <v>300.39</v>
      </c>
      <c r="C297" s="39">
        <f t="shared" si="5"/>
        <v>-5.6603773584906862E-3</v>
      </c>
      <c r="D297" s="40">
        <v>-7.4590453885655158E-3</v>
      </c>
    </row>
    <row r="298" spans="1:4">
      <c r="A298" s="37">
        <v>44054</v>
      </c>
      <c r="B298" s="90">
        <v>302.10000000000002</v>
      </c>
      <c r="C298" s="39">
        <f t="shared" si="5"/>
        <v>5.0234538740478651E-3</v>
      </c>
      <c r="D298" s="40">
        <v>-6.3390865897411256E-3</v>
      </c>
    </row>
    <row r="299" spans="1:4">
      <c r="A299" s="37">
        <v>44053</v>
      </c>
      <c r="B299" s="90">
        <v>300.58999999999997</v>
      </c>
      <c r="C299" s="39">
        <f t="shared" si="5"/>
        <v>-1.0794089577780068E-2</v>
      </c>
      <c r="D299" s="40">
        <v>2.7267973205169681E-2</v>
      </c>
    </row>
    <row r="300" spans="1:4">
      <c r="A300" s="37">
        <v>44050</v>
      </c>
      <c r="B300" s="90">
        <v>303.87</v>
      </c>
      <c r="C300" s="39"/>
      <c r="D300" s="40"/>
    </row>
    <row r="303" spans="1:4">
      <c r="A303" s="125" t="s">
        <v>60</v>
      </c>
      <c r="B303" s="126"/>
      <c r="C303" s="52">
        <f>(B2-B299)/B299</f>
        <v>9.408163944242999E-2</v>
      </c>
      <c r="D303" s="50">
        <v>0.37621534249056815</v>
      </c>
    </row>
    <row r="306" spans="1:4">
      <c r="A306" s="125" t="s">
        <v>70</v>
      </c>
      <c r="B306" s="126"/>
      <c r="C306" s="39">
        <f>(B199-B299)/B299</f>
        <v>6.7267706843208458E-2</v>
      </c>
      <c r="D306" s="50">
        <v>8.8823276127206682E-2</v>
      </c>
    </row>
    <row r="307" spans="1:4">
      <c r="A307" s="125" t="s">
        <v>71</v>
      </c>
      <c r="B307" s="126"/>
      <c r="C307" s="53">
        <f>(B2-B198)/B198</f>
        <v>4.0912282844320583E-3</v>
      </c>
      <c r="D307" s="50">
        <v>0.57953763973963257</v>
      </c>
    </row>
    <row r="308" spans="1:4">
      <c r="A308" s="36"/>
      <c r="C308" s="54"/>
      <c r="D308" s="54"/>
    </row>
    <row r="309" spans="1:4">
      <c r="A309" s="125" t="s">
        <v>72</v>
      </c>
      <c r="B309" s="126"/>
      <c r="C309" s="39">
        <f>AVERAGE(C306:C307)</f>
        <v>3.5679467563820261E-2</v>
      </c>
      <c r="D309" s="50">
        <f>AVERAGE(D306:D307)</f>
        <v>0.33418045793341961</v>
      </c>
    </row>
  </sheetData>
  <mergeCells count="4">
    <mergeCell ref="A303:B303"/>
    <mergeCell ref="A306:B306"/>
    <mergeCell ref="A307:B307"/>
    <mergeCell ref="A309:B309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88C59-3EA9-BF49-9198-15D7690E0562}">
  <sheetPr>
    <tabColor theme="0"/>
  </sheetPr>
  <dimension ref="A1:I740"/>
  <sheetViews>
    <sheetView topLeftCell="D1" workbookViewId="0">
      <selection activeCell="G2" sqref="G2"/>
    </sheetView>
  </sheetViews>
  <sheetFormatPr defaultColWidth="10.796875" defaultRowHeight="17.399999999999999"/>
  <cols>
    <col min="1" max="1" width="13.5" style="86" bestFit="1" customWidth="1"/>
    <col min="2" max="2" width="10.69921875" style="23" bestFit="1" customWidth="1"/>
    <col min="3" max="3" width="28.69921875" style="23" bestFit="1" customWidth="1"/>
    <col min="4" max="4" width="30.796875" style="23" bestFit="1" customWidth="1"/>
    <col min="5" max="5" width="10.796875" style="3"/>
    <col min="6" max="6" width="52" style="3" bestFit="1" customWidth="1"/>
    <col min="7" max="7" width="15.5" style="3" bestFit="1" customWidth="1"/>
    <col min="8" max="8" width="15.19921875" style="3" bestFit="1" customWidth="1"/>
    <col min="9" max="9" width="13.19921875" style="3" bestFit="1" customWidth="1"/>
    <col min="10" max="16384" width="10.796875" style="3"/>
  </cols>
  <sheetData>
    <row r="1" spans="1:9">
      <c r="A1" s="62" t="s">
        <v>0</v>
      </c>
      <c r="B1" s="63" t="s">
        <v>1</v>
      </c>
      <c r="C1" s="64" t="s">
        <v>97</v>
      </c>
      <c r="D1" s="65" t="s">
        <v>2</v>
      </c>
    </row>
    <row r="2" spans="1:9" ht="18">
      <c r="A2" s="66">
        <v>44498</v>
      </c>
      <c r="B2" s="88">
        <v>118</v>
      </c>
      <c r="C2" s="68">
        <f>(B2-B3)/(B3)</f>
        <v>-1.2552301255230125E-2</v>
      </c>
      <c r="D2" s="69">
        <v>5.2846256492270509E-3</v>
      </c>
      <c r="F2" s="10" t="s">
        <v>98</v>
      </c>
      <c r="G2" s="122">
        <f>_xlfn.VAR.S(C2:C661)</f>
        <v>5.1908996685004147E-5</v>
      </c>
      <c r="H2" s="14" t="s">
        <v>4</v>
      </c>
      <c r="I2" s="71">
        <v>4.3999999999999997E-2</v>
      </c>
    </row>
    <row r="3" spans="1:9" ht="18">
      <c r="A3" s="66">
        <v>44497</v>
      </c>
      <c r="B3" s="88">
        <v>119.5</v>
      </c>
      <c r="C3" s="68">
        <f t="shared" ref="C3:C66" si="0">(B3-B4)/(B4)</f>
        <v>8.4388185654008432E-3</v>
      </c>
      <c r="D3" s="69">
        <v>-3.7545703062408571E-2</v>
      </c>
      <c r="F3" s="10" t="s">
        <v>99</v>
      </c>
      <c r="G3" s="70">
        <f>_xlfn.COVARIANCE.P(C2:C661,D2:D661)</f>
        <v>-3.1770522795355974E-6</v>
      </c>
    </row>
    <row r="4" spans="1:9" ht="18">
      <c r="A4" s="66">
        <v>44496</v>
      </c>
      <c r="B4" s="88">
        <v>118.5</v>
      </c>
      <c r="C4" s="68">
        <f t="shared" si="0"/>
        <v>4.2372881355932203E-3</v>
      </c>
      <c r="D4" s="69">
        <v>1.6901627663221861E-3</v>
      </c>
      <c r="F4" s="10" t="s">
        <v>76</v>
      </c>
      <c r="G4" s="72">
        <f>SLOPE(C2:C661,D2:D661)</f>
        <v>-7.1805924960561341E-3</v>
      </c>
    </row>
    <row r="5" spans="1:9" ht="18">
      <c r="A5" s="66">
        <v>44495</v>
      </c>
      <c r="B5" s="88">
        <v>118</v>
      </c>
      <c r="C5" s="68">
        <f t="shared" si="0"/>
        <v>-8.4033613445378148E-3</v>
      </c>
      <c r="D5" s="69">
        <v>3.4028128779820428E-2</v>
      </c>
      <c r="F5" s="10" t="s">
        <v>5</v>
      </c>
      <c r="G5" s="73">
        <f>_xlfn.STDEV.S(C2:C661,D2:D661)</f>
        <v>1.5735289889693783E-2</v>
      </c>
    </row>
    <row r="6" spans="1:9">
      <c r="A6" s="66">
        <v>44494</v>
      </c>
      <c r="B6" s="88">
        <v>119</v>
      </c>
      <c r="C6" s="68">
        <f t="shared" si="0"/>
        <v>-4.1841004184100415E-3</v>
      </c>
      <c r="D6" s="69">
        <v>-2.5471432247313554E-2</v>
      </c>
    </row>
    <row r="7" spans="1:9" ht="18">
      <c r="A7" s="66">
        <v>44491</v>
      </c>
      <c r="B7" s="88">
        <v>119.5</v>
      </c>
      <c r="C7" s="68">
        <f t="shared" si="0"/>
        <v>4.2016806722689074E-3</v>
      </c>
      <c r="D7" s="69">
        <v>2.447039802368968E-2</v>
      </c>
      <c r="F7" s="10" t="s">
        <v>77</v>
      </c>
      <c r="G7" s="73">
        <f>I2+(G4*(D671-I2))</f>
        <v>4.1916332381261148E-2</v>
      </c>
    </row>
    <row r="8" spans="1:9" ht="18">
      <c r="A8" s="66">
        <v>44490</v>
      </c>
      <c r="B8" s="88">
        <v>119</v>
      </c>
      <c r="C8" s="68">
        <f t="shared" si="0"/>
        <v>1.276595744680851E-2</v>
      </c>
      <c r="D8" s="69">
        <v>-1.3326793791398566E-2</v>
      </c>
      <c r="F8" s="10" t="s">
        <v>78</v>
      </c>
      <c r="G8" s="73">
        <f>C671-G7</f>
        <v>4.2686592440915258E-3</v>
      </c>
    </row>
    <row r="9" spans="1:9">
      <c r="A9" s="66">
        <v>44489</v>
      </c>
      <c r="B9" s="88">
        <v>117.5</v>
      </c>
      <c r="C9" s="68">
        <f t="shared" si="0"/>
        <v>1.7316017316017316E-2</v>
      </c>
      <c r="D9" s="69">
        <v>-1.8783450729900442E-2</v>
      </c>
    </row>
    <row r="10" spans="1:9" ht="18">
      <c r="A10" s="66">
        <v>44488</v>
      </c>
      <c r="B10" s="88">
        <v>115.5</v>
      </c>
      <c r="C10" s="68">
        <f t="shared" si="0"/>
        <v>-8.5836909871244635E-3</v>
      </c>
      <c r="D10" s="69">
        <v>-4.5625674155348496E-2</v>
      </c>
      <c r="F10" s="10" t="s">
        <v>6</v>
      </c>
      <c r="G10" s="73">
        <f>(C671-I2)</f>
        <v>2.1849916253526766E-3</v>
      </c>
    </row>
    <row r="11" spans="1:9" ht="18">
      <c r="A11" s="66">
        <v>44487</v>
      </c>
      <c r="B11" s="88">
        <v>116.5</v>
      </c>
      <c r="C11" s="68">
        <f t="shared" si="0"/>
        <v>-4.2735042735042739E-3</v>
      </c>
      <c r="D11" s="69">
        <v>5.9902736810663656E-3</v>
      </c>
      <c r="F11" s="10" t="s">
        <v>7</v>
      </c>
      <c r="G11" s="74">
        <f>G10/G5</f>
        <v>0.13885931817397218</v>
      </c>
    </row>
    <row r="12" spans="1:9" ht="18">
      <c r="A12" s="66">
        <v>44484</v>
      </c>
      <c r="B12" s="88">
        <v>117</v>
      </c>
      <c r="C12" s="68">
        <f t="shared" si="0"/>
        <v>0</v>
      </c>
      <c r="D12" s="69">
        <v>1.1989580848787587E-2</v>
      </c>
      <c r="F12" s="10" t="s">
        <v>79</v>
      </c>
      <c r="G12" s="74">
        <f>G10/G4</f>
        <v>-0.30429127214122798</v>
      </c>
    </row>
    <row r="13" spans="1:9" ht="18">
      <c r="A13" s="66">
        <v>44483</v>
      </c>
      <c r="B13" s="88">
        <v>117</v>
      </c>
      <c r="C13" s="68">
        <f t="shared" si="0"/>
        <v>0</v>
      </c>
      <c r="D13" s="69">
        <v>-1.4949833170237441E-3</v>
      </c>
      <c r="F13" s="10" t="s">
        <v>80</v>
      </c>
      <c r="G13" s="75"/>
    </row>
    <row r="14" spans="1:9">
      <c r="A14" s="66">
        <v>44482</v>
      </c>
      <c r="B14" s="88">
        <v>117</v>
      </c>
      <c r="C14" s="68">
        <f t="shared" si="0"/>
        <v>4.2918454935622317E-3</v>
      </c>
      <c r="D14" s="69">
        <v>7.3182202544394828E-3</v>
      </c>
    </row>
    <row r="15" spans="1:9">
      <c r="A15" s="66">
        <v>44481</v>
      </c>
      <c r="B15" s="88">
        <v>116.5</v>
      </c>
      <c r="C15" s="68">
        <f t="shared" si="0"/>
        <v>0</v>
      </c>
      <c r="D15" s="69">
        <v>1.6998939528996247E-2</v>
      </c>
      <c r="F15" s="10" t="s">
        <v>8</v>
      </c>
      <c r="G15" s="10" t="s">
        <v>9</v>
      </c>
      <c r="H15" s="10" t="s">
        <v>10</v>
      </c>
      <c r="I15" s="10" t="s">
        <v>11</v>
      </c>
    </row>
    <row r="16" spans="1:9">
      <c r="A16" s="66">
        <v>44480</v>
      </c>
      <c r="B16" s="88">
        <v>116.5</v>
      </c>
      <c r="C16" s="68">
        <f t="shared" si="0"/>
        <v>4.3103448275862068E-3</v>
      </c>
      <c r="D16" s="69">
        <v>-2.5361457271406734E-2</v>
      </c>
      <c r="F16" s="76">
        <v>44197</v>
      </c>
      <c r="G16" s="67">
        <v>106.5</v>
      </c>
      <c r="H16" s="6">
        <f>(G16-G17)/G17</f>
        <v>-2.7397260273972601E-2</v>
      </c>
      <c r="I16" s="6">
        <v>1.4389228672296639E-2</v>
      </c>
    </row>
    <row r="17" spans="1:9">
      <c r="A17" s="66">
        <v>44477</v>
      </c>
      <c r="B17" s="88">
        <v>116</v>
      </c>
      <c r="C17" s="68">
        <f t="shared" si="0"/>
        <v>0</v>
      </c>
      <c r="D17" s="69">
        <v>6.0315344327446868E-2</v>
      </c>
      <c r="F17" s="76">
        <v>43831</v>
      </c>
      <c r="G17" s="67">
        <v>109.5</v>
      </c>
      <c r="H17" s="77">
        <f>(G17-G18)/G18</f>
        <v>5.7971014492753624E-2</v>
      </c>
      <c r="I17" s="77">
        <v>5.7971014492753659E-2</v>
      </c>
    </row>
    <row r="18" spans="1:9">
      <c r="A18" s="66">
        <v>44476</v>
      </c>
      <c r="B18" s="88">
        <v>116</v>
      </c>
      <c r="C18" s="68">
        <f t="shared" si="0"/>
        <v>-4.2918454935622317E-3</v>
      </c>
      <c r="D18" s="69">
        <v>-1.4192373475740963E-2</v>
      </c>
      <c r="F18" s="76">
        <v>43574</v>
      </c>
      <c r="G18" s="78">
        <v>103.5</v>
      </c>
      <c r="H18" s="79" t="s">
        <v>23</v>
      </c>
      <c r="I18" s="79" t="s">
        <v>23</v>
      </c>
    </row>
    <row r="19" spans="1:9">
      <c r="A19" s="66">
        <v>44475</v>
      </c>
      <c r="B19" s="88">
        <v>116.5</v>
      </c>
      <c r="C19" s="68">
        <f t="shared" si="0"/>
        <v>-4.2735042735042739E-3</v>
      </c>
      <c r="D19" s="69">
        <v>-1.6275770575304906E-2</v>
      </c>
    </row>
    <row r="20" spans="1:9">
      <c r="A20" s="66">
        <v>44474</v>
      </c>
      <c r="B20" s="88">
        <v>117</v>
      </c>
      <c r="C20" s="68">
        <f t="shared" si="0"/>
        <v>4.2918454935622317E-3</v>
      </c>
      <c r="D20" s="69">
        <v>2.2536661682724307E-2</v>
      </c>
    </row>
    <row r="21" spans="1:9">
      <c r="A21" s="66">
        <v>44473</v>
      </c>
      <c r="B21" s="88">
        <v>116.5</v>
      </c>
      <c r="C21" s="68">
        <f t="shared" si="0"/>
        <v>0</v>
      </c>
      <c r="D21" s="69">
        <v>-1.5627094111024878E-2</v>
      </c>
    </row>
    <row r="22" spans="1:9">
      <c r="A22" s="66">
        <v>44470</v>
      </c>
      <c r="B22" s="88">
        <v>116.5</v>
      </c>
      <c r="C22" s="68">
        <f t="shared" si="0"/>
        <v>0</v>
      </c>
      <c r="D22" s="69">
        <v>1.5407645676110464E-2</v>
      </c>
      <c r="F22" s="10" t="s">
        <v>24</v>
      </c>
      <c r="G22" s="10" t="s">
        <v>9</v>
      </c>
      <c r="H22" s="10" t="s">
        <v>25</v>
      </c>
      <c r="I22" s="80" t="s">
        <v>26</v>
      </c>
    </row>
    <row r="23" spans="1:9">
      <c r="A23" s="66">
        <v>44469</v>
      </c>
      <c r="B23" s="88">
        <v>116.5</v>
      </c>
      <c r="C23" s="68">
        <f t="shared" si="0"/>
        <v>-2.9166666666666667E-2</v>
      </c>
      <c r="D23" s="69">
        <v>1.2080355398847002E-2</v>
      </c>
      <c r="F23" s="76">
        <v>44470</v>
      </c>
      <c r="G23" s="67">
        <v>116.5</v>
      </c>
      <c r="H23" s="81">
        <f>(G23-G24)/G24</f>
        <v>-1.2711864406779662E-2</v>
      </c>
      <c r="I23" s="82">
        <v>1.1902240628826499E-2</v>
      </c>
    </row>
    <row r="24" spans="1:9">
      <c r="A24" s="66">
        <v>44468</v>
      </c>
      <c r="B24" s="88">
        <v>120</v>
      </c>
      <c r="C24" s="68">
        <f t="shared" si="0"/>
        <v>-2.0790020790020791E-3</v>
      </c>
      <c r="D24" s="69">
        <v>-3.0230174804625733E-2</v>
      </c>
      <c r="F24" s="76">
        <v>44378</v>
      </c>
      <c r="G24" s="67">
        <v>118</v>
      </c>
      <c r="H24" s="81">
        <f t="shared" ref="H24:H32" si="1">(G24-G25)/G25</f>
        <v>8.2568807339449546E-2</v>
      </c>
      <c r="I24" s="82">
        <v>1.4674744547897411E-2</v>
      </c>
    </row>
    <row r="25" spans="1:9">
      <c r="A25" s="66">
        <v>44467</v>
      </c>
      <c r="B25" s="88">
        <v>120.25</v>
      </c>
      <c r="C25" s="68">
        <f t="shared" si="0"/>
        <v>-2.0746887966804979E-3</v>
      </c>
      <c r="D25" s="69">
        <v>2.8802286593744782E-2</v>
      </c>
      <c r="F25" s="76">
        <v>44287</v>
      </c>
      <c r="G25" s="67">
        <v>109</v>
      </c>
      <c r="H25" s="81">
        <f t="shared" si="1"/>
        <v>2.3474178403755867E-2</v>
      </c>
      <c r="I25" s="82">
        <v>6.4930225562940258E-3</v>
      </c>
    </row>
    <row r="26" spans="1:9">
      <c r="A26" s="66">
        <v>44466</v>
      </c>
      <c r="B26" s="88">
        <v>120.5</v>
      </c>
      <c r="C26" s="68">
        <f t="shared" si="0"/>
        <v>6.2630480167014616E-3</v>
      </c>
      <c r="D26" s="69">
        <v>1.6856744349116236E-2</v>
      </c>
      <c r="F26" s="76">
        <v>44197</v>
      </c>
      <c r="G26" s="67">
        <v>106.5</v>
      </c>
      <c r="H26" s="81">
        <f t="shared" si="1"/>
        <v>4.7169811320754715E-3</v>
      </c>
      <c r="I26" s="82">
        <v>4.0902526922368398E-3</v>
      </c>
    </row>
    <row r="27" spans="1:9">
      <c r="A27" s="66">
        <v>44463</v>
      </c>
      <c r="B27" s="88">
        <v>119.75</v>
      </c>
      <c r="C27" s="68">
        <f t="shared" si="0"/>
        <v>0</v>
      </c>
      <c r="D27" s="69">
        <v>8.7064951420380787E-2</v>
      </c>
      <c r="F27" s="76">
        <v>44105</v>
      </c>
      <c r="G27" s="67">
        <v>106</v>
      </c>
      <c r="H27" s="81">
        <f t="shared" si="1"/>
        <v>-4.7191011235955059E-2</v>
      </c>
      <c r="I27" s="82">
        <v>3.9858359673405896E-3</v>
      </c>
    </row>
    <row r="28" spans="1:9">
      <c r="A28" s="66">
        <v>44462</v>
      </c>
      <c r="B28" s="88">
        <v>119.75</v>
      </c>
      <c r="C28" s="68">
        <f t="shared" si="0"/>
        <v>1.0548523206751054E-2</v>
      </c>
      <c r="D28" s="69">
        <v>8.3872396854523204E-2</v>
      </c>
      <c r="F28" s="76">
        <v>44013</v>
      </c>
      <c r="G28" s="67">
        <v>111.25</v>
      </c>
      <c r="H28" s="81">
        <f t="shared" si="1"/>
        <v>1.5981735159817351E-2</v>
      </c>
      <c r="I28" s="82">
        <v>1.4546446277706737E-2</v>
      </c>
    </row>
    <row r="29" spans="1:9">
      <c r="A29" s="66">
        <v>44461</v>
      </c>
      <c r="B29" s="88">
        <v>118.5</v>
      </c>
      <c r="C29" s="68">
        <f t="shared" si="0"/>
        <v>1.282051282051282E-2</v>
      </c>
      <c r="D29" s="69">
        <v>3.4875111908280104E-2</v>
      </c>
      <c r="F29" s="76">
        <v>43922</v>
      </c>
      <c r="G29" s="67">
        <v>109.5</v>
      </c>
      <c r="H29" s="81">
        <f t="shared" si="1"/>
        <v>0</v>
      </c>
      <c r="I29" s="82">
        <v>1.4187940989271564E-2</v>
      </c>
    </row>
    <row r="30" spans="1:9">
      <c r="A30" s="66">
        <v>44460</v>
      </c>
      <c r="B30" s="88">
        <v>117</v>
      </c>
      <c r="C30" s="68">
        <f t="shared" si="0"/>
        <v>-2.5000000000000001E-2</v>
      </c>
      <c r="D30" s="69">
        <v>-2.1583366168581225E-2</v>
      </c>
      <c r="F30" s="76">
        <v>43831</v>
      </c>
      <c r="G30" s="67">
        <v>109.5</v>
      </c>
      <c r="H30" s="81">
        <f t="shared" si="1"/>
        <v>4.784688995215311E-2</v>
      </c>
      <c r="I30" s="82">
        <v>1.8961847258305076E-2</v>
      </c>
    </row>
    <row r="31" spans="1:9">
      <c r="A31" s="66">
        <v>44459</v>
      </c>
      <c r="B31" s="88">
        <v>120</v>
      </c>
      <c r="C31" s="68">
        <f t="shared" si="0"/>
        <v>-8.2644628099173556E-3</v>
      </c>
      <c r="D31" s="69">
        <v>-2.0394953666726921E-2</v>
      </c>
      <c r="F31" s="76">
        <v>43739</v>
      </c>
      <c r="G31" s="67">
        <v>104.5</v>
      </c>
      <c r="H31" s="81">
        <f t="shared" si="1"/>
        <v>-4.7619047619047623E-3</v>
      </c>
      <c r="I31" s="82">
        <v>4.8193050239393465E-3</v>
      </c>
    </row>
    <row r="32" spans="1:9">
      <c r="A32" s="66">
        <v>44456</v>
      </c>
      <c r="B32" s="88">
        <v>121</v>
      </c>
      <c r="C32" s="68">
        <f t="shared" si="0"/>
        <v>8.3333333333333332E-3</v>
      </c>
      <c r="D32" s="69">
        <v>9.6292443717951762E-4</v>
      </c>
      <c r="F32" s="76">
        <v>43647</v>
      </c>
      <c r="G32" s="67">
        <v>105</v>
      </c>
      <c r="H32" s="81">
        <f t="shared" si="1"/>
        <v>1.4492753623188406E-2</v>
      </c>
      <c r="I32" s="82">
        <v>1.449275362318847E-2</v>
      </c>
    </row>
    <row r="33" spans="1:9">
      <c r="A33" s="66">
        <v>44455</v>
      </c>
      <c r="B33" s="88">
        <v>120</v>
      </c>
      <c r="C33" s="68">
        <f t="shared" si="0"/>
        <v>4.1841004184100415E-3</v>
      </c>
      <c r="D33" s="69">
        <v>2.834372503904406E-3</v>
      </c>
      <c r="F33" s="76">
        <v>43574</v>
      </c>
      <c r="G33" s="67">
        <v>103.5</v>
      </c>
      <c r="H33" s="81" t="s">
        <v>23</v>
      </c>
      <c r="I33" s="68" t="s">
        <v>23</v>
      </c>
    </row>
    <row r="34" spans="1:9">
      <c r="A34" s="66">
        <v>44454</v>
      </c>
      <c r="B34" s="88">
        <v>119.5</v>
      </c>
      <c r="C34" s="68">
        <f t="shared" si="0"/>
        <v>4.2016806722689074E-3</v>
      </c>
      <c r="D34" s="69">
        <v>3.7154258978944776E-3</v>
      </c>
    </row>
    <row r="35" spans="1:9">
      <c r="A35" s="66">
        <v>44453</v>
      </c>
      <c r="B35" s="88">
        <v>119</v>
      </c>
      <c r="C35" s="68">
        <f t="shared" si="0"/>
        <v>2.1052631578947368E-3</v>
      </c>
      <c r="D35" s="69">
        <v>6.2127879886099873E-3</v>
      </c>
    </row>
    <row r="36" spans="1:9">
      <c r="A36" s="66">
        <v>44452</v>
      </c>
      <c r="B36" s="88">
        <v>118.75</v>
      </c>
      <c r="C36" s="68">
        <f t="shared" si="0"/>
        <v>6.3559322033898309E-3</v>
      </c>
      <c r="D36" s="69">
        <v>-5.707444818555979E-3</v>
      </c>
    </row>
    <row r="37" spans="1:9">
      <c r="A37" s="66">
        <v>44449</v>
      </c>
      <c r="B37" s="88">
        <v>118</v>
      </c>
      <c r="C37" s="68">
        <f t="shared" si="0"/>
        <v>4.2553191489361703E-3</v>
      </c>
      <c r="D37" s="69">
        <v>-1.5956540837091325E-3</v>
      </c>
    </row>
    <row r="38" spans="1:9">
      <c r="A38" s="66">
        <v>44448</v>
      </c>
      <c r="B38" s="88">
        <v>117.5</v>
      </c>
      <c r="C38" s="68">
        <f t="shared" si="0"/>
        <v>0</v>
      </c>
      <c r="D38" s="69">
        <v>-2.2356797307719199E-2</v>
      </c>
    </row>
    <row r="39" spans="1:9">
      <c r="A39" s="66">
        <v>44447</v>
      </c>
      <c r="B39" s="88">
        <v>117.5</v>
      </c>
      <c r="C39" s="68">
        <f t="shared" si="0"/>
        <v>-2.1231422505307855E-3</v>
      </c>
      <c r="D39" s="69">
        <v>2.9655319699325826E-2</v>
      </c>
    </row>
    <row r="40" spans="1:9">
      <c r="A40" s="66">
        <v>44446</v>
      </c>
      <c r="B40" s="88">
        <v>117.75</v>
      </c>
      <c r="C40" s="68">
        <f t="shared" si="0"/>
        <v>-2.1186440677966102E-3</v>
      </c>
      <c r="D40" s="69">
        <v>9.3970694502639295E-3</v>
      </c>
    </row>
    <row r="41" spans="1:9">
      <c r="A41" s="66">
        <v>44445</v>
      </c>
      <c r="B41" s="88">
        <v>118</v>
      </c>
      <c r="C41" s="68">
        <f t="shared" si="0"/>
        <v>-4.2194092827004216E-3</v>
      </c>
      <c r="D41" s="69">
        <v>1.2381274398303182E-2</v>
      </c>
    </row>
    <row r="42" spans="1:9">
      <c r="A42" s="66">
        <v>44442</v>
      </c>
      <c r="B42" s="88">
        <v>118.5</v>
      </c>
      <c r="C42" s="68">
        <f t="shared" si="0"/>
        <v>-8.368200836820083E-3</v>
      </c>
      <c r="D42" s="69">
        <v>5.4561131676704601E-2</v>
      </c>
    </row>
    <row r="43" spans="1:9">
      <c r="A43" s="66">
        <v>44441</v>
      </c>
      <c r="B43" s="88">
        <v>119.5</v>
      </c>
      <c r="C43" s="68">
        <f t="shared" si="0"/>
        <v>0</v>
      </c>
      <c r="D43" s="69">
        <v>2.9976331053137434E-3</v>
      </c>
    </row>
    <row r="44" spans="1:9">
      <c r="A44" s="66">
        <v>44440</v>
      </c>
      <c r="B44" s="88">
        <v>119.5</v>
      </c>
      <c r="C44" s="68">
        <f t="shared" si="0"/>
        <v>-8.2987551867219917E-3</v>
      </c>
      <c r="D44" s="69">
        <v>1.9398587446101293E-2</v>
      </c>
    </row>
    <row r="45" spans="1:9">
      <c r="A45" s="66">
        <v>44439</v>
      </c>
      <c r="B45" s="88">
        <v>120.5</v>
      </c>
      <c r="C45" s="68">
        <f t="shared" si="0"/>
        <v>-4.1322314049586778E-3</v>
      </c>
      <c r="D45" s="69">
        <v>7.0760306138455947E-3</v>
      </c>
    </row>
    <row r="46" spans="1:9">
      <c r="A46" s="66">
        <v>44438</v>
      </c>
      <c r="B46" s="88">
        <v>121</v>
      </c>
      <c r="C46" s="68">
        <f t="shared" si="0"/>
        <v>0</v>
      </c>
      <c r="D46" s="69">
        <v>4.1021653668657102E-3</v>
      </c>
    </row>
    <row r="47" spans="1:9">
      <c r="A47" s="66">
        <v>44435</v>
      </c>
      <c r="B47" s="88">
        <v>121</v>
      </c>
      <c r="C47" s="68">
        <f t="shared" si="0"/>
        <v>0</v>
      </c>
      <c r="D47" s="69">
        <v>-7.4149723227591958E-3</v>
      </c>
    </row>
    <row r="48" spans="1:9">
      <c r="A48" s="66">
        <v>44434</v>
      </c>
      <c r="B48" s="88">
        <v>121</v>
      </c>
      <c r="C48" s="68">
        <f t="shared" si="0"/>
        <v>-4.11522633744856E-3</v>
      </c>
      <c r="D48" s="69">
        <v>1.6965895674119512E-2</v>
      </c>
    </row>
    <row r="49" spans="1:4">
      <c r="A49" s="66">
        <v>44433</v>
      </c>
      <c r="B49" s="88">
        <v>121.5</v>
      </c>
      <c r="C49" s="68">
        <f t="shared" si="0"/>
        <v>-4.0983606557377051E-3</v>
      </c>
      <c r="D49" s="69">
        <v>-8.5329898670745523E-3</v>
      </c>
    </row>
    <row r="50" spans="1:4">
      <c r="A50" s="66">
        <v>44432</v>
      </c>
      <c r="B50" s="88">
        <v>122</v>
      </c>
      <c r="C50" s="68">
        <f t="shared" si="0"/>
        <v>0</v>
      </c>
      <c r="D50" s="69">
        <v>-3.5011684587349594E-2</v>
      </c>
    </row>
    <row r="51" spans="1:4">
      <c r="A51" s="66">
        <v>44431</v>
      </c>
      <c r="B51" s="88">
        <v>122</v>
      </c>
      <c r="C51" s="68">
        <f t="shared" si="0"/>
        <v>0</v>
      </c>
      <c r="D51" s="69">
        <v>-6.7224999598128428E-3</v>
      </c>
    </row>
    <row r="52" spans="1:4">
      <c r="A52" s="66">
        <v>44428</v>
      </c>
      <c r="B52" s="88">
        <v>122</v>
      </c>
      <c r="C52" s="68">
        <f t="shared" si="0"/>
        <v>-2.0449897750511249E-3</v>
      </c>
      <c r="D52" s="69">
        <v>-8.1125294573470546E-3</v>
      </c>
    </row>
    <row r="53" spans="1:4">
      <c r="A53" s="66">
        <v>44427</v>
      </c>
      <c r="B53" s="88">
        <v>122.25</v>
      </c>
      <c r="C53" s="68">
        <f t="shared" si="0"/>
        <v>2.0491803278688526E-3</v>
      </c>
      <c r="D53" s="69">
        <v>-3.7804300795161337E-3</v>
      </c>
    </row>
    <row r="54" spans="1:4">
      <c r="A54" s="66">
        <v>44426</v>
      </c>
      <c r="B54" s="88">
        <v>122</v>
      </c>
      <c r="C54" s="68">
        <f t="shared" si="0"/>
        <v>-4.0816326530612249E-3</v>
      </c>
      <c r="D54" s="69">
        <v>-7.9420357454640014E-3</v>
      </c>
    </row>
    <row r="55" spans="1:4">
      <c r="A55" s="66">
        <v>44425</v>
      </c>
      <c r="B55" s="88">
        <v>122.5</v>
      </c>
      <c r="C55" s="68">
        <f t="shared" si="0"/>
        <v>0</v>
      </c>
      <c r="D55" s="69">
        <v>1.0490278817216158E-2</v>
      </c>
    </row>
    <row r="56" spans="1:4">
      <c r="A56" s="66">
        <v>44424</v>
      </c>
      <c r="B56" s="88">
        <v>122.5</v>
      </c>
      <c r="C56" s="68">
        <f t="shared" si="0"/>
        <v>4.0983606557377051E-3</v>
      </c>
      <c r="D56" s="69">
        <v>1.6396004988979995E-3</v>
      </c>
    </row>
    <row r="57" spans="1:4">
      <c r="A57" s="66">
        <v>44421</v>
      </c>
      <c r="B57" s="88">
        <v>122</v>
      </c>
      <c r="C57" s="68">
        <f t="shared" si="0"/>
        <v>-4.0816326530612249E-3</v>
      </c>
      <c r="D57" s="69">
        <v>-1.8515677588015318E-2</v>
      </c>
    </row>
    <row r="58" spans="1:4">
      <c r="A58" s="66">
        <v>44420</v>
      </c>
      <c r="B58" s="88">
        <v>122.5</v>
      </c>
      <c r="C58" s="68">
        <f t="shared" si="0"/>
        <v>2.0449897750511249E-3</v>
      </c>
      <c r="D58" s="69">
        <v>-7.8124999999998872E-3</v>
      </c>
    </row>
    <row r="59" spans="1:4">
      <c r="A59" s="66">
        <v>44419</v>
      </c>
      <c r="B59" s="88">
        <v>122.25</v>
      </c>
      <c r="C59" s="68">
        <f t="shared" si="0"/>
        <v>-2.1999999999999999E-2</v>
      </c>
      <c r="D59" s="69">
        <v>-1.0061748136485601E-2</v>
      </c>
    </row>
    <row r="60" spans="1:4">
      <c r="A60" s="66">
        <v>44418</v>
      </c>
      <c r="B60" s="88">
        <v>125</v>
      </c>
      <c r="C60" s="68">
        <f t="shared" si="0"/>
        <v>3.3057851239669422E-2</v>
      </c>
      <c r="D60" s="69">
        <v>-1.0609135356989614E-2</v>
      </c>
    </row>
    <row r="61" spans="1:4">
      <c r="A61" s="66">
        <v>44417</v>
      </c>
      <c r="B61" s="88">
        <v>121</v>
      </c>
      <c r="C61" s="68">
        <f t="shared" si="0"/>
        <v>-4.11522633744856E-3</v>
      </c>
      <c r="D61" s="69">
        <v>-1.6887758917221277E-2</v>
      </c>
    </row>
    <row r="62" spans="1:4">
      <c r="A62" s="66">
        <v>44414</v>
      </c>
      <c r="B62" s="88">
        <v>121.5</v>
      </c>
      <c r="C62" s="68">
        <f t="shared" si="0"/>
        <v>6.2111801242236021E-3</v>
      </c>
      <c r="D62" s="69">
        <v>1.5817997165942775E-3</v>
      </c>
    </row>
    <row r="63" spans="1:4">
      <c r="A63" s="66">
        <v>44413</v>
      </c>
      <c r="B63" s="88">
        <v>120.75</v>
      </c>
      <c r="C63" s="68">
        <f t="shared" si="0"/>
        <v>-2.0661157024793389E-3</v>
      </c>
      <c r="D63" s="69">
        <v>4.8848236140656143E-2</v>
      </c>
    </row>
    <row r="64" spans="1:4">
      <c r="A64" s="66">
        <v>44412</v>
      </c>
      <c r="B64" s="88">
        <v>121</v>
      </c>
      <c r="C64" s="68">
        <f t="shared" si="0"/>
        <v>0</v>
      </c>
      <c r="D64" s="69">
        <v>4.104748383025783E-3</v>
      </c>
    </row>
    <row r="65" spans="1:4">
      <c r="A65" s="66">
        <v>44411</v>
      </c>
      <c r="B65" s="88">
        <v>121</v>
      </c>
      <c r="C65" s="68">
        <f t="shared" si="0"/>
        <v>8.3333333333333332E-3</v>
      </c>
      <c r="D65" s="69">
        <v>1.5761203979079017E-2</v>
      </c>
    </row>
    <row r="66" spans="1:4">
      <c r="A66" s="66">
        <v>44410</v>
      </c>
      <c r="B66" s="88">
        <v>120</v>
      </c>
      <c r="C66" s="68">
        <f t="shared" si="0"/>
        <v>0</v>
      </c>
      <c r="D66" s="69">
        <v>-7.3107880253237096E-3</v>
      </c>
    </row>
    <row r="67" spans="1:4">
      <c r="A67" s="66">
        <v>44407</v>
      </c>
      <c r="B67" s="88">
        <v>120</v>
      </c>
      <c r="C67" s="68">
        <f t="shared" ref="C67:C130" si="2">(B67-B68)/(B68)</f>
        <v>-4.1493775933609959E-3</v>
      </c>
      <c r="D67" s="69">
        <v>-6.8311363320399535E-3</v>
      </c>
    </row>
    <row r="68" spans="1:4">
      <c r="A68" s="66">
        <v>44406</v>
      </c>
      <c r="B68" s="88">
        <v>120.5</v>
      </c>
      <c r="C68" s="68">
        <f t="shared" si="2"/>
        <v>2.0790020790020791E-3</v>
      </c>
      <c r="D68" s="69">
        <v>-7.6256412185974438E-3</v>
      </c>
    </row>
    <row r="69" spans="1:4">
      <c r="A69" s="66">
        <v>44405</v>
      </c>
      <c r="B69" s="88">
        <v>120.25</v>
      </c>
      <c r="C69" s="68">
        <f t="shared" si="2"/>
        <v>-2.0746887966804979E-3</v>
      </c>
      <c r="D69" s="69">
        <v>1.4634580878329369E-2</v>
      </c>
    </row>
    <row r="70" spans="1:4">
      <c r="A70" s="66">
        <v>44404</v>
      </c>
      <c r="B70" s="88">
        <v>120.5</v>
      </c>
      <c r="C70" s="68">
        <f t="shared" si="2"/>
        <v>1.2605042016806723E-2</v>
      </c>
      <c r="D70" s="69">
        <v>1.5898256330699113E-2</v>
      </c>
    </row>
    <row r="71" spans="1:4">
      <c r="A71" s="66">
        <v>44403</v>
      </c>
      <c r="B71" s="88">
        <v>119</v>
      </c>
      <c r="C71" s="68">
        <f t="shared" si="2"/>
        <v>1.0615711252653927E-2</v>
      </c>
      <c r="D71" s="69">
        <v>-2.4115993956808222E-2</v>
      </c>
    </row>
    <row r="72" spans="1:4">
      <c r="A72" s="66">
        <v>44400</v>
      </c>
      <c r="B72" s="88">
        <v>117.75</v>
      </c>
      <c r="C72" s="68">
        <f t="shared" si="2"/>
        <v>4.2643923240938165E-3</v>
      </c>
      <c r="D72" s="69">
        <v>2.2634232696351368E-3</v>
      </c>
    </row>
    <row r="73" spans="1:4">
      <c r="A73" s="66">
        <v>44399</v>
      </c>
      <c r="B73" s="88">
        <v>117.25</v>
      </c>
      <c r="C73" s="68">
        <f t="shared" si="2"/>
        <v>0</v>
      </c>
      <c r="D73" s="69">
        <v>1.273866997912637E-2</v>
      </c>
    </row>
    <row r="74" spans="1:4">
      <c r="A74" s="66">
        <v>44398</v>
      </c>
      <c r="B74" s="88">
        <v>117.25</v>
      </c>
      <c r="C74" s="68">
        <f t="shared" si="2"/>
        <v>-2.1276595744680851E-3</v>
      </c>
      <c r="D74" s="69">
        <v>4.011188438613434E-2</v>
      </c>
    </row>
    <row r="75" spans="1:4">
      <c r="A75" s="66">
        <v>44397</v>
      </c>
      <c r="B75" s="88">
        <v>117.5</v>
      </c>
      <c r="C75" s="68">
        <f t="shared" si="2"/>
        <v>8.5836909871244635E-3</v>
      </c>
      <c r="D75" s="69">
        <v>-1.0018163897029453E-2</v>
      </c>
    </row>
    <row r="76" spans="1:4">
      <c r="A76" s="66">
        <v>44396</v>
      </c>
      <c r="B76" s="88">
        <v>116.5</v>
      </c>
      <c r="C76" s="68">
        <f t="shared" si="2"/>
        <v>0</v>
      </c>
      <c r="D76" s="69">
        <v>5.179166694279938E-3</v>
      </c>
    </row>
    <row r="77" spans="1:4">
      <c r="A77" s="66">
        <v>44393</v>
      </c>
      <c r="B77" s="88">
        <v>116.5</v>
      </c>
      <c r="C77" s="68">
        <f t="shared" si="2"/>
        <v>-4.2735042735042739E-3</v>
      </c>
      <c r="D77" s="69">
        <v>3.5599083085116688E-2</v>
      </c>
    </row>
    <row r="78" spans="1:4">
      <c r="A78" s="66">
        <v>44392</v>
      </c>
      <c r="B78" s="88">
        <v>117</v>
      </c>
      <c r="C78" s="68">
        <f t="shared" si="2"/>
        <v>-1.2658227848101266E-2</v>
      </c>
      <c r="D78" s="69">
        <v>2.3823828044028918E-2</v>
      </c>
    </row>
    <row r="79" spans="1:4">
      <c r="A79" s="66">
        <v>44391</v>
      </c>
      <c r="B79" s="88">
        <v>118.5</v>
      </c>
      <c r="C79" s="68">
        <f t="shared" si="2"/>
        <v>0</v>
      </c>
      <c r="D79" s="69">
        <v>-6.3536171980549108E-3</v>
      </c>
    </row>
    <row r="80" spans="1:4">
      <c r="A80" s="66">
        <v>44390</v>
      </c>
      <c r="B80" s="88">
        <v>118.5</v>
      </c>
      <c r="C80" s="68">
        <f t="shared" si="2"/>
        <v>0</v>
      </c>
      <c r="D80" s="69">
        <v>1.913019347218186E-2</v>
      </c>
    </row>
    <row r="81" spans="1:4">
      <c r="A81" s="66">
        <v>44389</v>
      </c>
      <c r="B81" s="88">
        <v>118.5</v>
      </c>
      <c r="C81" s="68">
        <f t="shared" si="2"/>
        <v>0</v>
      </c>
      <c r="D81" s="69">
        <v>-4.5438930148713795E-3</v>
      </c>
    </row>
    <row r="82" spans="1:4">
      <c r="A82" s="66">
        <v>44386</v>
      </c>
      <c r="B82" s="88">
        <v>118.5</v>
      </c>
      <c r="C82" s="68">
        <f t="shared" si="2"/>
        <v>4.2372881355932203E-3</v>
      </c>
      <c r="D82" s="69">
        <v>2.8386927590389108E-2</v>
      </c>
    </row>
    <row r="83" spans="1:4">
      <c r="A83" s="66">
        <v>44385</v>
      </c>
      <c r="B83" s="88">
        <v>118</v>
      </c>
      <c r="C83" s="68">
        <f t="shared" si="2"/>
        <v>-2.1141649048625794E-3</v>
      </c>
      <c r="D83" s="69">
        <v>5.1913818667741647E-3</v>
      </c>
    </row>
    <row r="84" spans="1:4">
      <c r="A84" s="66">
        <v>44384</v>
      </c>
      <c r="B84" s="88">
        <v>118.25</v>
      </c>
      <c r="C84" s="68">
        <f t="shared" si="2"/>
        <v>-2.1097046413502108E-3</v>
      </c>
      <c r="D84" s="69">
        <v>-3.367777339930243E-3</v>
      </c>
    </row>
    <row r="85" spans="1:4">
      <c r="A85" s="66">
        <v>44383</v>
      </c>
      <c r="B85" s="88">
        <v>118.5</v>
      </c>
      <c r="C85" s="68">
        <f t="shared" si="2"/>
        <v>0</v>
      </c>
      <c r="D85" s="69">
        <v>-4.2544842845672441E-3</v>
      </c>
    </row>
    <row r="86" spans="1:4">
      <c r="A86" s="66">
        <v>44382</v>
      </c>
      <c r="B86" s="88">
        <v>118.5</v>
      </c>
      <c r="C86" s="68">
        <f t="shared" si="2"/>
        <v>4.2372881355932203E-3</v>
      </c>
      <c r="D86" s="69">
        <v>-4.4021471771276705E-3</v>
      </c>
    </row>
    <row r="87" spans="1:4">
      <c r="A87" s="66">
        <v>44379</v>
      </c>
      <c r="B87" s="88">
        <v>118</v>
      </c>
      <c r="C87" s="68">
        <f t="shared" si="2"/>
        <v>0</v>
      </c>
      <c r="D87" s="69">
        <v>8.652617326232175E-4</v>
      </c>
    </row>
    <row r="88" spans="1:4">
      <c r="A88" s="66">
        <v>44378</v>
      </c>
      <c r="B88" s="88">
        <v>118</v>
      </c>
      <c r="C88" s="68">
        <f t="shared" si="2"/>
        <v>4.2553191489361703E-3</v>
      </c>
      <c r="D88" s="69">
        <v>4.1114415128359659E-3</v>
      </c>
    </row>
    <row r="89" spans="1:4">
      <c r="A89" s="66">
        <v>44377</v>
      </c>
      <c r="B89" s="88">
        <v>117.5</v>
      </c>
      <c r="C89" s="68">
        <f t="shared" si="2"/>
        <v>0</v>
      </c>
      <c r="D89" s="69">
        <v>-7.8982674302861006E-3</v>
      </c>
    </row>
    <row r="90" spans="1:4">
      <c r="A90" s="66">
        <v>44376</v>
      </c>
      <c r="B90" s="88">
        <v>117.5</v>
      </c>
      <c r="C90" s="68">
        <f t="shared" si="2"/>
        <v>0</v>
      </c>
      <c r="D90" s="69">
        <v>-4.7308987271799949E-3</v>
      </c>
    </row>
    <row r="91" spans="1:4">
      <c r="A91" s="66">
        <v>44375</v>
      </c>
      <c r="B91" s="88">
        <v>117.5</v>
      </c>
      <c r="C91" s="68">
        <f t="shared" si="2"/>
        <v>-4.2372881355932203E-3</v>
      </c>
      <c r="D91" s="69">
        <v>-7.4920643968406312E-3</v>
      </c>
    </row>
    <row r="92" spans="1:4">
      <c r="A92" s="66">
        <v>44372</v>
      </c>
      <c r="B92" s="88">
        <v>118</v>
      </c>
      <c r="C92" s="68">
        <f t="shared" si="2"/>
        <v>-2.1141649048625794E-3</v>
      </c>
      <c r="D92" s="69">
        <v>2.365331806528537E-2</v>
      </c>
    </row>
    <row r="93" spans="1:4">
      <c r="A93" s="66">
        <v>44371</v>
      </c>
      <c r="B93" s="88">
        <v>118.25</v>
      </c>
      <c r="C93" s="68">
        <f t="shared" si="2"/>
        <v>-2.1097046413502108E-3</v>
      </c>
      <c r="D93" s="69">
        <v>-9.1385415913854025E-3</v>
      </c>
    </row>
    <row r="94" spans="1:4">
      <c r="A94" s="66">
        <v>44370</v>
      </c>
      <c r="B94" s="88">
        <v>118.5</v>
      </c>
      <c r="C94" s="68">
        <f t="shared" si="2"/>
        <v>0</v>
      </c>
      <c r="D94" s="69">
        <v>-1.7593434056571603E-2</v>
      </c>
    </row>
    <row r="95" spans="1:4">
      <c r="A95" s="66">
        <v>44369</v>
      </c>
      <c r="B95" s="88">
        <v>118.5</v>
      </c>
      <c r="C95" s="68">
        <f t="shared" si="2"/>
        <v>4.2372881355932203E-3</v>
      </c>
      <c r="D95" s="69">
        <v>-1.0780781413511381E-2</v>
      </c>
    </row>
    <row r="96" spans="1:4">
      <c r="A96" s="66">
        <v>44368</v>
      </c>
      <c r="B96" s="88">
        <v>118</v>
      </c>
      <c r="C96" s="68">
        <f t="shared" si="2"/>
        <v>-4.4534412955465584E-2</v>
      </c>
      <c r="D96" s="69">
        <v>1.5548882691525826E-2</v>
      </c>
    </row>
    <row r="97" spans="1:4">
      <c r="A97" s="66">
        <v>44365</v>
      </c>
      <c r="B97" s="88">
        <v>123.5</v>
      </c>
      <c r="C97" s="68">
        <f t="shared" si="2"/>
        <v>4.6610169491525424E-2</v>
      </c>
      <c r="D97" s="69">
        <v>-1.5494050607578887E-2</v>
      </c>
    </row>
    <row r="98" spans="1:4">
      <c r="A98" s="66">
        <v>44364</v>
      </c>
      <c r="B98" s="88">
        <v>118</v>
      </c>
      <c r="C98" s="68">
        <f t="shared" si="2"/>
        <v>-4.2194092827004216E-3</v>
      </c>
      <c r="D98" s="69">
        <v>-1.0612281762159739E-2</v>
      </c>
    </row>
    <row r="99" spans="1:4">
      <c r="A99" s="66">
        <v>44363</v>
      </c>
      <c r="B99" s="88">
        <v>118.5</v>
      </c>
      <c r="C99" s="68">
        <f t="shared" si="2"/>
        <v>0</v>
      </c>
      <c r="D99" s="69">
        <v>3.2683677532527509E-2</v>
      </c>
    </row>
    <row r="100" spans="1:4">
      <c r="A100" s="66">
        <v>44362</v>
      </c>
      <c r="B100" s="88">
        <v>118.5</v>
      </c>
      <c r="C100" s="68">
        <f t="shared" si="2"/>
        <v>4.2372881355932203E-3</v>
      </c>
      <c r="D100" s="69">
        <v>-1.6313438207956645E-2</v>
      </c>
    </row>
    <row r="101" spans="1:4">
      <c r="A101" s="66">
        <v>44361</v>
      </c>
      <c r="B101" s="88">
        <v>118</v>
      </c>
      <c r="C101" s="68">
        <f t="shared" si="2"/>
        <v>6.3965884861407248E-3</v>
      </c>
      <c r="D101" s="69">
        <v>9.9395218052938297E-3</v>
      </c>
    </row>
    <row r="102" spans="1:4">
      <c r="A102" s="66">
        <v>44358</v>
      </c>
      <c r="B102" s="88">
        <v>117.25</v>
      </c>
      <c r="C102" s="68">
        <f t="shared" si="2"/>
        <v>2.136752136752137E-3</v>
      </c>
      <c r="D102" s="69">
        <v>-4.3573139359532331E-3</v>
      </c>
    </row>
    <row r="103" spans="1:4">
      <c r="A103" s="66">
        <v>44357</v>
      </c>
      <c r="B103" s="88">
        <v>117</v>
      </c>
      <c r="C103" s="68">
        <f t="shared" si="2"/>
        <v>2.1413276231263384E-3</v>
      </c>
      <c r="D103" s="69">
        <v>1.7559387340890461E-3</v>
      </c>
    </row>
    <row r="104" spans="1:4">
      <c r="A104" s="66">
        <v>44356</v>
      </c>
      <c r="B104" s="88">
        <v>116.75</v>
      </c>
      <c r="C104" s="68">
        <f t="shared" si="2"/>
        <v>2.1459227467811159E-3</v>
      </c>
      <c r="D104" s="69">
        <v>3.9483456187995397E-2</v>
      </c>
    </row>
    <row r="105" spans="1:4">
      <c r="A105" s="66">
        <v>44355</v>
      </c>
      <c r="B105" s="88">
        <v>116.5</v>
      </c>
      <c r="C105" s="68">
        <f t="shared" si="2"/>
        <v>-4.2735042735042739E-3</v>
      </c>
      <c r="D105" s="69">
        <v>1.5153504247857179E-2</v>
      </c>
    </row>
    <row r="106" spans="1:4">
      <c r="A106" s="66">
        <v>44354</v>
      </c>
      <c r="B106" s="88">
        <v>117</v>
      </c>
      <c r="C106" s="68">
        <f t="shared" si="2"/>
        <v>8.6206896551724137E-3</v>
      </c>
      <c r="D106" s="69">
        <v>-5.208935787553045E-3</v>
      </c>
    </row>
    <row r="107" spans="1:4">
      <c r="A107" s="66">
        <v>44351</v>
      </c>
      <c r="B107" s="88">
        <v>116</v>
      </c>
      <c r="C107" s="68">
        <f t="shared" si="2"/>
        <v>2.1598272138228943E-3</v>
      </c>
      <c r="D107" s="69">
        <v>1.3270772918549351E-2</v>
      </c>
    </row>
    <row r="108" spans="1:4">
      <c r="A108" s="66">
        <v>44350</v>
      </c>
      <c r="B108" s="88">
        <v>115.75</v>
      </c>
      <c r="C108" s="68">
        <f t="shared" si="2"/>
        <v>2.1645021645021645E-3</v>
      </c>
      <c r="D108" s="69">
        <v>1.05975905620876E-3</v>
      </c>
    </row>
    <row r="109" spans="1:4">
      <c r="A109" s="66">
        <v>44349</v>
      </c>
      <c r="B109" s="88">
        <v>115.5</v>
      </c>
      <c r="C109" s="68">
        <f t="shared" si="2"/>
        <v>6.5359477124183009E-3</v>
      </c>
      <c r="D109" s="69">
        <v>-1.1341780109413918E-2</v>
      </c>
    </row>
    <row r="110" spans="1:4">
      <c r="A110" s="66">
        <v>44348</v>
      </c>
      <c r="B110" s="88">
        <v>114.75</v>
      </c>
      <c r="C110" s="68">
        <f t="shared" si="2"/>
        <v>2.1834061135371178E-3</v>
      </c>
      <c r="D110" s="69">
        <v>3.9099324648028382E-3</v>
      </c>
    </row>
    <row r="111" spans="1:4">
      <c r="A111" s="66">
        <v>44347</v>
      </c>
      <c r="B111" s="88">
        <v>114.5</v>
      </c>
      <c r="C111" s="68">
        <f t="shared" si="2"/>
        <v>0</v>
      </c>
      <c r="D111" s="69">
        <v>1.473718876068834E-2</v>
      </c>
    </row>
    <row r="112" spans="1:4">
      <c r="A112" s="66">
        <v>44344</v>
      </c>
      <c r="B112" s="88">
        <v>114.5</v>
      </c>
      <c r="C112" s="68">
        <f t="shared" si="2"/>
        <v>0</v>
      </c>
      <c r="D112" s="69">
        <v>1.0090249919808657E-2</v>
      </c>
    </row>
    <row r="113" spans="1:4">
      <c r="A113" s="66">
        <v>44343</v>
      </c>
      <c r="B113" s="88">
        <v>114.5</v>
      </c>
      <c r="C113" s="68">
        <f t="shared" si="2"/>
        <v>0</v>
      </c>
      <c r="D113" s="69">
        <v>8.9338154503866112E-3</v>
      </c>
    </row>
    <row r="114" spans="1:4">
      <c r="A114" s="66">
        <v>44342</v>
      </c>
      <c r="B114" s="88">
        <v>114.5</v>
      </c>
      <c r="C114" s="68">
        <f t="shared" si="2"/>
        <v>0</v>
      </c>
      <c r="D114" s="69">
        <v>2.2168040938180138E-2</v>
      </c>
    </row>
    <row r="115" spans="1:4">
      <c r="A115" s="66">
        <v>44341</v>
      </c>
      <c r="B115" s="88">
        <v>114.5</v>
      </c>
      <c r="C115" s="68">
        <f t="shared" si="2"/>
        <v>2.1881838074398249E-3</v>
      </c>
      <c r="D115" s="69">
        <v>8.9706609526948988E-3</v>
      </c>
    </row>
    <row r="116" spans="1:4">
      <c r="A116" s="66">
        <v>44340</v>
      </c>
      <c r="B116" s="88">
        <v>114.25</v>
      </c>
      <c r="C116" s="68">
        <f t="shared" si="2"/>
        <v>-2.1834061135371178E-3</v>
      </c>
      <c r="D116" s="69">
        <v>1.5886305125897515E-2</v>
      </c>
    </row>
    <row r="117" spans="1:4">
      <c r="A117" s="66">
        <v>44337</v>
      </c>
      <c r="B117" s="88">
        <v>114.5</v>
      </c>
      <c r="C117" s="68">
        <f t="shared" si="2"/>
        <v>0</v>
      </c>
      <c r="D117" s="69">
        <v>-3.311260958610248E-2</v>
      </c>
    </row>
    <row r="118" spans="1:4">
      <c r="A118" s="66">
        <v>44336</v>
      </c>
      <c r="B118" s="88">
        <v>114.5</v>
      </c>
      <c r="C118" s="68">
        <f t="shared" si="2"/>
        <v>4.3859649122807015E-3</v>
      </c>
      <c r="D118" s="69">
        <v>-1.1845131974176362E-3</v>
      </c>
    </row>
    <row r="119" spans="1:4">
      <c r="A119" s="66">
        <v>44335</v>
      </c>
      <c r="B119" s="88">
        <v>114</v>
      </c>
      <c r="C119" s="68">
        <f t="shared" si="2"/>
        <v>-4.3668122270742356E-3</v>
      </c>
      <c r="D119" s="69">
        <v>2.4193352298977375E-3</v>
      </c>
    </row>
    <row r="120" spans="1:4">
      <c r="A120" s="66">
        <v>44334</v>
      </c>
      <c r="B120" s="88">
        <v>114.5</v>
      </c>
      <c r="C120" s="68">
        <f t="shared" si="2"/>
        <v>2.1881838074398249E-3</v>
      </c>
      <c r="D120" s="69">
        <v>9.4455784956616155E-3</v>
      </c>
    </row>
    <row r="121" spans="1:4">
      <c r="A121" s="66">
        <v>44333</v>
      </c>
      <c r="B121" s="88">
        <v>114.25</v>
      </c>
      <c r="C121" s="68">
        <f t="shared" si="2"/>
        <v>-2.1834061135371178E-3</v>
      </c>
      <c r="D121" s="69">
        <v>8.1367535466842691E-3</v>
      </c>
    </row>
    <row r="122" spans="1:4">
      <c r="A122" s="66">
        <v>44330</v>
      </c>
      <c r="B122" s="88">
        <v>114.5</v>
      </c>
      <c r="C122" s="68">
        <f t="shared" si="2"/>
        <v>4.3859649122807015E-3</v>
      </c>
      <c r="D122" s="69">
        <v>6.8178609687840255E-3</v>
      </c>
    </row>
    <row r="123" spans="1:4">
      <c r="A123" s="66">
        <v>44329</v>
      </c>
      <c r="B123" s="88">
        <v>114</v>
      </c>
      <c r="C123" s="68">
        <f t="shared" si="2"/>
        <v>0</v>
      </c>
      <c r="D123" s="69">
        <v>-1.1516803204675652E-2</v>
      </c>
    </row>
    <row r="124" spans="1:4">
      <c r="A124" s="66">
        <v>44328</v>
      </c>
      <c r="B124" s="88">
        <v>114</v>
      </c>
      <c r="C124" s="68">
        <f t="shared" si="2"/>
        <v>2.1978021978021978E-3</v>
      </c>
      <c r="D124" s="69">
        <v>-5.2870306484470901E-3</v>
      </c>
    </row>
    <row r="125" spans="1:4">
      <c r="A125" s="66">
        <v>44327</v>
      </c>
      <c r="B125" s="88">
        <v>113.75</v>
      </c>
      <c r="C125" s="68">
        <f t="shared" si="2"/>
        <v>-2.1929824561403508E-3</v>
      </c>
      <c r="D125" s="69">
        <v>-7.6209383356291823E-3</v>
      </c>
    </row>
    <row r="126" spans="1:4">
      <c r="A126" s="66">
        <v>44326</v>
      </c>
      <c r="B126" s="88">
        <v>114</v>
      </c>
      <c r="C126" s="68">
        <f t="shared" si="2"/>
        <v>2.1978021978021978E-3</v>
      </c>
      <c r="D126" s="69">
        <v>-6.1526567558426882E-3</v>
      </c>
    </row>
    <row r="127" spans="1:4">
      <c r="A127" s="66">
        <v>44323</v>
      </c>
      <c r="B127" s="88">
        <v>113.75</v>
      </c>
      <c r="C127" s="68">
        <f t="shared" si="2"/>
        <v>-2.1929824561403508E-3</v>
      </c>
      <c r="D127" s="69">
        <v>-7.3230595903921603E-4</v>
      </c>
    </row>
    <row r="128" spans="1:4">
      <c r="A128" s="66">
        <v>44322</v>
      </c>
      <c r="B128" s="88">
        <v>114</v>
      </c>
      <c r="C128" s="68">
        <f t="shared" si="2"/>
        <v>2.1978021978021978E-3</v>
      </c>
      <c r="D128" s="69">
        <v>-4.9247277386289751E-3</v>
      </c>
    </row>
    <row r="129" spans="1:4">
      <c r="A129" s="66">
        <v>44321</v>
      </c>
      <c r="B129" s="88">
        <v>113.75</v>
      </c>
      <c r="C129" s="68">
        <f t="shared" si="2"/>
        <v>-2.1929824561403508E-3</v>
      </c>
      <c r="D129" s="69">
        <v>4.7954684432429248E-3</v>
      </c>
    </row>
    <row r="130" spans="1:4">
      <c r="A130" s="66">
        <v>44320</v>
      </c>
      <c r="B130" s="88">
        <v>114</v>
      </c>
      <c r="C130" s="68">
        <f t="shared" si="2"/>
        <v>4.4052863436123352E-3</v>
      </c>
      <c r="D130" s="69">
        <v>3.6801601701808184E-2</v>
      </c>
    </row>
    <row r="131" spans="1:4">
      <c r="A131" s="66">
        <v>44319</v>
      </c>
      <c r="B131" s="88">
        <v>113.5</v>
      </c>
      <c r="C131" s="68">
        <f t="shared" ref="C131:C194" si="3">(B131-B132)/(B132)</f>
        <v>0</v>
      </c>
      <c r="D131" s="69">
        <v>-1.0724424784603802E-2</v>
      </c>
    </row>
    <row r="132" spans="1:4">
      <c r="A132" s="66">
        <v>44316</v>
      </c>
      <c r="B132" s="88">
        <v>113.5</v>
      </c>
      <c r="C132" s="68">
        <f t="shared" si="3"/>
        <v>8.8888888888888889E-3</v>
      </c>
      <c r="D132" s="69">
        <v>1.4000117155792113E-2</v>
      </c>
    </row>
    <row r="133" spans="1:4">
      <c r="A133" s="66">
        <v>44315</v>
      </c>
      <c r="B133" s="88">
        <v>112.5</v>
      </c>
      <c r="C133" s="68">
        <f t="shared" si="3"/>
        <v>0</v>
      </c>
      <c r="D133" s="69">
        <v>2.1426744434707668E-3</v>
      </c>
    </row>
    <row r="134" spans="1:4">
      <c r="A134" s="66">
        <v>44314</v>
      </c>
      <c r="B134" s="88">
        <v>112.5</v>
      </c>
      <c r="C134" s="68">
        <f t="shared" si="3"/>
        <v>-4.4247787610619468E-3</v>
      </c>
      <c r="D134" s="69">
        <v>-3.9598099226804094E-2</v>
      </c>
    </row>
    <row r="135" spans="1:4">
      <c r="A135" s="66">
        <v>44313</v>
      </c>
      <c r="B135" s="88">
        <v>113</v>
      </c>
      <c r="C135" s="68">
        <f t="shared" si="3"/>
        <v>-8.771929824561403E-3</v>
      </c>
      <c r="D135" s="69">
        <v>-3.8111284952060016E-3</v>
      </c>
    </row>
    <row r="136" spans="1:4">
      <c r="A136" s="66">
        <v>44312</v>
      </c>
      <c r="B136" s="88">
        <v>114</v>
      </c>
      <c r="C136" s="68">
        <f t="shared" si="3"/>
        <v>0</v>
      </c>
      <c r="D136" s="69">
        <v>-3.8523941590672436E-3</v>
      </c>
    </row>
    <row r="137" spans="1:4">
      <c r="A137" s="66">
        <v>44309</v>
      </c>
      <c r="B137" s="88">
        <v>114</v>
      </c>
      <c r="C137" s="68">
        <f t="shared" si="3"/>
        <v>2.1978021978021978E-3</v>
      </c>
      <c r="D137" s="69">
        <v>2.6980218337027104E-2</v>
      </c>
    </row>
    <row r="138" spans="1:4">
      <c r="A138" s="66">
        <v>44308</v>
      </c>
      <c r="B138" s="88">
        <v>113.75</v>
      </c>
      <c r="C138" s="68">
        <f t="shared" si="3"/>
        <v>1.1111111111111112E-2</v>
      </c>
      <c r="D138" s="69">
        <v>-7.7017485378344852E-2</v>
      </c>
    </row>
    <row r="139" spans="1:4">
      <c r="A139" s="66">
        <v>44307</v>
      </c>
      <c r="B139" s="88">
        <v>112.5</v>
      </c>
      <c r="C139" s="68">
        <f t="shared" si="3"/>
        <v>4.464285714285714E-3</v>
      </c>
      <c r="D139" s="69">
        <v>-6.9366075324636444E-3</v>
      </c>
    </row>
    <row r="140" spans="1:4">
      <c r="A140" s="66">
        <v>44306</v>
      </c>
      <c r="B140" s="88">
        <v>112</v>
      </c>
      <c r="C140" s="68">
        <f t="shared" si="3"/>
        <v>0</v>
      </c>
      <c r="D140" s="69">
        <v>9.1869894007958041E-3</v>
      </c>
    </row>
    <row r="141" spans="1:4">
      <c r="A141" s="66">
        <v>44305</v>
      </c>
      <c r="B141" s="88">
        <v>112</v>
      </c>
      <c r="C141" s="68">
        <f t="shared" si="3"/>
        <v>4.4843049327354259E-3</v>
      </c>
      <c r="D141" s="69">
        <v>1.06894831753826E-2</v>
      </c>
    </row>
    <row r="142" spans="1:4">
      <c r="A142" s="66">
        <v>44302</v>
      </c>
      <c r="B142" s="88">
        <v>111.5</v>
      </c>
      <c r="C142" s="68">
        <f t="shared" si="3"/>
        <v>0</v>
      </c>
      <c r="D142" s="69">
        <v>9.7476308917766215E-3</v>
      </c>
    </row>
    <row r="143" spans="1:4">
      <c r="A143" s="66">
        <v>44301</v>
      </c>
      <c r="B143" s="88">
        <v>111.5</v>
      </c>
      <c r="C143" s="68">
        <f t="shared" si="3"/>
        <v>-1.3274336283185841E-2</v>
      </c>
      <c r="D143" s="69">
        <v>-3.6226364369567159E-2</v>
      </c>
    </row>
    <row r="144" spans="1:4">
      <c r="A144" s="66">
        <v>44300</v>
      </c>
      <c r="B144" s="88">
        <v>113</v>
      </c>
      <c r="C144" s="68">
        <f t="shared" si="3"/>
        <v>6.6815144766146995E-3</v>
      </c>
      <c r="D144" s="69">
        <v>2.9397335889840164E-3</v>
      </c>
    </row>
    <row r="145" spans="1:4">
      <c r="A145" s="66">
        <v>44299</v>
      </c>
      <c r="B145" s="88">
        <v>112.25</v>
      </c>
      <c r="C145" s="68">
        <f t="shared" si="3"/>
        <v>-2.2222222222222222E-3</v>
      </c>
      <c r="D145" s="69">
        <v>1.8891178266178175E-2</v>
      </c>
    </row>
    <row r="146" spans="1:4">
      <c r="A146" s="66">
        <v>44298</v>
      </c>
      <c r="B146" s="88">
        <v>112.5</v>
      </c>
      <c r="C146" s="68">
        <f t="shared" si="3"/>
        <v>4.464285714285714E-3</v>
      </c>
      <c r="D146" s="69">
        <v>2.251727914938671E-4</v>
      </c>
    </row>
    <row r="147" spans="1:4">
      <c r="A147" s="66">
        <v>44295</v>
      </c>
      <c r="B147" s="88">
        <v>112</v>
      </c>
      <c r="C147" s="68">
        <f t="shared" si="3"/>
        <v>1.1286681715575621E-2</v>
      </c>
      <c r="D147" s="69">
        <v>1.7039874859780108E-2</v>
      </c>
    </row>
    <row r="148" spans="1:4">
      <c r="A148" s="66">
        <v>44294</v>
      </c>
      <c r="B148" s="88">
        <v>110.75</v>
      </c>
      <c r="C148" s="68">
        <f t="shared" si="3"/>
        <v>2.2624434389140274E-3</v>
      </c>
      <c r="D148" s="69">
        <v>-2.5450240014525775E-2</v>
      </c>
    </row>
    <row r="149" spans="1:4">
      <c r="A149" s="66">
        <v>44293</v>
      </c>
      <c r="B149" s="88">
        <v>110.5</v>
      </c>
      <c r="C149" s="68">
        <f t="shared" si="3"/>
        <v>9.1324200913242004E-3</v>
      </c>
      <c r="D149" s="69">
        <v>-2.9269636103257089E-2</v>
      </c>
    </row>
    <row r="150" spans="1:4">
      <c r="A150" s="66">
        <v>44292</v>
      </c>
      <c r="B150" s="88">
        <v>109.5</v>
      </c>
      <c r="C150" s="68">
        <f t="shared" si="3"/>
        <v>4.5871559633027525E-3</v>
      </c>
      <c r="D150" s="69">
        <v>1.0542174263142582E-2</v>
      </c>
    </row>
    <row r="151" spans="1:4">
      <c r="A151" s="66">
        <v>44291</v>
      </c>
      <c r="B151" s="88">
        <v>109</v>
      </c>
      <c r="C151" s="68">
        <f t="shared" si="3"/>
        <v>0</v>
      </c>
      <c r="D151" s="69">
        <v>2.8560414646992788E-2</v>
      </c>
    </row>
    <row r="152" spans="1:4">
      <c r="A152" s="66">
        <v>44288</v>
      </c>
      <c r="B152" s="88">
        <v>109</v>
      </c>
      <c r="C152" s="68">
        <f t="shared" si="3"/>
        <v>0</v>
      </c>
      <c r="D152" s="69">
        <v>-5.5264136763555826E-3</v>
      </c>
    </row>
    <row r="153" spans="1:4">
      <c r="A153" s="66">
        <v>44287</v>
      </c>
      <c r="B153" s="88">
        <v>109</v>
      </c>
      <c r="C153" s="68">
        <f t="shared" si="3"/>
        <v>4.608294930875576E-3</v>
      </c>
      <c r="D153" s="69">
        <v>-1.6481444842222397E-2</v>
      </c>
    </row>
    <row r="154" spans="1:4">
      <c r="A154" s="66">
        <v>44286</v>
      </c>
      <c r="B154" s="88">
        <v>108.5</v>
      </c>
      <c r="C154" s="68">
        <f t="shared" si="3"/>
        <v>0</v>
      </c>
      <c r="D154" s="69">
        <v>-2.7895516105151577E-2</v>
      </c>
    </row>
    <row r="155" spans="1:4">
      <c r="A155" s="66">
        <v>44285</v>
      </c>
      <c r="B155" s="88">
        <v>108.5</v>
      </c>
      <c r="C155" s="68">
        <f t="shared" si="3"/>
        <v>0</v>
      </c>
      <c r="D155" s="69">
        <v>-6.3606992442163529E-3</v>
      </c>
    </row>
    <row r="156" spans="1:4">
      <c r="A156" s="66">
        <v>44284</v>
      </c>
      <c r="B156" s="88">
        <v>108.5</v>
      </c>
      <c r="C156" s="68">
        <f t="shared" si="3"/>
        <v>4.6296296296296294E-3</v>
      </c>
      <c r="D156" s="69">
        <v>-4.2654641026008038E-3</v>
      </c>
    </row>
    <row r="157" spans="1:4">
      <c r="A157" s="66">
        <v>44281</v>
      </c>
      <c r="B157" s="88">
        <v>108</v>
      </c>
      <c r="C157" s="68">
        <f t="shared" si="3"/>
        <v>4.6511627906976744E-3</v>
      </c>
      <c r="D157" s="69">
        <v>-7.1792678144941098E-3</v>
      </c>
    </row>
    <row r="158" spans="1:4">
      <c r="A158" s="66">
        <v>44280</v>
      </c>
      <c r="B158" s="88">
        <v>107.5</v>
      </c>
      <c r="C158" s="68">
        <f t="shared" si="3"/>
        <v>4.6728971962616819E-3</v>
      </c>
      <c r="D158" s="69">
        <v>6.996169875188989E-3</v>
      </c>
    </row>
    <row r="159" spans="1:4">
      <c r="A159" s="66">
        <v>44279</v>
      </c>
      <c r="B159" s="88">
        <v>107</v>
      </c>
      <c r="C159" s="68">
        <f t="shared" si="3"/>
        <v>0</v>
      </c>
      <c r="D159" s="69">
        <v>-1.2169651753642621E-2</v>
      </c>
    </row>
    <row r="160" spans="1:4">
      <c r="A160" s="66">
        <v>44278</v>
      </c>
      <c r="B160" s="88">
        <v>107</v>
      </c>
      <c r="C160" s="68">
        <f t="shared" si="3"/>
        <v>4.6948356807511738E-3</v>
      </c>
      <c r="D160" s="69">
        <v>-9.3788529697944097E-3</v>
      </c>
    </row>
    <row r="161" spans="1:4">
      <c r="A161" s="66">
        <v>44277</v>
      </c>
      <c r="B161" s="88">
        <v>106.5</v>
      </c>
      <c r="C161" s="68">
        <f t="shared" si="3"/>
        <v>0</v>
      </c>
      <c r="D161" s="69">
        <v>-1.461721113441743E-2</v>
      </c>
    </row>
    <row r="162" spans="1:4">
      <c r="A162" s="66">
        <v>44274</v>
      </c>
      <c r="B162" s="88">
        <v>106.5</v>
      </c>
      <c r="C162" s="68">
        <f t="shared" si="3"/>
        <v>-4.6728971962616819E-3</v>
      </c>
      <c r="D162" s="69">
        <v>5.1253991231412399E-4</v>
      </c>
    </row>
    <row r="163" spans="1:4">
      <c r="A163" s="66">
        <v>44273</v>
      </c>
      <c r="B163" s="88">
        <v>107</v>
      </c>
      <c r="C163" s="68">
        <f t="shared" si="3"/>
        <v>-4.6511627906976744E-3</v>
      </c>
      <c r="D163" s="69">
        <v>1.4699112711938831E-2</v>
      </c>
    </row>
    <row r="164" spans="1:4">
      <c r="A164" s="66">
        <v>44272</v>
      </c>
      <c r="B164" s="88">
        <v>107.5</v>
      </c>
      <c r="C164" s="68">
        <f t="shared" si="3"/>
        <v>-4.6296296296296294E-3</v>
      </c>
      <c r="D164" s="69">
        <v>7.3843583289969266E-3</v>
      </c>
    </row>
    <row r="165" spans="1:4">
      <c r="A165" s="66">
        <v>44271</v>
      </c>
      <c r="B165" s="88">
        <v>108</v>
      </c>
      <c r="C165" s="68">
        <f t="shared" si="3"/>
        <v>-2.3094688221709007E-3</v>
      </c>
      <c r="D165" s="69">
        <v>1.3613448393404998E-2</v>
      </c>
    </row>
    <row r="166" spans="1:4">
      <c r="A166" s="66">
        <v>44270</v>
      </c>
      <c r="B166" s="88">
        <v>108.25</v>
      </c>
      <c r="C166" s="68">
        <f t="shared" si="3"/>
        <v>-2.304147465437788E-3</v>
      </c>
      <c r="D166" s="69">
        <v>-1.8119490695396773E-2</v>
      </c>
    </row>
    <row r="167" spans="1:4">
      <c r="A167" s="66">
        <v>44267</v>
      </c>
      <c r="B167" s="88">
        <v>108.5</v>
      </c>
      <c r="C167" s="68">
        <f t="shared" si="3"/>
        <v>0</v>
      </c>
      <c r="D167" s="69">
        <v>1.6164082442190614E-2</v>
      </c>
    </row>
    <row r="168" spans="1:4">
      <c r="A168" s="66">
        <v>44266</v>
      </c>
      <c r="B168" s="88">
        <v>108.5</v>
      </c>
      <c r="C168" s="68">
        <f t="shared" si="3"/>
        <v>4.6296296296296294E-3</v>
      </c>
      <c r="D168" s="69">
        <v>9.9321705426355864E-3</v>
      </c>
    </row>
    <row r="169" spans="1:4">
      <c r="A169" s="66">
        <v>44265</v>
      </c>
      <c r="B169" s="88">
        <v>108</v>
      </c>
      <c r="C169" s="68">
        <f t="shared" si="3"/>
        <v>0</v>
      </c>
      <c r="D169" s="69">
        <v>2.8920915766995868E-2</v>
      </c>
    </row>
    <row r="170" spans="1:4">
      <c r="A170" s="66">
        <v>44264</v>
      </c>
      <c r="B170" s="88">
        <v>108</v>
      </c>
      <c r="C170" s="68">
        <f t="shared" si="3"/>
        <v>4.6511627906976744E-3</v>
      </c>
      <c r="D170" s="69">
        <v>-2.882784584201949E-2</v>
      </c>
    </row>
    <row r="171" spans="1:4">
      <c r="A171" s="66">
        <v>44263</v>
      </c>
      <c r="B171" s="88">
        <v>107.5</v>
      </c>
      <c r="C171" s="68">
        <f t="shared" si="3"/>
        <v>0</v>
      </c>
      <c r="D171" s="69">
        <v>-1.3068469509281677E-2</v>
      </c>
    </row>
    <row r="172" spans="1:4">
      <c r="A172" s="66">
        <v>44260</v>
      </c>
      <c r="B172" s="88">
        <v>107.5</v>
      </c>
      <c r="C172" s="68">
        <f t="shared" si="3"/>
        <v>4.6728971962616819E-3</v>
      </c>
      <c r="D172" s="69">
        <v>-6.5358087930539122E-3</v>
      </c>
    </row>
    <row r="173" spans="1:4">
      <c r="A173" s="66">
        <v>44259</v>
      </c>
      <c r="B173" s="88">
        <v>107</v>
      </c>
      <c r="C173" s="68">
        <f t="shared" si="3"/>
        <v>-2.2831050228310501E-2</v>
      </c>
      <c r="D173" s="69">
        <v>-6.5423191976069486E-3</v>
      </c>
    </row>
    <row r="174" spans="1:4">
      <c r="A174" s="66">
        <v>44258</v>
      </c>
      <c r="B174" s="88">
        <v>109.5</v>
      </c>
      <c r="C174" s="68">
        <f t="shared" si="3"/>
        <v>0</v>
      </c>
      <c r="D174" s="69">
        <v>2.8375202049790585E-3</v>
      </c>
    </row>
    <row r="175" spans="1:4">
      <c r="A175" s="66">
        <v>44257</v>
      </c>
      <c r="B175" s="88">
        <v>109.5</v>
      </c>
      <c r="C175" s="68">
        <f t="shared" si="3"/>
        <v>0</v>
      </c>
      <c r="D175" s="69">
        <v>1.4562498433466202E-2</v>
      </c>
    </row>
    <row r="176" spans="1:4">
      <c r="A176" s="66">
        <v>44256</v>
      </c>
      <c r="B176" s="88">
        <v>109.5</v>
      </c>
      <c r="C176" s="68">
        <f t="shared" si="3"/>
        <v>0</v>
      </c>
      <c r="D176" s="69">
        <v>-1.7926725849910074E-3</v>
      </c>
    </row>
    <row r="177" spans="1:4">
      <c r="A177" s="66">
        <v>44253</v>
      </c>
      <c r="B177" s="88">
        <v>109.5</v>
      </c>
      <c r="C177" s="68">
        <f t="shared" si="3"/>
        <v>0</v>
      </c>
      <c r="D177" s="69">
        <v>1.7156978712098279E-2</v>
      </c>
    </row>
    <row r="178" spans="1:4">
      <c r="A178" s="66">
        <v>44252</v>
      </c>
      <c r="B178" s="88">
        <v>109.5</v>
      </c>
      <c r="C178" s="68">
        <f t="shared" si="3"/>
        <v>0</v>
      </c>
      <c r="D178" s="69">
        <v>-7.1835082837990406E-3</v>
      </c>
    </row>
    <row r="179" spans="1:4">
      <c r="A179" s="66">
        <v>44251</v>
      </c>
      <c r="B179" s="88">
        <v>109.5</v>
      </c>
      <c r="C179" s="68">
        <f t="shared" si="3"/>
        <v>0</v>
      </c>
      <c r="D179" s="69">
        <v>1.9893346895303806E-2</v>
      </c>
    </row>
    <row r="180" spans="1:4">
      <c r="A180" s="66">
        <v>44250</v>
      </c>
      <c r="B180" s="88">
        <v>109.5</v>
      </c>
      <c r="C180" s="68">
        <f t="shared" si="3"/>
        <v>4.5871559633027525E-3</v>
      </c>
      <c r="D180" s="69">
        <v>9.3515305040675345E-3</v>
      </c>
    </row>
    <row r="181" spans="1:4">
      <c r="A181" s="66">
        <v>44249</v>
      </c>
      <c r="B181" s="88">
        <v>109</v>
      </c>
      <c r="C181" s="68">
        <f t="shared" si="3"/>
        <v>0</v>
      </c>
      <c r="D181" s="69">
        <v>9.6748630082964058E-3</v>
      </c>
    </row>
    <row r="182" spans="1:4">
      <c r="A182" s="66">
        <v>44246</v>
      </c>
      <c r="B182" s="88">
        <v>109</v>
      </c>
      <c r="C182" s="68">
        <f t="shared" si="3"/>
        <v>-2.2883295194508009E-3</v>
      </c>
      <c r="D182" s="69">
        <v>-4.5611398363223071E-3</v>
      </c>
    </row>
    <row r="183" spans="1:4">
      <c r="A183" s="66">
        <v>44245</v>
      </c>
      <c r="B183" s="88">
        <v>109.25</v>
      </c>
      <c r="C183" s="68">
        <f t="shared" si="3"/>
        <v>2.2935779816513763E-3</v>
      </c>
      <c r="D183" s="69">
        <v>3.7005877518105475E-2</v>
      </c>
    </row>
    <row r="184" spans="1:4">
      <c r="A184" s="66">
        <v>44244</v>
      </c>
      <c r="B184" s="88">
        <v>109</v>
      </c>
      <c r="C184" s="68">
        <f t="shared" si="3"/>
        <v>4.608294930875576E-3</v>
      </c>
      <c r="D184" s="69">
        <v>6.6486942427600421E-2</v>
      </c>
    </row>
    <row r="185" spans="1:4">
      <c r="A185" s="66">
        <v>44243</v>
      </c>
      <c r="B185" s="88">
        <v>108.5</v>
      </c>
      <c r="C185" s="68">
        <f t="shared" si="3"/>
        <v>-4.5871559633027525E-3</v>
      </c>
      <c r="D185" s="69">
        <v>3.4728128954628927E-3</v>
      </c>
    </row>
    <row r="186" spans="1:4">
      <c r="A186" s="66">
        <v>44242</v>
      </c>
      <c r="B186" s="88">
        <v>109</v>
      </c>
      <c r="C186" s="68">
        <f t="shared" si="3"/>
        <v>0</v>
      </c>
      <c r="D186" s="69">
        <v>-2.0722020193811835E-2</v>
      </c>
    </row>
    <row r="187" spans="1:4">
      <c r="A187" s="66">
        <v>44239</v>
      </c>
      <c r="B187" s="88">
        <v>109</v>
      </c>
      <c r="C187" s="68">
        <f t="shared" si="3"/>
        <v>0</v>
      </c>
      <c r="D187" s="69">
        <v>-2.2810291431747724E-2</v>
      </c>
    </row>
    <row r="188" spans="1:4">
      <c r="A188" s="66">
        <v>44238</v>
      </c>
      <c r="B188" s="88">
        <v>109</v>
      </c>
      <c r="C188" s="68">
        <f t="shared" si="3"/>
        <v>0</v>
      </c>
      <c r="D188" s="69">
        <v>-6.6379272943839617E-3</v>
      </c>
    </row>
    <row r="189" spans="1:4">
      <c r="A189" s="66">
        <v>44237</v>
      </c>
      <c r="B189" s="88">
        <v>109</v>
      </c>
      <c r="C189" s="68">
        <f t="shared" si="3"/>
        <v>4.608294930875576E-3</v>
      </c>
      <c r="D189" s="69">
        <v>-2.8872265695320653E-2</v>
      </c>
    </row>
    <row r="190" spans="1:4">
      <c r="A190" s="66">
        <v>44236</v>
      </c>
      <c r="B190" s="88">
        <v>108.5</v>
      </c>
      <c r="C190" s="68">
        <f t="shared" si="3"/>
        <v>-4.5871559633027525E-3</v>
      </c>
      <c r="D190" s="69">
        <v>-2.5620834048651626E-2</v>
      </c>
    </row>
    <row r="191" spans="1:4">
      <c r="A191" s="66">
        <v>44235</v>
      </c>
      <c r="B191" s="88">
        <v>109</v>
      </c>
      <c r="C191" s="68">
        <f t="shared" si="3"/>
        <v>4.608294930875576E-3</v>
      </c>
      <c r="D191" s="69">
        <v>1.7571669981605144E-3</v>
      </c>
    </row>
    <row r="192" spans="1:4">
      <c r="A192" s="66">
        <v>44232</v>
      </c>
      <c r="B192" s="88">
        <v>108.5</v>
      </c>
      <c r="C192" s="68">
        <f t="shared" si="3"/>
        <v>6.9605568445475635E-3</v>
      </c>
      <c r="D192" s="69">
        <v>4.0357837417347421E-2</v>
      </c>
    </row>
    <row r="193" spans="1:4">
      <c r="A193" s="66">
        <v>44231</v>
      </c>
      <c r="B193" s="88">
        <v>107.75</v>
      </c>
      <c r="C193" s="68">
        <f t="shared" si="3"/>
        <v>0</v>
      </c>
      <c r="D193" s="69">
        <v>-1.8451283343450395E-2</v>
      </c>
    </row>
    <row r="194" spans="1:4">
      <c r="A194" s="66">
        <v>44230</v>
      </c>
      <c r="B194" s="88">
        <v>107.75</v>
      </c>
      <c r="C194" s="68">
        <f t="shared" si="3"/>
        <v>2.3255813953488372E-3</v>
      </c>
      <c r="D194" s="69">
        <v>-1.7734060346056044E-2</v>
      </c>
    </row>
    <row r="195" spans="1:4">
      <c r="A195" s="66">
        <v>44229</v>
      </c>
      <c r="B195" s="88">
        <v>107.5</v>
      </c>
      <c r="C195" s="68">
        <f t="shared" ref="C195:C258" si="4">(B195-B196)/(B196)</f>
        <v>0</v>
      </c>
      <c r="D195" s="69">
        <v>-3.4488704949131886E-4</v>
      </c>
    </row>
    <row r="196" spans="1:4">
      <c r="A196" s="66">
        <v>44228</v>
      </c>
      <c r="B196" s="88">
        <v>107.5</v>
      </c>
      <c r="C196" s="68">
        <f t="shared" si="4"/>
        <v>4.6728971962616819E-3</v>
      </c>
      <c r="D196" s="69">
        <v>-2.9565119886373714E-3</v>
      </c>
    </row>
    <row r="197" spans="1:4">
      <c r="A197" s="66">
        <v>44225</v>
      </c>
      <c r="B197" s="88">
        <v>107</v>
      </c>
      <c r="C197" s="68">
        <f t="shared" si="4"/>
        <v>-4.6511627906976744E-3</v>
      </c>
      <c r="D197" s="69">
        <v>2.8390330528638128E-2</v>
      </c>
    </row>
    <row r="198" spans="1:4">
      <c r="A198" s="66">
        <v>44224</v>
      </c>
      <c r="B198" s="88">
        <v>107.5</v>
      </c>
      <c r="C198" s="68">
        <f t="shared" si="4"/>
        <v>4.6728971962616819E-3</v>
      </c>
      <c r="D198" s="69">
        <v>6.7254596182199236E-3</v>
      </c>
    </row>
    <row r="199" spans="1:4">
      <c r="A199" s="66">
        <v>44223</v>
      </c>
      <c r="B199" s="88">
        <v>107</v>
      </c>
      <c r="C199" s="68">
        <f t="shared" si="4"/>
        <v>0</v>
      </c>
      <c r="D199" s="69">
        <v>1.3705884429660278E-2</v>
      </c>
    </row>
    <row r="200" spans="1:4">
      <c r="A200" s="66">
        <v>44222</v>
      </c>
      <c r="B200" s="88">
        <v>107</v>
      </c>
      <c r="C200" s="68">
        <f t="shared" si="4"/>
        <v>0</v>
      </c>
      <c r="D200" s="69">
        <v>1.230199857840043E-2</v>
      </c>
    </row>
    <row r="201" spans="1:4">
      <c r="A201" s="66">
        <v>44221</v>
      </c>
      <c r="B201" s="88">
        <v>107</v>
      </c>
      <c r="C201" s="68">
        <f t="shared" si="4"/>
        <v>4.6948356807511738E-3</v>
      </c>
      <c r="D201" s="69">
        <v>8.4737278395597554E-3</v>
      </c>
    </row>
    <row r="202" spans="1:4">
      <c r="A202" s="66">
        <v>44218</v>
      </c>
      <c r="B202" s="88">
        <v>106.5</v>
      </c>
      <c r="C202" s="68">
        <f t="shared" si="4"/>
        <v>0</v>
      </c>
      <c r="D202" s="69">
        <v>-3.8734023711126499E-3</v>
      </c>
    </row>
    <row r="203" spans="1:4">
      <c r="A203" s="66">
        <v>44217</v>
      </c>
      <c r="B203" s="88">
        <v>106.5</v>
      </c>
      <c r="C203" s="68">
        <f t="shared" si="4"/>
        <v>-1.3888888888888888E-2</v>
      </c>
      <c r="D203" s="69">
        <v>2.3030051017961114E-3</v>
      </c>
    </row>
    <row r="204" spans="1:4">
      <c r="A204" s="66">
        <v>44216</v>
      </c>
      <c r="B204" s="88">
        <v>108</v>
      </c>
      <c r="C204" s="68">
        <f t="shared" si="4"/>
        <v>2.3201856148491878E-3</v>
      </c>
      <c r="D204" s="69">
        <v>1.1783054611967464E-2</v>
      </c>
    </row>
    <row r="205" spans="1:4">
      <c r="A205" s="66">
        <v>44215</v>
      </c>
      <c r="B205" s="88">
        <v>107.75</v>
      </c>
      <c r="C205" s="68">
        <f t="shared" si="4"/>
        <v>-2.3148148148148147E-3</v>
      </c>
      <c r="D205" s="69">
        <v>1.3066191281760748E-2</v>
      </c>
    </row>
    <row r="206" spans="1:4">
      <c r="A206" s="66">
        <v>44214</v>
      </c>
      <c r="B206" s="88">
        <v>108</v>
      </c>
      <c r="C206" s="68">
        <f t="shared" si="4"/>
        <v>4.6511627906976744E-3</v>
      </c>
      <c r="D206" s="69">
        <v>-2.3479602868720769E-3</v>
      </c>
    </row>
    <row r="207" spans="1:4">
      <c r="A207" s="66">
        <v>44211</v>
      </c>
      <c r="B207" s="88">
        <v>107.5</v>
      </c>
      <c r="C207" s="68">
        <f t="shared" si="4"/>
        <v>0</v>
      </c>
      <c r="D207" s="69">
        <v>2.6503615284584597E-2</v>
      </c>
    </row>
    <row r="208" spans="1:4">
      <c r="A208" s="66">
        <v>44210</v>
      </c>
      <c r="B208" s="88">
        <v>107.5</v>
      </c>
      <c r="C208" s="68">
        <f t="shared" si="4"/>
        <v>-2.3201856148491878E-3</v>
      </c>
      <c r="D208" s="69">
        <v>-4.545473711729346E-3</v>
      </c>
    </row>
    <row r="209" spans="1:4">
      <c r="A209" s="66">
        <v>44209</v>
      </c>
      <c r="B209" s="88">
        <v>107.75</v>
      </c>
      <c r="C209" s="68">
        <f t="shared" si="4"/>
        <v>7.0093457943925233E-3</v>
      </c>
      <c r="D209" s="69">
        <v>3.9651227018070036E-2</v>
      </c>
    </row>
    <row r="210" spans="1:4">
      <c r="A210" s="66">
        <v>44208</v>
      </c>
      <c r="B210" s="88">
        <v>107</v>
      </c>
      <c r="C210" s="68">
        <f t="shared" si="4"/>
        <v>-9.2592592592592587E-3</v>
      </c>
      <c r="D210" s="69">
        <v>2.8267339572955832E-3</v>
      </c>
    </row>
    <row r="211" spans="1:4">
      <c r="A211" s="66">
        <v>44207</v>
      </c>
      <c r="B211" s="88">
        <v>108</v>
      </c>
      <c r="C211" s="68">
        <f t="shared" si="4"/>
        <v>0</v>
      </c>
      <c r="D211" s="69">
        <v>-5.0261159288377516E-2</v>
      </c>
    </row>
    <row r="212" spans="1:4">
      <c r="A212" s="66">
        <v>44204</v>
      </c>
      <c r="B212" s="88">
        <v>108</v>
      </c>
      <c r="C212" s="68">
        <f t="shared" si="4"/>
        <v>2.3201856148491878E-3</v>
      </c>
      <c r="D212" s="69">
        <v>-6.7019180922757299E-3</v>
      </c>
    </row>
    <row r="213" spans="1:4">
      <c r="A213" s="66">
        <v>44203</v>
      </c>
      <c r="B213" s="88">
        <v>107.75</v>
      </c>
      <c r="C213" s="68">
        <f t="shared" si="4"/>
        <v>-6.9124423963133645E-3</v>
      </c>
      <c r="D213" s="69">
        <v>6.0960344482275716E-3</v>
      </c>
    </row>
    <row r="214" spans="1:4">
      <c r="A214" s="66">
        <v>44202</v>
      </c>
      <c r="B214" s="88">
        <v>108.5</v>
      </c>
      <c r="C214" s="68">
        <f t="shared" si="4"/>
        <v>9.3023255813953487E-3</v>
      </c>
      <c r="D214" s="69">
        <v>5.029186460287121E-2</v>
      </c>
    </row>
    <row r="215" spans="1:4">
      <c r="A215" s="66">
        <v>44201</v>
      </c>
      <c r="B215" s="88">
        <v>107.5</v>
      </c>
      <c r="C215" s="68">
        <f t="shared" si="4"/>
        <v>7.0257611241217799E-3</v>
      </c>
      <c r="D215" s="69">
        <v>-2.6486708567532127E-3</v>
      </c>
    </row>
    <row r="216" spans="1:4">
      <c r="A216" s="66">
        <v>44200</v>
      </c>
      <c r="B216" s="88">
        <v>106.75</v>
      </c>
      <c r="C216" s="68">
        <f t="shared" si="4"/>
        <v>2.3474178403755869E-3</v>
      </c>
      <c r="D216" s="69">
        <v>-9.4725995965054023E-3</v>
      </c>
    </row>
    <row r="217" spans="1:4">
      <c r="A217" s="66">
        <v>44197</v>
      </c>
      <c r="B217" s="88">
        <v>106.5</v>
      </c>
      <c r="C217" s="68">
        <f t="shared" si="4"/>
        <v>0</v>
      </c>
      <c r="D217" s="69">
        <v>7.7045232444507847E-3</v>
      </c>
    </row>
    <row r="218" spans="1:4">
      <c r="A218" s="66">
        <v>44196</v>
      </c>
      <c r="B218" s="88">
        <v>106.5</v>
      </c>
      <c r="C218" s="68">
        <f t="shared" si="4"/>
        <v>0</v>
      </c>
      <c r="D218" s="69">
        <v>5.3686094248920051E-3</v>
      </c>
    </row>
    <row r="219" spans="1:4">
      <c r="A219" s="66">
        <v>44195</v>
      </c>
      <c r="B219" s="88">
        <v>106.5</v>
      </c>
      <c r="C219" s="68">
        <f t="shared" si="4"/>
        <v>0</v>
      </c>
      <c r="D219" s="69">
        <v>1.3870051095507267E-2</v>
      </c>
    </row>
    <row r="220" spans="1:4">
      <c r="A220" s="66">
        <v>44194</v>
      </c>
      <c r="B220" s="88">
        <v>106.5</v>
      </c>
      <c r="C220" s="68">
        <f t="shared" si="4"/>
        <v>4.7169811320754715E-3</v>
      </c>
      <c r="D220" s="69">
        <v>7.0037481695766277E-3</v>
      </c>
    </row>
    <row r="221" spans="1:4">
      <c r="A221" s="66">
        <v>44193</v>
      </c>
      <c r="B221" s="88">
        <v>106</v>
      </c>
      <c r="C221" s="68">
        <f t="shared" si="4"/>
        <v>0</v>
      </c>
      <c r="D221" s="69">
        <v>-2.6529345296847535E-3</v>
      </c>
    </row>
    <row r="222" spans="1:4">
      <c r="A222" s="66">
        <v>44190</v>
      </c>
      <c r="B222" s="88">
        <v>106</v>
      </c>
      <c r="C222" s="68">
        <f t="shared" si="4"/>
        <v>0</v>
      </c>
      <c r="D222" s="69">
        <v>9.9732962849359147E-3</v>
      </c>
    </row>
    <row r="223" spans="1:4">
      <c r="A223" s="66">
        <v>44189</v>
      </c>
      <c r="B223" s="88">
        <v>106</v>
      </c>
      <c r="C223" s="68">
        <f t="shared" si="4"/>
        <v>4.7393364928909956E-3</v>
      </c>
      <c r="D223" s="69">
        <v>8.2592006403608646E-3</v>
      </c>
    </row>
    <row r="224" spans="1:4">
      <c r="A224" s="66">
        <v>44188</v>
      </c>
      <c r="B224" s="88">
        <v>105.5</v>
      </c>
      <c r="C224" s="68">
        <f t="shared" si="4"/>
        <v>-4.7169811320754715E-3</v>
      </c>
      <c r="D224" s="69">
        <v>3.0477145655729732E-2</v>
      </c>
    </row>
    <row r="225" spans="1:4">
      <c r="A225" s="66">
        <v>44187</v>
      </c>
      <c r="B225" s="88">
        <v>106</v>
      </c>
      <c r="C225" s="68">
        <f t="shared" si="4"/>
        <v>2.3640661938534278E-3</v>
      </c>
      <c r="D225" s="69">
        <v>3.4942207606381157E-2</v>
      </c>
    </row>
    <row r="226" spans="1:4">
      <c r="A226" s="66">
        <v>44186</v>
      </c>
      <c r="B226" s="88">
        <v>105.75</v>
      </c>
      <c r="C226" s="68">
        <f t="shared" si="4"/>
        <v>-2.3584905660377358E-3</v>
      </c>
      <c r="D226" s="69">
        <v>2.7352003189156916E-2</v>
      </c>
    </row>
    <row r="227" spans="1:4">
      <c r="A227" s="66">
        <v>44183</v>
      </c>
      <c r="B227" s="88">
        <v>106</v>
      </c>
      <c r="C227" s="68">
        <f t="shared" si="4"/>
        <v>0</v>
      </c>
      <c r="D227" s="69">
        <v>8.2395498392282274E-3</v>
      </c>
    </row>
    <row r="228" spans="1:4">
      <c r="A228" s="66">
        <v>44182</v>
      </c>
      <c r="B228" s="88">
        <v>106</v>
      </c>
      <c r="C228" s="68">
        <f t="shared" si="4"/>
        <v>2.3640661938534278E-3</v>
      </c>
      <c r="D228" s="69">
        <v>-2.1892429789429693E-2</v>
      </c>
    </row>
    <row r="229" spans="1:4">
      <c r="A229" s="66">
        <v>44181</v>
      </c>
      <c r="B229" s="88">
        <v>105.75</v>
      </c>
      <c r="C229" s="68">
        <f t="shared" si="4"/>
        <v>2.3696682464454978E-3</v>
      </c>
      <c r="D229" s="69">
        <v>1.7810877589604635E-2</v>
      </c>
    </row>
    <row r="230" spans="1:4">
      <c r="A230" s="66">
        <v>44180</v>
      </c>
      <c r="B230" s="88">
        <v>105.5</v>
      </c>
      <c r="C230" s="68">
        <f t="shared" si="4"/>
        <v>0</v>
      </c>
      <c r="D230" s="69">
        <v>8.4281989075116418E-3</v>
      </c>
    </row>
    <row r="231" spans="1:4">
      <c r="A231" s="66">
        <v>44179</v>
      </c>
      <c r="B231" s="88">
        <v>105.5</v>
      </c>
      <c r="C231" s="68">
        <f t="shared" si="4"/>
        <v>4.7619047619047623E-3</v>
      </c>
      <c r="D231" s="69">
        <v>6.0434764959000171E-3</v>
      </c>
    </row>
    <row r="232" spans="1:4">
      <c r="A232" s="66">
        <v>44176</v>
      </c>
      <c r="B232" s="88">
        <v>105</v>
      </c>
      <c r="C232" s="68">
        <f t="shared" si="4"/>
        <v>-9.433962264150943E-3</v>
      </c>
      <c r="D232" s="69">
        <v>-1.4329513796845939E-2</v>
      </c>
    </row>
    <row r="233" spans="1:4">
      <c r="A233" s="66">
        <v>44175</v>
      </c>
      <c r="B233" s="88">
        <v>106</v>
      </c>
      <c r="C233" s="68">
        <f t="shared" si="4"/>
        <v>-2.352941176470588E-3</v>
      </c>
      <c r="D233" s="69">
        <v>2.0727293148251152E-2</v>
      </c>
    </row>
    <row r="234" spans="1:4">
      <c r="A234" s="66">
        <v>44174</v>
      </c>
      <c r="B234" s="88">
        <v>106.25</v>
      </c>
      <c r="C234" s="68">
        <f t="shared" si="4"/>
        <v>-2.3474178403755869E-3</v>
      </c>
      <c r="D234" s="69">
        <v>1.7886559097877244E-2</v>
      </c>
    </row>
    <row r="235" spans="1:4">
      <c r="A235" s="66">
        <v>44173</v>
      </c>
      <c r="B235" s="88">
        <v>106.5</v>
      </c>
      <c r="C235" s="68">
        <f t="shared" si="4"/>
        <v>-4.6728971962616819E-3</v>
      </c>
      <c r="D235" s="69">
        <v>7.5605656811053015E-3</v>
      </c>
    </row>
    <row r="236" spans="1:4">
      <c r="A236" s="66">
        <v>44172</v>
      </c>
      <c r="B236" s="88">
        <v>107</v>
      </c>
      <c r="C236" s="68">
        <f t="shared" si="4"/>
        <v>0</v>
      </c>
      <c r="D236" s="69">
        <v>1.3709608933803318E-2</v>
      </c>
    </row>
    <row r="237" spans="1:4">
      <c r="A237" s="66">
        <v>44169</v>
      </c>
      <c r="B237" s="88">
        <v>107</v>
      </c>
      <c r="C237" s="68">
        <f t="shared" si="4"/>
        <v>0</v>
      </c>
      <c r="D237" s="69">
        <v>8.311257392095461E-3</v>
      </c>
    </row>
    <row r="238" spans="1:4">
      <c r="A238" s="66">
        <v>44168</v>
      </c>
      <c r="B238" s="88">
        <v>107</v>
      </c>
      <c r="C238" s="68">
        <f t="shared" si="4"/>
        <v>0</v>
      </c>
      <c r="D238" s="69">
        <v>6.6425315964702067E-3</v>
      </c>
    </row>
    <row r="239" spans="1:4">
      <c r="A239" s="66">
        <v>44167</v>
      </c>
      <c r="B239" s="88">
        <v>107</v>
      </c>
      <c r="C239" s="68">
        <f t="shared" si="4"/>
        <v>0</v>
      </c>
      <c r="D239" s="69">
        <v>2.2626229237253083E-2</v>
      </c>
    </row>
    <row r="240" spans="1:4">
      <c r="A240" s="66">
        <v>44166</v>
      </c>
      <c r="B240" s="88">
        <v>107</v>
      </c>
      <c r="C240" s="68">
        <f t="shared" si="4"/>
        <v>1.9047619047619049E-2</v>
      </c>
      <c r="D240" s="69">
        <v>1.5241344594216678E-2</v>
      </c>
    </row>
    <row r="241" spans="1:4">
      <c r="A241" s="66">
        <v>44165</v>
      </c>
      <c r="B241" s="88">
        <v>105</v>
      </c>
      <c r="C241" s="68">
        <f t="shared" si="4"/>
        <v>-1.6393442622950821E-2</v>
      </c>
      <c r="D241" s="69">
        <v>1.0404127743022048E-2</v>
      </c>
    </row>
    <row r="242" spans="1:4">
      <c r="A242" s="66">
        <v>44162</v>
      </c>
      <c r="B242" s="88">
        <v>106.75</v>
      </c>
      <c r="C242" s="68">
        <f t="shared" si="4"/>
        <v>4.7058823529411761E-3</v>
      </c>
      <c r="D242" s="69">
        <v>-5.5022256193516276E-3</v>
      </c>
    </row>
    <row r="243" spans="1:4">
      <c r="A243" s="66">
        <v>44161</v>
      </c>
      <c r="B243" s="88">
        <v>106.25</v>
      </c>
      <c r="C243" s="68">
        <f t="shared" si="4"/>
        <v>4.7281323877068557E-3</v>
      </c>
      <c r="D243" s="69">
        <v>-1.9004824259131647E-2</v>
      </c>
    </row>
    <row r="244" spans="1:4">
      <c r="A244" s="66">
        <v>44160</v>
      </c>
      <c r="B244" s="88">
        <v>105.75</v>
      </c>
      <c r="C244" s="68">
        <f t="shared" si="4"/>
        <v>4.7505938242280287E-3</v>
      </c>
      <c r="D244" s="69">
        <v>-2.2511209795636793E-2</v>
      </c>
    </row>
    <row r="245" spans="1:4">
      <c r="A245" s="66">
        <v>44159</v>
      </c>
      <c r="B245" s="88">
        <v>105.25</v>
      </c>
      <c r="C245" s="68">
        <f t="shared" si="4"/>
        <v>-2.3696682464454978E-3</v>
      </c>
      <c r="D245" s="69">
        <v>2.8524550181257852E-2</v>
      </c>
    </row>
    <row r="246" spans="1:4">
      <c r="A246" s="66">
        <v>44158</v>
      </c>
      <c r="B246" s="88">
        <v>105.5</v>
      </c>
      <c r="C246" s="68">
        <f t="shared" si="4"/>
        <v>7.1599045346062056E-3</v>
      </c>
      <c r="D246" s="69">
        <v>2.1910296933238076E-2</v>
      </c>
    </row>
    <row r="247" spans="1:4">
      <c r="A247" s="66">
        <v>44155</v>
      </c>
      <c r="B247" s="88">
        <v>104.75</v>
      </c>
      <c r="C247" s="68">
        <f t="shared" si="4"/>
        <v>2.3923444976076554E-3</v>
      </c>
      <c r="D247" s="69">
        <v>-2.7003208749491418E-3</v>
      </c>
    </row>
    <row r="248" spans="1:4">
      <c r="A248" s="66">
        <v>44154</v>
      </c>
      <c r="B248" s="88">
        <v>104.5</v>
      </c>
      <c r="C248" s="68">
        <f t="shared" si="4"/>
        <v>4.807692307692308E-3</v>
      </c>
      <c r="D248" s="69">
        <v>-1.9763546252457197E-2</v>
      </c>
    </row>
    <row r="249" spans="1:4">
      <c r="A249" s="66">
        <v>44153</v>
      </c>
      <c r="B249" s="88">
        <v>104</v>
      </c>
      <c r="C249" s="68">
        <f t="shared" si="4"/>
        <v>-9.5238095238095247E-3</v>
      </c>
      <c r="D249" s="69">
        <v>-6.464568661971831E-3</v>
      </c>
    </row>
    <row r="250" spans="1:4">
      <c r="A250" s="66">
        <v>44152</v>
      </c>
      <c r="B250" s="88">
        <v>105</v>
      </c>
      <c r="C250" s="68">
        <f t="shared" si="4"/>
        <v>0</v>
      </c>
      <c r="D250" s="69">
        <v>-1.9754830846227332E-2</v>
      </c>
    </row>
    <row r="251" spans="1:4">
      <c r="A251" s="66">
        <v>44151</v>
      </c>
      <c r="B251" s="88">
        <v>105</v>
      </c>
      <c r="C251" s="68">
        <f t="shared" si="4"/>
        <v>4.7846889952153108E-3</v>
      </c>
      <c r="D251" s="69">
        <v>-9.3708094477419571E-3</v>
      </c>
    </row>
    <row r="252" spans="1:4">
      <c r="A252" s="66">
        <v>44148</v>
      </c>
      <c r="B252" s="88">
        <v>104.5</v>
      </c>
      <c r="C252" s="68">
        <f t="shared" si="4"/>
        <v>0</v>
      </c>
      <c r="D252" s="69">
        <v>3.0437974588578601E-3</v>
      </c>
    </row>
    <row r="253" spans="1:4">
      <c r="A253" s="66">
        <v>44147</v>
      </c>
      <c r="B253" s="88">
        <v>104.5</v>
      </c>
      <c r="C253" s="68">
        <f t="shared" si="4"/>
        <v>0</v>
      </c>
      <c r="D253" s="69">
        <v>4.3902193431453185E-2</v>
      </c>
    </row>
    <row r="254" spans="1:4">
      <c r="A254" s="66">
        <v>44146</v>
      </c>
      <c r="B254" s="88">
        <v>104.5</v>
      </c>
      <c r="C254" s="68">
        <f t="shared" si="4"/>
        <v>0</v>
      </c>
      <c r="D254" s="69">
        <v>3.7709343163149688E-2</v>
      </c>
    </row>
    <row r="255" spans="1:4">
      <c r="A255" s="66">
        <v>44145</v>
      </c>
      <c r="B255" s="88">
        <v>104.5</v>
      </c>
      <c r="C255" s="68">
        <f t="shared" si="4"/>
        <v>-7.1258907363420431E-3</v>
      </c>
      <c r="D255" s="69">
        <v>1.5785314998702726E-2</v>
      </c>
    </row>
    <row r="256" spans="1:4">
      <c r="A256" s="66">
        <v>44144</v>
      </c>
      <c r="B256" s="88">
        <v>105.25</v>
      </c>
      <c r="C256" s="68">
        <f t="shared" si="4"/>
        <v>7.1770334928229667E-3</v>
      </c>
      <c r="D256" s="69">
        <v>2.5990368559881925E-2</v>
      </c>
    </row>
    <row r="257" spans="1:4">
      <c r="A257" s="66">
        <v>44141</v>
      </c>
      <c r="B257" s="88">
        <v>104.5</v>
      </c>
      <c r="C257" s="68">
        <f t="shared" si="4"/>
        <v>0</v>
      </c>
      <c r="D257" s="69">
        <v>-2.3310505385937957E-2</v>
      </c>
    </row>
    <row r="258" spans="1:4">
      <c r="A258" s="66">
        <v>44140</v>
      </c>
      <c r="B258" s="88">
        <v>104.5</v>
      </c>
      <c r="C258" s="68">
        <f t="shared" si="4"/>
        <v>1.2106537530266344E-2</v>
      </c>
      <c r="D258" s="69">
        <v>1.0424440716217473E-2</v>
      </c>
    </row>
    <row r="259" spans="1:4">
      <c r="A259" s="66">
        <v>44139</v>
      </c>
      <c r="B259" s="88">
        <v>103.25</v>
      </c>
      <c r="C259" s="68">
        <f t="shared" ref="C259:C322" si="5">(B259-B260)/(B260)</f>
        <v>2.4271844660194173E-3</v>
      </c>
      <c r="D259" s="69">
        <v>-4.7418429011997325E-3</v>
      </c>
    </row>
    <row r="260" spans="1:4">
      <c r="A260" s="66">
        <v>44138</v>
      </c>
      <c r="B260" s="88">
        <v>103</v>
      </c>
      <c r="C260" s="68">
        <f t="shared" si="5"/>
        <v>0</v>
      </c>
      <c r="D260" s="69">
        <v>-1.0058882699309943E-2</v>
      </c>
    </row>
    <row r="261" spans="1:4">
      <c r="A261" s="66">
        <v>44137</v>
      </c>
      <c r="B261" s="88">
        <v>103</v>
      </c>
      <c r="C261" s="68">
        <f t="shared" si="5"/>
        <v>0</v>
      </c>
      <c r="D261" s="69">
        <v>-1.5822198550355424E-2</v>
      </c>
    </row>
    <row r="262" spans="1:4">
      <c r="A262" s="66">
        <v>44134</v>
      </c>
      <c r="B262" s="88">
        <v>103</v>
      </c>
      <c r="C262" s="68">
        <f t="shared" si="5"/>
        <v>4.8780487804878049E-3</v>
      </c>
      <c r="D262" s="69">
        <v>3.6081366095136493E-3</v>
      </c>
    </row>
    <row r="263" spans="1:4">
      <c r="A263" s="66">
        <v>44133</v>
      </c>
      <c r="B263" s="88">
        <v>102.5</v>
      </c>
      <c r="C263" s="68">
        <f t="shared" si="5"/>
        <v>-4.8543689320388345E-3</v>
      </c>
      <c r="D263" s="69">
        <v>-1.5963133851334781E-2</v>
      </c>
    </row>
    <row r="264" spans="1:4">
      <c r="A264" s="66">
        <v>44132</v>
      </c>
      <c r="B264" s="88">
        <v>103</v>
      </c>
      <c r="C264" s="68">
        <f t="shared" si="5"/>
        <v>-9.6153846153846159E-3</v>
      </c>
      <c r="D264" s="69">
        <v>2.4100194979711619E-2</v>
      </c>
    </row>
    <row r="265" spans="1:4">
      <c r="A265" s="66">
        <v>44131</v>
      </c>
      <c r="B265" s="88">
        <v>104</v>
      </c>
      <c r="C265" s="68">
        <f t="shared" si="5"/>
        <v>-2.3980815347721821E-3</v>
      </c>
      <c r="D265" s="69">
        <v>3.2779373667236062E-3</v>
      </c>
    </row>
    <row r="266" spans="1:4">
      <c r="A266" s="66">
        <v>44130</v>
      </c>
      <c r="B266" s="88">
        <v>104.25</v>
      </c>
      <c r="C266" s="68">
        <f t="shared" si="5"/>
        <v>2.403846153846154E-3</v>
      </c>
      <c r="D266" s="69">
        <v>1.8463232082707563E-2</v>
      </c>
    </row>
    <row r="267" spans="1:4">
      <c r="A267" s="66">
        <v>44127</v>
      </c>
      <c r="B267" s="88">
        <v>104</v>
      </c>
      <c r="C267" s="68">
        <f t="shared" si="5"/>
        <v>-2.3980815347721821E-3</v>
      </c>
      <c r="D267" s="69">
        <v>-6.0359899618215394E-3</v>
      </c>
    </row>
    <row r="268" spans="1:4">
      <c r="A268" s="66">
        <v>44126</v>
      </c>
      <c r="B268" s="88">
        <v>104.25</v>
      </c>
      <c r="C268" s="68">
        <f t="shared" si="5"/>
        <v>2.403846153846154E-3</v>
      </c>
      <c r="D268" s="69">
        <v>-1.1067984003763916E-2</v>
      </c>
    </row>
    <row r="269" spans="1:4">
      <c r="A269" s="66">
        <v>44125</v>
      </c>
      <c r="B269" s="88">
        <v>104</v>
      </c>
      <c r="C269" s="68">
        <f t="shared" si="5"/>
        <v>-4.7846889952153108E-3</v>
      </c>
      <c r="D269" s="69">
        <v>2.984640728717489E-2</v>
      </c>
    </row>
    <row r="270" spans="1:4">
      <c r="A270" s="66">
        <v>44124</v>
      </c>
      <c r="B270" s="88">
        <v>104.5</v>
      </c>
      <c r="C270" s="68">
        <f t="shared" si="5"/>
        <v>-2.3866348448687352E-3</v>
      </c>
      <c r="D270" s="69">
        <v>2.0570637393067283E-2</v>
      </c>
    </row>
    <row r="271" spans="1:4">
      <c r="A271" s="66">
        <v>44123</v>
      </c>
      <c r="B271" s="88">
        <v>104.75</v>
      </c>
      <c r="C271" s="68">
        <f t="shared" si="5"/>
        <v>-2.3809523809523812E-3</v>
      </c>
      <c r="D271" s="69">
        <v>-3.0525293927300218E-2</v>
      </c>
    </row>
    <row r="272" spans="1:4">
      <c r="A272" s="66">
        <v>44120</v>
      </c>
      <c r="B272" s="88">
        <v>105</v>
      </c>
      <c r="C272" s="68">
        <f t="shared" si="5"/>
        <v>0</v>
      </c>
      <c r="D272" s="69">
        <v>5.6284047630525465E-3</v>
      </c>
    </row>
    <row r="273" spans="1:4">
      <c r="A273" s="66">
        <v>44119</v>
      </c>
      <c r="B273" s="88">
        <v>105</v>
      </c>
      <c r="C273" s="68">
        <f t="shared" si="5"/>
        <v>-4.7393364928909956E-3</v>
      </c>
      <c r="D273" s="69">
        <v>-1.7984057567920958E-2</v>
      </c>
    </row>
    <row r="274" spans="1:4">
      <c r="A274" s="66">
        <v>44118</v>
      </c>
      <c r="B274" s="88">
        <v>105.5</v>
      </c>
      <c r="C274" s="68">
        <f t="shared" si="5"/>
        <v>0</v>
      </c>
      <c r="D274" s="69">
        <v>-5.7019771095027406E-2</v>
      </c>
    </row>
    <row r="275" spans="1:4">
      <c r="A275" s="66">
        <v>44117</v>
      </c>
      <c r="B275" s="88">
        <v>105.5</v>
      </c>
      <c r="C275" s="68">
        <f t="shared" si="5"/>
        <v>-4.7169811320754715E-3</v>
      </c>
      <c r="D275" s="69">
        <v>1.9647449757607467E-2</v>
      </c>
    </row>
    <row r="276" spans="1:4">
      <c r="A276" s="66">
        <v>44116</v>
      </c>
      <c r="B276" s="88">
        <v>106</v>
      </c>
      <c r="C276" s="68">
        <f t="shared" si="5"/>
        <v>4.7393364928909956E-3</v>
      </c>
      <c r="D276" s="69">
        <v>-1.8682926284520996E-2</v>
      </c>
    </row>
    <row r="277" spans="1:4">
      <c r="A277" s="66">
        <v>44113</v>
      </c>
      <c r="B277" s="88">
        <v>105.5</v>
      </c>
      <c r="C277" s="68">
        <f t="shared" si="5"/>
        <v>7.1599045346062056E-3</v>
      </c>
      <c r="D277" s="69">
        <v>2.3657511931639622E-2</v>
      </c>
    </row>
    <row r="278" spans="1:4">
      <c r="A278" s="66">
        <v>44112</v>
      </c>
      <c r="B278" s="88">
        <v>104.75</v>
      </c>
      <c r="C278" s="68">
        <f t="shared" si="5"/>
        <v>0</v>
      </c>
      <c r="D278" s="69">
        <v>-5.7793285295388314E-3</v>
      </c>
    </row>
    <row r="279" spans="1:4">
      <c r="A279" s="66">
        <v>44111</v>
      </c>
      <c r="B279" s="88">
        <v>104.75</v>
      </c>
      <c r="C279" s="68">
        <f t="shared" si="5"/>
        <v>-4.7505938242280287E-3</v>
      </c>
      <c r="D279" s="69">
        <v>3.8538260879829055E-2</v>
      </c>
    </row>
    <row r="280" spans="1:4">
      <c r="A280" s="66">
        <v>44110</v>
      </c>
      <c r="B280" s="88">
        <v>105.25</v>
      </c>
      <c r="C280" s="68">
        <f t="shared" si="5"/>
        <v>-1.1737089201877934E-2</v>
      </c>
      <c r="D280" s="69">
        <v>1.3100071150546235E-2</v>
      </c>
    </row>
    <row r="281" spans="1:4">
      <c r="A281" s="66">
        <v>44109</v>
      </c>
      <c r="B281" s="88">
        <v>106.5</v>
      </c>
      <c r="C281" s="68">
        <f t="shared" si="5"/>
        <v>4.7169811320754715E-3</v>
      </c>
      <c r="D281" s="69">
        <v>6.039206722527302E-3</v>
      </c>
    </row>
    <row r="282" spans="1:4">
      <c r="A282" s="66">
        <v>44106</v>
      </c>
      <c r="B282" s="88">
        <v>106</v>
      </c>
      <c r="C282" s="68">
        <f t="shared" si="5"/>
        <v>0</v>
      </c>
      <c r="D282" s="69">
        <v>-1.5025209884881712E-2</v>
      </c>
    </row>
    <row r="283" spans="1:4">
      <c r="A283" s="66">
        <v>44105</v>
      </c>
      <c r="B283" s="88">
        <v>106</v>
      </c>
      <c r="C283" s="68">
        <f t="shared" si="5"/>
        <v>4.7393364928909956E-3</v>
      </c>
      <c r="D283" s="69">
        <v>-1.7292274370753376E-2</v>
      </c>
    </row>
    <row r="284" spans="1:4">
      <c r="A284" s="66">
        <v>44104</v>
      </c>
      <c r="B284" s="88">
        <v>105.5</v>
      </c>
      <c r="C284" s="68">
        <f t="shared" si="5"/>
        <v>-9.3896713615023476E-3</v>
      </c>
      <c r="D284" s="69">
        <v>-8.2285278730554693E-3</v>
      </c>
    </row>
    <row r="285" spans="1:4">
      <c r="A285" s="66">
        <v>44103</v>
      </c>
      <c r="B285" s="88">
        <v>106.5</v>
      </c>
      <c r="C285" s="68">
        <f t="shared" si="5"/>
        <v>-6.993006993006993E-3</v>
      </c>
      <c r="D285" s="69">
        <v>-2.193581909161758E-2</v>
      </c>
    </row>
    <row r="286" spans="1:4">
      <c r="A286" s="66">
        <v>44102</v>
      </c>
      <c r="B286" s="88">
        <v>107.25</v>
      </c>
      <c r="C286" s="68">
        <f t="shared" si="5"/>
        <v>2.3364485981308409E-3</v>
      </c>
      <c r="D286" s="69">
        <v>-4.1899362792241282E-3</v>
      </c>
    </row>
    <row r="287" spans="1:4">
      <c r="A287" s="66">
        <v>44099</v>
      </c>
      <c r="B287" s="88">
        <v>107</v>
      </c>
      <c r="C287" s="68">
        <f t="shared" si="5"/>
        <v>-6.9605568445475635E-3</v>
      </c>
      <c r="D287" s="69">
        <v>4.1225003811900781E-3</v>
      </c>
    </row>
    <row r="288" spans="1:4">
      <c r="A288" s="66">
        <v>44098</v>
      </c>
      <c r="B288" s="88">
        <v>107.75</v>
      </c>
      <c r="C288" s="68">
        <f t="shared" si="5"/>
        <v>-1.1467889908256881E-2</v>
      </c>
      <c r="D288" s="69">
        <v>7.0348043676068533E-3</v>
      </c>
    </row>
    <row r="289" spans="1:4">
      <c r="A289" s="66">
        <v>44097</v>
      </c>
      <c r="B289" s="88">
        <v>109</v>
      </c>
      <c r="C289" s="68">
        <f t="shared" si="5"/>
        <v>-4.5662100456621002E-3</v>
      </c>
      <c r="D289" s="69">
        <v>-4.6989323071920122E-2</v>
      </c>
    </row>
    <row r="290" spans="1:4">
      <c r="A290" s="66">
        <v>44096</v>
      </c>
      <c r="B290" s="88">
        <v>109.5</v>
      </c>
      <c r="C290" s="68">
        <f t="shared" si="5"/>
        <v>2.2883295194508009E-3</v>
      </c>
      <c r="D290" s="69">
        <v>1.5524578773666298E-3</v>
      </c>
    </row>
    <row r="291" spans="1:4">
      <c r="A291" s="66">
        <v>44095</v>
      </c>
      <c r="B291" s="88">
        <v>109.25</v>
      </c>
      <c r="C291" s="68">
        <f t="shared" si="5"/>
        <v>1.1574074074074073E-2</v>
      </c>
      <c r="D291" s="69">
        <v>6.6290060253167471E-2</v>
      </c>
    </row>
    <row r="292" spans="1:4">
      <c r="A292" s="66">
        <v>44092</v>
      </c>
      <c r="B292" s="88">
        <v>108</v>
      </c>
      <c r="C292" s="68">
        <f t="shared" si="5"/>
        <v>-9.1743119266055051E-3</v>
      </c>
      <c r="D292" s="69">
        <v>8.9171007451355859E-3</v>
      </c>
    </row>
    <row r="293" spans="1:4">
      <c r="A293" s="66">
        <v>44091</v>
      </c>
      <c r="B293" s="88">
        <v>109</v>
      </c>
      <c r="C293" s="68">
        <f t="shared" si="5"/>
        <v>-1.8018018018018018E-2</v>
      </c>
      <c r="D293" s="69">
        <v>-2.0920167178378826E-2</v>
      </c>
    </row>
    <row r="294" spans="1:4">
      <c r="A294" s="66">
        <v>44090</v>
      </c>
      <c r="B294" s="88">
        <v>111</v>
      </c>
      <c r="C294" s="68">
        <f t="shared" si="5"/>
        <v>0</v>
      </c>
      <c r="D294" s="69">
        <v>-1.1724621139350654E-2</v>
      </c>
    </row>
    <row r="295" spans="1:4">
      <c r="A295" s="66">
        <v>44089</v>
      </c>
      <c r="B295" s="88">
        <v>111</v>
      </c>
      <c r="C295" s="68">
        <f t="shared" si="5"/>
        <v>-2.2471910112359553E-3</v>
      </c>
      <c r="D295" s="69">
        <v>1.4270322314428421E-2</v>
      </c>
    </row>
    <row r="296" spans="1:4">
      <c r="A296" s="66">
        <v>44088</v>
      </c>
      <c r="B296" s="88">
        <v>111.25</v>
      </c>
      <c r="C296" s="68">
        <f t="shared" si="5"/>
        <v>0</v>
      </c>
      <c r="D296" s="69">
        <v>3.906587115742103E-3</v>
      </c>
    </row>
    <row r="297" spans="1:4">
      <c r="A297" s="66">
        <v>44085</v>
      </c>
      <c r="B297" s="88">
        <v>111.25</v>
      </c>
      <c r="C297" s="68">
        <f t="shared" si="5"/>
        <v>0</v>
      </c>
      <c r="D297" s="69">
        <v>1.3670428367305179E-2</v>
      </c>
    </row>
    <row r="298" spans="1:4">
      <c r="A298" s="66">
        <v>44084</v>
      </c>
      <c r="B298" s="88">
        <v>111.25</v>
      </c>
      <c r="C298" s="68">
        <f t="shared" si="5"/>
        <v>-2.242152466367713E-3</v>
      </c>
      <c r="D298" s="69">
        <v>4.1897065078689948E-2</v>
      </c>
    </row>
    <row r="299" spans="1:4">
      <c r="A299" s="66">
        <v>44083</v>
      </c>
      <c r="B299" s="88">
        <v>111.5</v>
      </c>
      <c r="C299" s="68">
        <f t="shared" si="5"/>
        <v>0</v>
      </c>
      <c r="D299" s="69">
        <v>1.0195876225377437E-2</v>
      </c>
    </row>
    <row r="300" spans="1:4">
      <c r="A300" s="66">
        <v>44082</v>
      </c>
      <c r="B300" s="88">
        <v>111.5</v>
      </c>
      <c r="C300" s="68">
        <f t="shared" si="5"/>
        <v>4.5045045045045045E-3</v>
      </c>
      <c r="D300" s="69">
        <v>-8.6472342238179505E-3</v>
      </c>
    </row>
    <row r="301" spans="1:4">
      <c r="A301" s="66">
        <v>44081</v>
      </c>
      <c r="B301" s="88">
        <v>111</v>
      </c>
      <c r="C301" s="68">
        <f t="shared" si="5"/>
        <v>2.257336343115124E-3</v>
      </c>
      <c r="D301" s="69">
        <v>9.7763904165564814E-3</v>
      </c>
    </row>
    <row r="302" spans="1:4">
      <c r="A302" s="66">
        <v>44078</v>
      </c>
      <c r="B302" s="88">
        <v>110.75</v>
      </c>
      <c r="C302" s="68">
        <f t="shared" si="5"/>
        <v>-2.2522522522522522E-3</v>
      </c>
      <c r="D302" s="69">
        <v>-7.4590453885655158E-3</v>
      </c>
    </row>
    <row r="303" spans="1:4">
      <c r="A303" s="66">
        <v>44077</v>
      </c>
      <c r="B303" s="88">
        <v>111</v>
      </c>
      <c r="C303" s="68">
        <f t="shared" si="5"/>
        <v>4.5248868778280547E-3</v>
      </c>
      <c r="D303" s="69">
        <v>-6.3390865897411256E-3</v>
      </c>
    </row>
    <row r="304" spans="1:4">
      <c r="A304" s="66">
        <v>44076</v>
      </c>
      <c r="B304" s="88">
        <v>110.5</v>
      </c>
      <c r="C304" s="68">
        <f t="shared" si="5"/>
        <v>0</v>
      </c>
      <c r="D304" s="69">
        <v>-2.0006213109661553E-3</v>
      </c>
    </row>
    <row r="305" spans="1:4">
      <c r="A305" s="66">
        <v>44075</v>
      </c>
      <c r="B305" s="88">
        <v>110.5</v>
      </c>
      <c r="C305" s="68">
        <f t="shared" si="5"/>
        <v>4.5454545454545452E-3</v>
      </c>
      <c r="D305" s="69">
        <v>1.1519825034408597E-2</v>
      </c>
    </row>
    <row r="306" spans="1:4">
      <c r="A306" s="66">
        <v>44074</v>
      </c>
      <c r="B306" s="88">
        <v>110</v>
      </c>
      <c r="C306" s="68">
        <f t="shared" si="5"/>
        <v>0</v>
      </c>
      <c r="D306" s="69">
        <v>1.5421219598167363E-3</v>
      </c>
    </row>
    <row r="307" spans="1:4">
      <c r="A307" s="66">
        <v>44071</v>
      </c>
      <c r="B307" s="88">
        <v>110</v>
      </c>
      <c r="C307" s="68">
        <f t="shared" si="5"/>
        <v>0</v>
      </c>
      <c r="D307" s="69">
        <v>2.0064591934355076E-2</v>
      </c>
    </row>
    <row r="308" spans="1:4">
      <c r="A308" s="66">
        <v>44070</v>
      </c>
      <c r="B308" s="88">
        <v>110</v>
      </c>
      <c r="C308" s="68">
        <f t="shared" si="5"/>
        <v>0</v>
      </c>
      <c r="D308" s="69">
        <v>-1.155691510966696E-2</v>
      </c>
    </row>
    <row r="309" spans="1:4">
      <c r="A309" s="66">
        <v>44069</v>
      </c>
      <c r="B309" s="88">
        <v>110</v>
      </c>
      <c r="C309" s="68">
        <f t="shared" si="5"/>
        <v>0</v>
      </c>
      <c r="D309" s="69">
        <v>-2.5130943756690445E-3</v>
      </c>
    </row>
    <row r="310" spans="1:4">
      <c r="A310" s="66">
        <v>44068</v>
      </c>
      <c r="B310" s="88">
        <v>110</v>
      </c>
      <c r="C310" s="68">
        <f t="shared" si="5"/>
        <v>0</v>
      </c>
      <c r="D310" s="69">
        <v>-3.3325856378375483E-4</v>
      </c>
    </row>
    <row r="311" spans="1:4">
      <c r="A311" s="66">
        <v>44067</v>
      </c>
      <c r="B311" s="88">
        <v>110</v>
      </c>
      <c r="C311" s="68">
        <f t="shared" si="5"/>
        <v>0</v>
      </c>
      <c r="D311" s="69">
        <v>1.5198537401024014E-2</v>
      </c>
    </row>
    <row r="312" spans="1:4">
      <c r="A312" s="66">
        <v>44064</v>
      </c>
      <c r="B312" s="88">
        <v>110</v>
      </c>
      <c r="C312" s="68">
        <f t="shared" si="5"/>
        <v>0</v>
      </c>
      <c r="D312" s="69">
        <v>-1.743944459716032E-2</v>
      </c>
    </row>
    <row r="313" spans="1:4">
      <c r="A313" s="66">
        <v>44063</v>
      </c>
      <c r="B313" s="88">
        <v>110</v>
      </c>
      <c r="C313" s="68">
        <f t="shared" si="5"/>
        <v>0</v>
      </c>
      <c r="D313" s="69">
        <v>-1.88973908680382E-2</v>
      </c>
    </row>
    <row r="314" spans="1:4">
      <c r="A314" s="66">
        <v>44062</v>
      </c>
      <c r="B314" s="88">
        <v>110</v>
      </c>
      <c r="C314" s="68">
        <f t="shared" si="5"/>
        <v>0</v>
      </c>
      <c r="D314" s="69">
        <v>1.5496124376620251E-2</v>
      </c>
    </row>
    <row r="315" spans="1:4">
      <c r="A315" s="66">
        <v>44061</v>
      </c>
      <c r="B315" s="88">
        <v>110</v>
      </c>
      <c r="C315" s="68">
        <f t="shared" si="5"/>
        <v>0</v>
      </c>
      <c r="D315" s="69">
        <v>-8.9506075430014608E-3</v>
      </c>
    </row>
    <row r="316" spans="1:4">
      <c r="A316" s="66">
        <v>44060</v>
      </c>
      <c r="B316" s="88">
        <v>110</v>
      </c>
      <c r="C316" s="68">
        <f t="shared" si="5"/>
        <v>0</v>
      </c>
      <c r="D316" s="69">
        <v>2.0312872332888924E-2</v>
      </c>
    </row>
    <row r="317" spans="1:4">
      <c r="A317" s="66">
        <v>44057</v>
      </c>
      <c r="B317" s="88">
        <v>110</v>
      </c>
      <c r="C317" s="68">
        <f t="shared" si="5"/>
        <v>0</v>
      </c>
      <c r="D317" s="69">
        <v>3.308369787863787E-3</v>
      </c>
    </row>
    <row r="318" spans="1:4">
      <c r="A318" s="66">
        <v>44056</v>
      </c>
      <c r="B318" s="88">
        <v>110</v>
      </c>
      <c r="C318" s="68">
        <f t="shared" si="5"/>
        <v>0</v>
      </c>
      <c r="D318" s="69">
        <v>4.3872458350369551E-3</v>
      </c>
    </row>
    <row r="319" spans="1:4">
      <c r="A319" s="66">
        <v>44055</v>
      </c>
      <c r="B319" s="88">
        <v>110</v>
      </c>
      <c r="C319" s="68">
        <f t="shared" si="5"/>
        <v>0</v>
      </c>
      <c r="D319" s="69">
        <v>1.5535217493044073E-3</v>
      </c>
    </row>
    <row r="320" spans="1:4">
      <c r="A320" s="66">
        <v>44054</v>
      </c>
      <c r="B320" s="88">
        <v>110</v>
      </c>
      <c r="C320" s="68">
        <f t="shared" si="5"/>
        <v>2.2779043280182231E-3</v>
      </c>
      <c r="D320" s="69">
        <v>-2.0974926816851237E-2</v>
      </c>
    </row>
    <row r="321" spans="1:4">
      <c r="A321" s="66">
        <v>44053</v>
      </c>
      <c r="B321" s="88">
        <v>109.75</v>
      </c>
      <c r="C321" s="68">
        <f t="shared" si="5"/>
        <v>2.2831050228310501E-3</v>
      </c>
      <c r="D321" s="69">
        <v>-1.487035458147337E-2</v>
      </c>
    </row>
    <row r="322" spans="1:4">
      <c r="A322" s="66">
        <v>44050</v>
      </c>
      <c r="B322" s="88">
        <v>109.5</v>
      </c>
      <c r="C322" s="68">
        <f t="shared" si="5"/>
        <v>0</v>
      </c>
      <c r="D322" s="69">
        <v>-1.520605031640692E-2</v>
      </c>
    </row>
    <row r="323" spans="1:4">
      <c r="A323" s="66">
        <v>44049</v>
      </c>
      <c r="B323" s="88">
        <v>109.5</v>
      </c>
      <c r="C323" s="68">
        <f t="shared" ref="C323:C386" si="6">(B323-B324)/(B324)</f>
        <v>0</v>
      </c>
      <c r="D323" s="69">
        <v>5.7193576817537433E-3</v>
      </c>
    </row>
    <row r="324" spans="1:4">
      <c r="A324" s="66">
        <v>44048</v>
      </c>
      <c r="B324" s="88">
        <v>109.5</v>
      </c>
      <c r="C324" s="68">
        <f t="shared" si="6"/>
        <v>-6.8027210884353739E-3</v>
      </c>
      <c r="D324" s="69">
        <v>-2.0498252015845136E-2</v>
      </c>
    </row>
    <row r="325" spans="1:4">
      <c r="A325" s="66">
        <v>44047</v>
      </c>
      <c r="B325" s="88">
        <v>110.25</v>
      </c>
      <c r="C325" s="68">
        <f t="shared" si="6"/>
        <v>0</v>
      </c>
      <c r="D325" s="69">
        <v>-5.1408557941221593E-3</v>
      </c>
    </row>
    <row r="326" spans="1:4">
      <c r="A326" s="66">
        <v>44046</v>
      </c>
      <c r="B326" s="88">
        <v>110.25</v>
      </c>
      <c r="C326" s="68">
        <f t="shared" si="6"/>
        <v>0</v>
      </c>
      <c r="D326" s="69">
        <v>2.9471704028844647E-2</v>
      </c>
    </row>
    <row r="327" spans="1:4">
      <c r="A327" s="66">
        <v>44043</v>
      </c>
      <c r="B327" s="88">
        <v>110.25</v>
      </c>
      <c r="C327" s="68">
        <f t="shared" si="6"/>
        <v>0</v>
      </c>
      <c r="D327" s="69">
        <v>1.0409802828323829E-2</v>
      </c>
    </row>
    <row r="328" spans="1:4">
      <c r="A328" s="66">
        <v>44042</v>
      </c>
      <c r="B328" s="88">
        <v>110.25</v>
      </c>
      <c r="C328" s="68">
        <f t="shared" si="6"/>
        <v>4.5558086560364463E-3</v>
      </c>
      <c r="D328" s="69">
        <v>3.4394847766241262E-3</v>
      </c>
    </row>
    <row r="329" spans="1:4">
      <c r="A329" s="66">
        <v>44041</v>
      </c>
      <c r="B329" s="88">
        <v>109.75</v>
      </c>
      <c r="C329" s="68">
        <f t="shared" si="6"/>
        <v>0</v>
      </c>
      <c r="D329" s="69">
        <v>-5.3938182921893793E-3</v>
      </c>
    </row>
    <row r="330" spans="1:4">
      <c r="A330" s="66">
        <v>44040</v>
      </c>
      <c r="B330" s="88">
        <v>109.75</v>
      </c>
      <c r="C330" s="68">
        <f t="shared" si="6"/>
        <v>2.2831050228310501E-3</v>
      </c>
      <c r="D330" s="69">
        <v>-3.9821246847477151E-4</v>
      </c>
    </row>
    <row r="331" spans="1:4">
      <c r="A331" s="66">
        <v>44039</v>
      </c>
      <c r="B331" s="88">
        <v>109.5</v>
      </c>
      <c r="C331" s="68">
        <f t="shared" si="6"/>
        <v>0</v>
      </c>
      <c r="D331" s="69">
        <v>-2.9434679917793943E-2</v>
      </c>
    </row>
    <row r="332" spans="1:4">
      <c r="A332" s="66">
        <v>44036</v>
      </c>
      <c r="B332" s="88">
        <v>109.5</v>
      </c>
      <c r="C332" s="68">
        <f t="shared" si="6"/>
        <v>2.2883295194508009E-3</v>
      </c>
      <c r="D332" s="69">
        <v>-1.1024013784567637E-2</v>
      </c>
    </row>
    <row r="333" spans="1:4">
      <c r="A333" s="66">
        <v>44035</v>
      </c>
      <c r="B333" s="88">
        <v>109.25</v>
      </c>
      <c r="C333" s="68">
        <f t="shared" si="6"/>
        <v>-2.2831050228310501E-3</v>
      </c>
      <c r="D333" s="69">
        <v>-9.3879219155687393E-3</v>
      </c>
    </row>
    <row r="334" spans="1:4">
      <c r="A334" s="66">
        <v>44034</v>
      </c>
      <c r="B334" s="88">
        <v>109.5</v>
      </c>
      <c r="C334" s="68">
        <f t="shared" si="6"/>
        <v>-6.8027210884353739E-3</v>
      </c>
      <c r="D334" s="69">
        <v>-2.7352495864096962E-2</v>
      </c>
    </row>
    <row r="335" spans="1:4">
      <c r="A335" s="66">
        <v>44033</v>
      </c>
      <c r="B335" s="88">
        <v>110.25</v>
      </c>
      <c r="C335" s="68">
        <f t="shared" si="6"/>
        <v>-2.2624434389140274E-3</v>
      </c>
      <c r="D335" s="69">
        <v>3.0518623830551202E-2</v>
      </c>
    </row>
    <row r="336" spans="1:4">
      <c r="A336" s="66">
        <v>44032</v>
      </c>
      <c r="B336" s="88">
        <v>110.5</v>
      </c>
      <c r="C336" s="68">
        <f t="shared" si="6"/>
        <v>-4.5045045045045045E-3</v>
      </c>
      <c r="D336" s="69">
        <v>8.7936797326040889E-3</v>
      </c>
    </row>
    <row r="337" spans="1:4">
      <c r="A337" s="66">
        <v>44029</v>
      </c>
      <c r="B337" s="88">
        <v>111</v>
      </c>
      <c r="C337" s="68">
        <f t="shared" si="6"/>
        <v>-4.4843049327354259E-3</v>
      </c>
      <c r="D337" s="69">
        <v>6.3602869885592467E-2</v>
      </c>
    </row>
    <row r="338" spans="1:4">
      <c r="A338" s="66">
        <v>44028</v>
      </c>
      <c r="B338" s="88">
        <v>111.5</v>
      </c>
      <c r="C338" s="68">
        <f t="shared" si="6"/>
        <v>-1.1086474501108648E-2</v>
      </c>
      <c r="D338" s="69">
        <v>7.9024345752684941E-3</v>
      </c>
    </row>
    <row r="339" spans="1:4">
      <c r="A339" s="66">
        <v>44027</v>
      </c>
      <c r="B339" s="88">
        <v>112.75</v>
      </c>
      <c r="C339" s="68">
        <f t="shared" si="6"/>
        <v>4.4543429844097994E-3</v>
      </c>
      <c r="D339" s="69">
        <v>5.1798881510877652E-3</v>
      </c>
    </row>
    <row r="340" spans="1:4">
      <c r="A340" s="66">
        <v>44026</v>
      </c>
      <c r="B340" s="88">
        <v>112.25</v>
      </c>
      <c r="C340" s="68">
        <f t="shared" si="6"/>
        <v>0</v>
      </c>
      <c r="D340" s="69">
        <v>-7.4745216306156409E-3</v>
      </c>
    </row>
    <row r="341" spans="1:4">
      <c r="A341" s="66">
        <v>44025</v>
      </c>
      <c r="B341" s="88">
        <v>112.25</v>
      </c>
      <c r="C341" s="68">
        <f t="shared" si="6"/>
        <v>4.4742729306487695E-3</v>
      </c>
      <c r="D341" s="69">
        <v>-3.0394696210588684E-2</v>
      </c>
    </row>
    <row r="342" spans="1:4">
      <c r="A342" s="66">
        <v>44022</v>
      </c>
      <c r="B342" s="88">
        <v>111.75</v>
      </c>
      <c r="C342" s="68">
        <f t="shared" si="6"/>
        <v>2.242152466367713E-3</v>
      </c>
      <c r="D342" s="69">
        <v>1.3198222358440013E-2</v>
      </c>
    </row>
    <row r="343" spans="1:4">
      <c r="A343" s="66">
        <v>44021</v>
      </c>
      <c r="B343" s="88">
        <v>111.5</v>
      </c>
      <c r="C343" s="68">
        <f t="shared" si="6"/>
        <v>0</v>
      </c>
      <c r="D343" s="69">
        <v>-2.0041923474016957E-2</v>
      </c>
    </row>
    <row r="344" spans="1:4">
      <c r="A344" s="66">
        <v>44020</v>
      </c>
      <c r="B344" s="88">
        <v>111.5</v>
      </c>
      <c r="C344" s="68">
        <f t="shared" si="6"/>
        <v>4.5045045045045045E-3</v>
      </c>
      <c r="D344" s="69">
        <v>1.7800280219080401E-2</v>
      </c>
    </row>
    <row r="345" spans="1:4">
      <c r="A345" s="66">
        <v>44019</v>
      </c>
      <c r="B345" s="88">
        <v>111</v>
      </c>
      <c r="C345" s="68">
        <f t="shared" si="6"/>
        <v>-2.2471910112359553E-3</v>
      </c>
      <c r="D345" s="69">
        <v>2.9958288353316522E-3</v>
      </c>
    </row>
    <row r="346" spans="1:4">
      <c r="A346" s="66">
        <v>44018</v>
      </c>
      <c r="B346" s="88">
        <v>111.25</v>
      </c>
      <c r="C346" s="68">
        <f t="shared" si="6"/>
        <v>0</v>
      </c>
      <c r="D346" s="69">
        <v>-1.8235492900271621E-3</v>
      </c>
    </row>
    <row r="347" spans="1:4">
      <c r="A347" s="66">
        <v>44015</v>
      </c>
      <c r="B347" s="88">
        <v>111.25</v>
      </c>
      <c r="C347" s="68">
        <f t="shared" si="6"/>
        <v>0</v>
      </c>
      <c r="D347" s="69">
        <v>2.1273686266848894E-2</v>
      </c>
    </row>
    <row r="348" spans="1:4">
      <c r="A348" s="66">
        <v>44014</v>
      </c>
      <c r="B348" s="88">
        <v>111.25</v>
      </c>
      <c r="C348" s="68">
        <f t="shared" si="6"/>
        <v>0</v>
      </c>
      <c r="D348" s="69">
        <v>-1.661703966958028E-2</v>
      </c>
    </row>
    <row r="349" spans="1:4">
      <c r="A349" s="66">
        <v>44013</v>
      </c>
      <c r="B349" s="88">
        <v>111.25</v>
      </c>
      <c r="C349" s="68">
        <f t="shared" si="6"/>
        <v>0</v>
      </c>
      <c r="D349" s="69">
        <v>3.0669623411079889E-2</v>
      </c>
    </row>
    <row r="350" spans="1:4">
      <c r="A350" s="66">
        <v>44012</v>
      </c>
      <c r="B350" s="88">
        <v>111.25</v>
      </c>
      <c r="C350" s="68">
        <f t="shared" si="6"/>
        <v>2.2522522522522522E-3</v>
      </c>
      <c r="D350" s="69">
        <v>4.5730613146343475E-2</v>
      </c>
    </row>
    <row r="351" spans="1:4">
      <c r="A351" s="66">
        <v>44011</v>
      </c>
      <c r="B351" s="88">
        <v>111</v>
      </c>
      <c r="C351" s="68">
        <f t="shared" si="6"/>
        <v>4.5248868778280547E-3</v>
      </c>
      <c r="D351" s="69">
        <v>2.6539894860640779E-2</v>
      </c>
    </row>
    <row r="352" spans="1:4">
      <c r="A352" s="66">
        <v>44008</v>
      </c>
      <c r="B352" s="88">
        <v>110.5</v>
      </c>
      <c r="C352" s="68">
        <f t="shared" si="6"/>
        <v>1.1441647597254004E-2</v>
      </c>
      <c r="D352" s="69">
        <v>4.4976345773704199E-2</v>
      </c>
    </row>
    <row r="353" spans="1:4">
      <c r="A353" s="66">
        <v>44007</v>
      </c>
      <c r="B353" s="88">
        <v>109.25</v>
      </c>
      <c r="C353" s="68">
        <f t="shared" si="6"/>
        <v>0</v>
      </c>
      <c r="D353" s="69">
        <v>2.5954395612742549E-2</v>
      </c>
    </row>
    <row r="354" spans="1:4">
      <c r="A354" s="66">
        <v>44006</v>
      </c>
      <c r="B354" s="88">
        <v>109.25</v>
      </c>
      <c r="C354" s="68">
        <f t="shared" si="6"/>
        <v>0</v>
      </c>
      <c r="D354" s="69">
        <v>1.6805943866911748E-2</v>
      </c>
    </row>
    <row r="355" spans="1:4">
      <c r="A355" s="66">
        <v>44005</v>
      </c>
      <c r="B355" s="88">
        <v>109.25</v>
      </c>
      <c r="C355" s="68">
        <f t="shared" si="6"/>
        <v>-2.2831050228310501E-3</v>
      </c>
      <c r="D355" s="69">
        <v>1.061521409950195E-2</v>
      </c>
    </row>
    <row r="356" spans="1:4">
      <c r="A356" s="66">
        <v>44004</v>
      </c>
      <c r="B356" s="88">
        <v>109.5</v>
      </c>
      <c r="C356" s="68">
        <f t="shared" si="6"/>
        <v>6.8965517241379309E-3</v>
      </c>
      <c r="D356" s="69">
        <v>-1.4734607871787268E-2</v>
      </c>
    </row>
    <row r="357" spans="1:4">
      <c r="A357" s="66">
        <v>44001</v>
      </c>
      <c r="B357" s="88">
        <v>108.75</v>
      </c>
      <c r="C357" s="68">
        <f t="shared" si="6"/>
        <v>2.304147465437788E-3</v>
      </c>
      <c r="D357" s="69">
        <v>1.4170196380438337E-3</v>
      </c>
    </row>
    <row r="358" spans="1:4">
      <c r="A358" s="66">
        <v>44000</v>
      </c>
      <c r="B358" s="88">
        <v>108.5</v>
      </c>
      <c r="C358" s="68">
        <f t="shared" si="6"/>
        <v>6.9605568445475635E-3</v>
      </c>
      <c r="D358" s="69">
        <v>2.3916351908655722E-2</v>
      </c>
    </row>
    <row r="359" spans="1:4">
      <c r="A359" s="66">
        <v>43999</v>
      </c>
      <c r="B359" s="88">
        <v>107.75</v>
      </c>
      <c r="C359" s="68">
        <f t="shared" si="6"/>
        <v>0</v>
      </c>
      <c r="D359" s="69">
        <v>-6.035097619663303E-3</v>
      </c>
    </row>
    <row r="360" spans="1:4">
      <c r="A360" s="66">
        <v>43998</v>
      </c>
      <c r="B360" s="88">
        <v>107.75</v>
      </c>
      <c r="C360" s="68">
        <f t="shared" si="6"/>
        <v>0</v>
      </c>
      <c r="D360" s="69">
        <v>-5.2215189873417861E-2</v>
      </c>
    </row>
    <row r="361" spans="1:4">
      <c r="A361" s="66">
        <v>43997</v>
      </c>
      <c r="B361" s="88">
        <v>107.75</v>
      </c>
      <c r="C361" s="68">
        <f t="shared" si="6"/>
        <v>0</v>
      </c>
      <c r="D361" s="69">
        <v>-1.4235500878734497E-2</v>
      </c>
    </row>
    <row r="362" spans="1:4">
      <c r="A362" s="66">
        <v>43994</v>
      </c>
      <c r="B362" s="88">
        <v>107.75</v>
      </c>
      <c r="C362" s="68">
        <f t="shared" si="6"/>
        <v>-2.3148148148148147E-3</v>
      </c>
      <c r="D362" s="69">
        <v>-1.9021895293373958E-2</v>
      </c>
    </row>
    <row r="363" spans="1:4">
      <c r="A363" s="66">
        <v>43993</v>
      </c>
      <c r="B363" s="88">
        <v>108</v>
      </c>
      <c r="C363" s="68">
        <f t="shared" si="6"/>
        <v>-2.3094688221709007E-3</v>
      </c>
      <c r="D363" s="69">
        <v>3.570445431481524E-2</v>
      </c>
    </row>
    <row r="364" spans="1:4">
      <c r="A364" s="66">
        <v>43992</v>
      </c>
      <c r="B364" s="88">
        <v>108.25</v>
      </c>
      <c r="C364" s="68">
        <f t="shared" si="6"/>
        <v>-2.304147465437788E-3</v>
      </c>
      <c r="D364" s="69">
        <v>1.0062373187044317E-2</v>
      </c>
    </row>
    <row r="365" spans="1:4">
      <c r="A365" s="66">
        <v>43991</v>
      </c>
      <c r="B365" s="88">
        <v>108.5</v>
      </c>
      <c r="C365" s="68">
        <f t="shared" si="6"/>
        <v>-2.2988505747126436E-3</v>
      </c>
      <c r="D365" s="69">
        <v>1.2016122899079742E-2</v>
      </c>
    </row>
    <row r="366" spans="1:4">
      <c r="A366" s="66">
        <v>43990</v>
      </c>
      <c r="B366" s="88">
        <v>108.75</v>
      </c>
      <c r="C366" s="68">
        <f t="shared" si="6"/>
        <v>-6.8493150684931503E-3</v>
      </c>
      <c r="D366" s="69">
        <v>-6.4603876232573612E-3</v>
      </c>
    </row>
    <row r="367" spans="1:4">
      <c r="A367" s="66">
        <v>43987</v>
      </c>
      <c r="B367" s="88">
        <v>109.5</v>
      </c>
      <c r="C367" s="68">
        <f t="shared" si="6"/>
        <v>4.5871559633027525E-3</v>
      </c>
      <c r="D367" s="69">
        <v>1.1471618620200102E-2</v>
      </c>
    </row>
    <row r="368" spans="1:4">
      <c r="A368" s="66">
        <v>43986</v>
      </c>
      <c r="B368" s="88">
        <v>109</v>
      </c>
      <c r="C368" s="68">
        <f t="shared" si="6"/>
        <v>0</v>
      </c>
      <c r="D368" s="69">
        <v>-2.9740437664309147E-2</v>
      </c>
    </row>
    <row r="369" spans="1:4">
      <c r="A369" s="66">
        <v>43985</v>
      </c>
      <c r="B369" s="88">
        <v>109</v>
      </c>
      <c r="C369" s="68">
        <f t="shared" si="6"/>
        <v>4.608294930875576E-3</v>
      </c>
      <c r="D369" s="69">
        <v>-6.8961713218006426E-2</v>
      </c>
    </row>
    <row r="370" spans="1:4">
      <c r="A370" s="66">
        <v>43984</v>
      </c>
      <c r="B370" s="88">
        <v>108.5</v>
      </c>
      <c r="C370" s="68">
        <f t="shared" si="6"/>
        <v>0</v>
      </c>
      <c r="D370" s="69">
        <v>2.4815403638932972E-2</v>
      </c>
    </row>
    <row r="371" spans="1:4">
      <c r="A371" s="66">
        <v>43983</v>
      </c>
      <c r="B371" s="88">
        <v>108.5</v>
      </c>
      <c r="C371" s="68">
        <f t="shared" si="6"/>
        <v>0</v>
      </c>
      <c r="D371" s="69">
        <v>9.3427949934029222E-3</v>
      </c>
    </row>
    <row r="372" spans="1:4">
      <c r="A372" s="66">
        <v>43980</v>
      </c>
      <c r="B372" s="88">
        <v>108.5</v>
      </c>
      <c r="C372" s="68">
        <f t="shared" si="6"/>
        <v>-2.2988505747126436E-3</v>
      </c>
      <c r="D372" s="69">
        <v>8.5596115806510272E-3</v>
      </c>
    </row>
    <row r="373" spans="1:4">
      <c r="A373" s="66">
        <v>43979</v>
      </c>
      <c r="B373" s="88">
        <v>108.75</v>
      </c>
      <c r="C373" s="68">
        <f t="shared" si="6"/>
        <v>0</v>
      </c>
      <c r="D373" s="69">
        <v>1.6569293428586113E-2</v>
      </c>
    </row>
    <row r="374" spans="1:4">
      <c r="A374" s="66">
        <v>43978</v>
      </c>
      <c r="B374" s="88">
        <v>108.75</v>
      </c>
      <c r="C374" s="68">
        <f t="shared" si="6"/>
        <v>1.1627906976744186E-2</v>
      </c>
      <c r="D374" s="69">
        <v>-4.151189358153097E-2</v>
      </c>
    </row>
    <row r="375" spans="1:4">
      <c r="A375" s="66">
        <v>43977</v>
      </c>
      <c r="B375" s="88">
        <v>107.5</v>
      </c>
      <c r="C375" s="68">
        <f t="shared" si="6"/>
        <v>0</v>
      </c>
      <c r="D375" s="69">
        <v>5.0505406262105765E-3</v>
      </c>
    </row>
    <row r="376" spans="1:4">
      <c r="A376" s="66">
        <v>43976</v>
      </c>
      <c r="B376" s="88">
        <v>107.5</v>
      </c>
      <c r="C376" s="68">
        <f t="shared" si="6"/>
        <v>0</v>
      </c>
      <c r="D376" s="69">
        <v>-8.9080640319461543E-3</v>
      </c>
    </row>
    <row r="377" spans="1:4">
      <c r="A377" s="66">
        <v>43973</v>
      </c>
      <c r="B377" s="88">
        <v>107.5</v>
      </c>
      <c r="C377" s="68">
        <f t="shared" si="6"/>
        <v>2.331002331002331E-3</v>
      </c>
      <c r="D377" s="69">
        <v>-1.5796344647519587E-2</v>
      </c>
    </row>
    <row r="378" spans="1:4">
      <c r="A378" s="66">
        <v>43972</v>
      </c>
      <c r="B378" s="88">
        <v>107.25</v>
      </c>
      <c r="C378" s="68">
        <f t="shared" si="6"/>
        <v>9.4117647058823521E-3</v>
      </c>
      <c r="D378" s="69">
        <v>6.6538477500035402E-3</v>
      </c>
    </row>
    <row r="379" spans="1:4">
      <c r="A379" s="66">
        <v>43971</v>
      </c>
      <c r="B379" s="88">
        <v>106.25</v>
      </c>
      <c r="C379" s="68">
        <f t="shared" si="6"/>
        <v>2.3584905660377358E-3</v>
      </c>
      <c r="D379" s="69">
        <v>3.6988688934952364E-2</v>
      </c>
    </row>
    <row r="380" spans="1:4">
      <c r="A380" s="66">
        <v>43970</v>
      </c>
      <c r="B380" s="88">
        <v>106</v>
      </c>
      <c r="C380" s="68">
        <f t="shared" si="6"/>
        <v>0</v>
      </c>
      <c r="D380" s="69">
        <v>9.3608826595621922E-3</v>
      </c>
    </row>
    <row r="381" spans="1:4">
      <c r="A381" s="66">
        <v>43969</v>
      </c>
      <c r="B381" s="88">
        <v>106</v>
      </c>
      <c r="C381" s="68">
        <f t="shared" si="6"/>
        <v>-2.352941176470588E-3</v>
      </c>
      <c r="D381" s="69">
        <v>1.917670756812196E-2</v>
      </c>
    </row>
    <row r="382" spans="1:4">
      <c r="A382" s="66">
        <v>43966</v>
      </c>
      <c r="B382" s="88">
        <v>106.25</v>
      </c>
      <c r="C382" s="68">
        <f t="shared" si="6"/>
        <v>-4.6838407494145199E-3</v>
      </c>
      <c r="D382" s="69">
        <v>-4.9239554395712357E-2</v>
      </c>
    </row>
    <row r="383" spans="1:4">
      <c r="A383" s="66">
        <v>43965</v>
      </c>
      <c r="B383" s="88">
        <v>106.75</v>
      </c>
      <c r="C383" s="68">
        <f t="shared" si="6"/>
        <v>0</v>
      </c>
      <c r="D383" s="69">
        <v>3.2440301588336239E-2</v>
      </c>
    </row>
    <row r="384" spans="1:4">
      <c r="A384" s="66">
        <v>43964</v>
      </c>
      <c r="B384" s="88">
        <v>106.75</v>
      </c>
      <c r="C384" s="68">
        <f t="shared" si="6"/>
        <v>0</v>
      </c>
      <c r="D384" s="69">
        <v>-1.6175118819430127E-2</v>
      </c>
    </row>
    <row r="385" spans="1:4">
      <c r="A385" s="66">
        <v>43963</v>
      </c>
      <c r="B385" s="88">
        <v>106.75</v>
      </c>
      <c r="C385" s="68">
        <f t="shared" si="6"/>
        <v>0</v>
      </c>
      <c r="D385" s="69">
        <v>6.2112130293948603E-2</v>
      </c>
    </row>
    <row r="386" spans="1:4">
      <c r="A386" s="66">
        <v>43962</v>
      </c>
      <c r="B386" s="88">
        <v>106.75</v>
      </c>
      <c r="C386" s="68">
        <f t="shared" si="6"/>
        <v>0</v>
      </c>
      <c r="D386" s="69">
        <v>-1.0886328585684891E-3</v>
      </c>
    </row>
    <row r="387" spans="1:4">
      <c r="A387" s="66">
        <v>43959</v>
      </c>
      <c r="B387" s="88">
        <v>106.75</v>
      </c>
      <c r="C387" s="68">
        <f t="shared" ref="C387:C450" si="7">(B387-B388)/(B388)</f>
        <v>0</v>
      </c>
      <c r="D387" s="69">
        <v>-2.2819783548184612E-2</v>
      </c>
    </row>
    <row r="388" spans="1:4">
      <c r="A388" s="66">
        <v>43958</v>
      </c>
      <c r="B388" s="88">
        <v>106.75</v>
      </c>
      <c r="C388" s="68">
        <f t="shared" si="7"/>
        <v>2.3474178403755869E-3</v>
      </c>
      <c r="D388" s="69">
        <v>1.9614193927433653E-2</v>
      </c>
    </row>
    <row r="389" spans="1:4">
      <c r="A389" s="66">
        <v>43957</v>
      </c>
      <c r="B389" s="88">
        <v>106.5</v>
      </c>
      <c r="C389" s="68">
        <f t="shared" si="7"/>
        <v>0</v>
      </c>
      <c r="D389" s="69">
        <v>-7.0073197212201996E-2</v>
      </c>
    </row>
    <row r="390" spans="1:4">
      <c r="A390" s="66">
        <v>43956</v>
      </c>
      <c r="B390" s="88">
        <v>106.5</v>
      </c>
      <c r="C390" s="68">
        <f t="shared" si="7"/>
        <v>0</v>
      </c>
      <c r="D390" s="69">
        <v>-7.8115769794772421E-3</v>
      </c>
    </row>
    <row r="391" spans="1:4">
      <c r="A391" s="66">
        <v>43955</v>
      </c>
      <c r="B391" s="88">
        <v>106.5</v>
      </c>
      <c r="C391" s="68">
        <f t="shared" si="7"/>
        <v>0</v>
      </c>
      <c r="D391" s="69">
        <v>6.1050070053830986E-2</v>
      </c>
    </row>
    <row r="392" spans="1:4">
      <c r="A392" s="66">
        <v>43952</v>
      </c>
      <c r="B392" s="88">
        <v>106.5</v>
      </c>
      <c r="C392" s="68">
        <f t="shared" si="7"/>
        <v>-2.34192037470726E-3</v>
      </c>
      <c r="D392" s="69">
        <v>2.6461994943760545E-2</v>
      </c>
    </row>
    <row r="393" spans="1:4">
      <c r="A393" s="66">
        <v>43951</v>
      </c>
      <c r="B393" s="88">
        <v>106.75</v>
      </c>
      <c r="C393" s="68">
        <f t="shared" si="7"/>
        <v>-1.3856812933025405E-2</v>
      </c>
      <c r="D393" s="69">
        <v>-2.0107546819951715E-2</v>
      </c>
    </row>
    <row r="394" spans="1:4">
      <c r="A394" s="66">
        <v>43950</v>
      </c>
      <c r="B394" s="88">
        <v>108.25</v>
      </c>
      <c r="C394" s="68">
        <f t="shared" si="7"/>
        <v>9.324009324009324E-3</v>
      </c>
      <c r="D394" s="69">
        <v>-0.10601800893816229</v>
      </c>
    </row>
    <row r="395" spans="1:4">
      <c r="A395" s="66">
        <v>43949</v>
      </c>
      <c r="B395" s="88">
        <v>107.25</v>
      </c>
      <c r="C395" s="68">
        <f t="shared" si="7"/>
        <v>7.0422535211267607E-3</v>
      </c>
      <c r="D395" s="69">
        <v>3.0220643486576958E-2</v>
      </c>
    </row>
    <row r="396" spans="1:4">
      <c r="A396" s="66">
        <v>43948</v>
      </c>
      <c r="B396" s="88">
        <v>106.5</v>
      </c>
      <c r="C396" s="68">
        <f t="shared" si="7"/>
        <v>0</v>
      </c>
      <c r="D396" s="69">
        <v>-2.7935483442565214E-2</v>
      </c>
    </row>
    <row r="397" spans="1:4">
      <c r="A397" s="66">
        <v>43945</v>
      </c>
      <c r="B397" s="88">
        <v>106.5</v>
      </c>
      <c r="C397" s="68">
        <f t="shared" si="7"/>
        <v>0</v>
      </c>
      <c r="D397" s="69">
        <v>-6.0946181042707229E-2</v>
      </c>
    </row>
    <row r="398" spans="1:4">
      <c r="A398" s="66">
        <v>43944</v>
      </c>
      <c r="B398" s="88">
        <v>106.5</v>
      </c>
      <c r="C398" s="68">
        <f t="shared" si="7"/>
        <v>-1.6166281755196306E-2</v>
      </c>
      <c r="D398" s="69">
        <v>-2.5390613130435294E-2</v>
      </c>
    </row>
    <row r="399" spans="1:4">
      <c r="A399" s="66">
        <v>43943</v>
      </c>
      <c r="B399" s="88">
        <v>108.25</v>
      </c>
      <c r="C399" s="68">
        <f t="shared" si="7"/>
        <v>-2.304147465437788E-3</v>
      </c>
      <c r="D399" s="69">
        <v>-8.2244345910371192E-2</v>
      </c>
    </row>
    <row r="400" spans="1:4">
      <c r="A400" s="66">
        <v>43942</v>
      </c>
      <c r="B400" s="88">
        <v>108.5</v>
      </c>
      <c r="C400" s="68">
        <f t="shared" si="7"/>
        <v>-4.5871559633027525E-3</v>
      </c>
      <c r="D400" s="69">
        <v>2.4941119978048678E-2</v>
      </c>
    </row>
    <row r="401" spans="1:4">
      <c r="A401" s="66">
        <v>43941</v>
      </c>
      <c r="B401" s="88">
        <v>109</v>
      </c>
      <c r="C401" s="68">
        <f t="shared" si="7"/>
        <v>-4.5662100456621002E-3</v>
      </c>
      <c r="D401" s="69">
        <v>-9.4953048606979326E-2</v>
      </c>
    </row>
    <row r="402" spans="1:4">
      <c r="A402" s="66">
        <v>43938</v>
      </c>
      <c r="B402" s="88">
        <v>109.5</v>
      </c>
      <c r="C402" s="68">
        <f t="shared" si="7"/>
        <v>2.8169014084507043E-2</v>
      </c>
      <c r="D402" s="69">
        <v>-2.0329859703187153E-2</v>
      </c>
    </row>
    <row r="403" spans="1:4">
      <c r="A403" s="66">
        <v>43937</v>
      </c>
      <c r="B403" s="88">
        <v>106.5</v>
      </c>
      <c r="C403" s="68">
        <f t="shared" si="7"/>
        <v>-2.34192037470726E-3</v>
      </c>
      <c r="D403" s="69">
        <v>-3.5137738958631808E-2</v>
      </c>
    </row>
    <row r="404" spans="1:4">
      <c r="A404" s="66">
        <v>43936</v>
      </c>
      <c r="B404" s="88">
        <v>106.75</v>
      </c>
      <c r="C404" s="68">
        <f t="shared" si="7"/>
        <v>0</v>
      </c>
      <c r="D404" s="69">
        <v>-3.094166153262877E-2</v>
      </c>
    </row>
    <row r="405" spans="1:4">
      <c r="A405" s="66">
        <v>43935</v>
      </c>
      <c r="B405" s="88">
        <v>106.75</v>
      </c>
      <c r="C405" s="68">
        <f t="shared" si="7"/>
        <v>-2.3364485981308409E-3</v>
      </c>
      <c r="D405" s="69">
        <v>-1.0963257385785673E-2</v>
      </c>
    </row>
    <row r="406" spans="1:4">
      <c r="A406" s="66">
        <v>43934</v>
      </c>
      <c r="B406" s="88">
        <v>107</v>
      </c>
      <c r="C406" s="68">
        <f t="shared" si="7"/>
        <v>0</v>
      </c>
      <c r="D406" s="69">
        <v>-1.170579406696457E-2</v>
      </c>
    </row>
    <row r="407" spans="1:4">
      <c r="A407" s="66">
        <v>43931</v>
      </c>
      <c r="B407" s="88">
        <v>107</v>
      </c>
      <c r="C407" s="68">
        <f t="shared" si="7"/>
        <v>0</v>
      </c>
      <c r="D407" s="69">
        <v>1.6394060095859659E-2</v>
      </c>
    </row>
    <row r="408" spans="1:4">
      <c r="A408" s="66">
        <v>43930</v>
      </c>
      <c r="B408" s="88">
        <v>107</v>
      </c>
      <c r="C408" s="68">
        <f t="shared" si="7"/>
        <v>-2.0594965675057208E-2</v>
      </c>
      <c r="D408" s="69">
        <v>1.4124892297790439E-5</v>
      </c>
    </row>
    <row r="409" spans="1:4">
      <c r="A409" s="66">
        <v>43929</v>
      </c>
      <c r="B409" s="88">
        <v>109.25</v>
      </c>
      <c r="C409" s="68">
        <f t="shared" si="7"/>
        <v>0</v>
      </c>
      <c r="D409" s="69">
        <v>-3.4015554645927128E-2</v>
      </c>
    </row>
    <row r="410" spans="1:4">
      <c r="A410" s="66">
        <v>43928</v>
      </c>
      <c r="B410" s="88">
        <v>109.25</v>
      </c>
      <c r="C410" s="68">
        <f t="shared" si="7"/>
        <v>2.2935779816513763E-3</v>
      </c>
      <c r="D410" s="69">
        <v>-2.0867845882541605E-2</v>
      </c>
    </row>
    <row r="411" spans="1:4">
      <c r="A411" s="66">
        <v>43927</v>
      </c>
      <c r="B411" s="88">
        <v>109</v>
      </c>
      <c r="C411" s="68">
        <f t="shared" si="7"/>
        <v>2.2988505747126436E-3</v>
      </c>
      <c r="D411" s="69">
        <v>-2.1551010448710703E-2</v>
      </c>
    </row>
    <row r="412" spans="1:4">
      <c r="A412" s="66">
        <v>43924</v>
      </c>
      <c r="B412" s="88">
        <v>108.75</v>
      </c>
      <c r="C412" s="68">
        <f t="shared" si="7"/>
        <v>0</v>
      </c>
      <c r="D412" s="69">
        <v>1.0376631666996925E-2</v>
      </c>
    </row>
    <row r="413" spans="1:4">
      <c r="A413" s="66">
        <v>43923</v>
      </c>
      <c r="B413" s="88">
        <v>108.75</v>
      </c>
      <c r="C413" s="68">
        <f t="shared" si="7"/>
        <v>-6.8493150684931503E-3</v>
      </c>
      <c r="D413" s="69">
        <v>-2.1103938080175251E-2</v>
      </c>
    </row>
    <row r="414" spans="1:4">
      <c r="A414" s="66">
        <v>43922</v>
      </c>
      <c r="B414" s="88">
        <v>109.5</v>
      </c>
      <c r="C414" s="68">
        <f t="shared" si="7"/>
        <v>0</v>
      </c>
      <c r="D414" s="69">
        <v>-4.3594298414986205E-3</v>
      </c>
    </row>
    <row r="415" spans="1:4">
      <c r="A415" s="66">
        <v>43921</v>
      </c>
      <c r="B415" s="88">
        <v>109.5</v>
      </c>
      <c r="C415" s="68">
        <f t="shared" si="7"/>
        <v>4.2857142857142858E-2</v>
      </c>
      <c r="D415" s="69">
        <v>1.3630590977888411E-2</v>
      </c>
    </row>
    <row r="416" spans="1:4">
      <c r="A416" s="66">
        <v>43920</v>
      </c>
      <c r="B416" s="88">
        <v>105</v>
      </c>
      <c r="C416" s="68">
        <f t="shared" si="7"/>
        <v>1.4492753623188406E-2</v>
      </c>
      <c r="D416" s="69">
        <v>-9.6739458155661959E-3</v>
      </c>
    </row>
    <row r="417" spans="1:4">
      <c r="A417" s="66">
        <v>43917</v>
      </c>
      <c r="B417" s="88">
        <v>103.5</v>
      </c>
      <c r="C417" s="68">
        <f t="shared" si="7"/>
        <v>4.0201005025125629E-2</v>
      </c>
      <c r="D417" s="69">
        <v>-1.5319235565056002E-2</v>
      </c>
    </row>
    <row r="418" spans="1:4">
      <c r="A418" s="66">
        <v>43916</v>
      </c>
      <c r="B418" s="88">
        <v>99.5</v>
      </c>
      <c r="C418" s="68">
        <f t="shared" si="7"/>
        <v>1.2722646310432569E-2</v>
      </c>
      <c r="D418" s="69">
        <v>-1.0848771647200829E-2</v>
      </c>
    </row>
    <row r="419" spans="1:4">
      <c r="A419" s="66">
        <v>43915</v>
      </c>
      <c r="B419" s="88">
        <v>98.25</v>
      </c>
      <c r="C419" s="68">
        <f t="shared" si="7"/>
        <v>3.6939313984168866E-2</v>
      </c>
      <c r="D419" s="69">
        <v>-4.9924028652051384E-3</v>
      </c>
    </row>
    <row r="420" spans="1:4">
      <c r="A420" s="66">
        <v>43914</v>
      </c>
      <c r="B420" s="88">
        <v>94.75</v>
      </c>
      <c r="C420" s="68">
        <f t="shared" si="7"/>
        <v>3.8356164383561646E-2</v>
      </c>
      <c r="D420" s="69">
        <v>-8.0863872936481496E-3</v>
      </c>
    </row>
    <row r="421" spans="1:4">
      <c r="A421" s="66">
        <v>43913</v>
      </c>
      <c r="B421" s="88">
        <v>91.25</v>
      </c>
      <c r="C421" s="68">
        <f t="shared" si="7"/>
        <v>-8.152173913043478E-3</v>
      </c>
      <c r="D421" s="69">
        <v>3.919791831203826E-3</v>
      </c>
    </row>
    <row r="422" spans="1:4">
      <c r="A422" s="66">
        <v>43910</v>
      </c>
      <c r="B422" s="88">
        <v>92</v>
      </c>
      <c r="C422" s="68">
        <f t="shared" si="7"/>
        <v>1.6574585635359115E-2</v>
      </c>
      <c r="D422" s="69">
        <v>-1.1334308681143615E-2</v>
      </c>
    </row>
    <row r="423" spans="1:4">
      <c r="A423" s="66">
        <v>43909</v>
      </c>
      <c r="B423" s="88">
        <v>90.5</v>
      </c>
      <c r="C423" s="68">
        <f t="shared" si="7"/>
        <v>-1.092896174863388E-2</v>
      </c>
      <c r="D423" s="69">
        <v>-1.9277351228261057E-2</v>
      </c>
    </row>
    <row r="424" spans="1:4">
      <c r="A424" s="66">
        <v>43908</v>
      </c>
      <c r="B424" s="88">
        <v>91.5</v>
      </c>
      <c r="C424" s="68">
        <f t="shared" si="7"/>
        <v>-1.3477088948787063E-2</v>
      </c>
      <c r="D424" s="69">
        <v>-2.9055047862464808E-3</v>
      </c>
    </row>
    <row r="425" spans="1:4">
      <c r="A425" s="66">
        <v>43907</v>
      </c>
      <c r="B425" s="88">
        <v>92.75</v>
      </c>
      <c r="C425" s="68">
        <f t="shared" si="7"/>
        <v>-1.8518518518518517E-2</v>
      </c>
      <c r="D425" s="69">
        <v>2.5586283641759026E-2</v>
      </c>
    </row>
    <row r="426" spans="1:4">
      <c r="A426" s="66">
        <v>43906</v>
      </c>
      <c r="B426" s="88">
        <v>94.5</v>
      </c>
      <c r="C426" s="68">
        <f t="shared" si="7"/>
        <v>-6.4356435643564358E-2</v>
      </c>
      <c r="D426" s="69">
        <v>2.7300979752902427E-2</v>
      </c>
    </row>
    <row r="427" spans="1:4">
      <c r="A427" s="66">
        <v>43903</v>
      </c>
      <c r="B427" s="88">
        <v>101</v>
      </c>
      <c r="C427" s="68">
        <f t="shared" si="7"/>
        <v>-2.4154589371980676E-2</v>
      </c>
      <c r="D427" s="69">
        <v>1.4235593707996449E-2</v>
      </c>
    </row>
    <row r="428" spans="1:4">
      <c r="A428" s="66">
        <v>43902</v>
      </c>
      <c r="B428" s="88">
        <v>103.5</v>
      </c>
      <c r="C428" s="68">
        <f t="shared" si="7"/>
        <v>-9.5693779904306216E-3</v>
      </c>
      <c r="D428" s="69">
        <v>1.0900665484827602E-2</v>
      </c>
    </row>
    <row r="429" spans="1:4">
      <c r="A429" s="66">
        <v>43901</v>
      </c>
      <c r="B429" s="88">
        <v>104.5</v>
      </c>
      <c r="C429" s="68">
        <f t="shared" si="7"/>
        <v>4.807692307692308E-3</v>
      </c>
      <c r="D429" s="69">
        <v>-5.4089121678633986E-3</v>
      </c>
    </row>
    <row r="430" spans="1:4">
      <c r="A430" s="66">
        <v>43900</v>
      </c>
      <c r="B430" s="88">
        <v>104</v>
      </c>
      <c r="C430" s="68">
        <f t="shared" si="7"/>
        <v>0</v>
      </c>
      <c r="D430" s="69">
        <v>5.2331722305796208E-3</v>
      </c>
    </row>
    <row r="431" spans="1:4">
      <c r="A431" s="66">
        <v>43899</v>
      </c>
      <c r="B431" s="88">
        <v>104</v>
      </c>
      <c r="C431" s="68">
        <f t="shared" si="7"/>
        <v>-4.7846889952153108E-3</v>
      </c>
      <c r="D431" s="69">
        <v>4.4011795161154121E-5</v>
      </c>
    </row>
    <row r="432" spans="1:4">
      <c r="A432" s="66">
        <v>43896</v>
      </c>
      <c r="B432" s="88">
        <v>104.5</v>
      </c>
      <c r="C432" s="68">
        <f t="shared" si="7"/>
        <v>0</v>
      </c>
      <c r="D432" s="69">
        <v>3.4414828284762204E-3</v>
      </c>
    </row>
    <row r="433" spans="1:4">
      <c r="A433" s="66">
        <v>43895</v>
      </c>
      <c r="B433" s="88">
        <v>104.5</v>
      </c>
      <c r="C433" s="68">
        <f t="shared" si="7"/>
        <v>-4.7619047619047623E-3</v>
      </c>
      <c r="D433" s="69">
        <v>2.0353024470829494E-2</v>
      </c>
    </row>
    <row r="434" spans="1:4">
      <c r="A434" s="66">
        <v>43894</v>
      </c>
      <c r="B434" s="88">
        <v>105</v>
      </c>
      <c r="C434" s="68">
        <f t="shared" si="7"/>
        <v>0</v>
      </c>
      <c r="D434" s="69">
        <v>-1.0689970531450499E-3</v>
      </c>
    </row>
    <row r="435" spans="1:4">
      <c r="A435" s="66">
        <v>43893</v>
      </c>
      <c r="B435" s="88">
        <v>105</v>
      </c>
      <c r="C435" s="68">
        <f t="shared" si="7"/>
        <v>4.7846889952153108E-3</v>
      </c>
      <c r="D435" s="69">
        <v>-1.441768419703225E-2</v>
      </c>
    </row>
    <row r="436" spans="1:4">
      <c r="A436" s="66">
        <v>43892</v>
      </c>
      <c r="B436" s="88">
        <v>104.5</v>
      </c>
      <c r="C436" s="68">
        <f t="shared" si="7"/>
        <v>-4.7619047619047623E-3</v>
      </c>
      <c r="D436" s="69">
        <v>7.0966050067575856E-3</v>
      </c>
    </row>
    <row r="437" spans="1:4">
      <c r="A437" s="66">
        <v>43889</v>
      </c>
      <c r="B437" s="88">
        <v>105</v>
      </c>
      <c r="C437" s="68">
        <f t="shared" si="7"/>
        <v>-1.8691588785046728E-2</v>
      </c>
      <c r="D437" s="69">
        <v>1.3719026271941182E-4</v>
      </c>
    </row>
    <row r="438" spans="1:4">
      <c r="A438" s="66">
        <v>43888</v>
      </c>
      <c r="B438" s="88">
        <v>107</v>
      </c>
      <c r="C438" s="68">
        <f t="shared" si="7"/>
        <v>0</v>
      </c>
      <c r="D438" s="69">
        <v>9.708777419249668E-3</v>
      </c>
    </row>
    <row r="439" spans="1:4">
      <c r="A439" s="66">
        <v>43887</v>
      </c>
      <c r="B439" s="88">
        <v>107</v>
      </c>
      <c r="C439" s="68">
        <f t="shared" si="7"/>
        <v>-4.6511627906976744E-3</v>
      </c>
      <c r="D439" s="69">
        <v>1.3707569105724658E-2</v>
      </c>
    </row>
    <row r="440" spans="1:4">
      <c r="A440" s="66">
        <v>43886</v>
      </c>
      <c r="B440" s="88">
        <v>107.5</v>
      </c>
      <c r="C440" s="68">
        <f t="shared" si="7"/>
        <v>0</v>
      </c>
      <c r="D440" s="69">
        <v>-1.1715543308321523E-3</v>
      </c>
    </row>
    <row r="441" spans="1:4">
      <c r="A441" s="66">
        <v>43885</v>
      </c>
      <c r="B441" s="88">
        <v>107.5</v>
      </c>
      <c r="C441" s="68">
        <f t="shared" si="7"/>
        <v>0</v>
      </c>
      <c r="D441" s="69">
        <v>2.1206593675093477E-2</v>
      </c>
    </row>
    <row r="442" spans="1:4">
      <c r="A442" s="66">
        <v>43882</v>
      </c>
      <c r="B442" s="88">
        <v>107.5</v>
      </c>
      <c r="C442" s="68">
        <f t="shared" si="7"/>
        <v>0</v>
      </c>
      <c r="D442" s="69">
        <v>1.8575413001501808E-2</v>
      </c>
    </row>
    <row r="443" spans="1:4">
      <c r="A443" s="66">
        <v>43881</v>
      </c>
      <c r="B443" s="88">
        <v>107.5</v>
      </c>
      <c r="C443" s="68">
        <f t="shared" si="7"/>
        <v>0</v>
      </c>
      <c r="D443" s="69">
        <v>2.8260054269893527E-2</v>
      </c>
    </row>
    <row r="444" spans="1:4">
      <c r="A444" s="66">
        <v>43880</v>
      </c>
      <c r="B444" s="88">
        <v>107.5</v>
      </c>
      <c r="C444" s="68">
        <f t="shared" si="7"/>
        <v>4.6728971962616819E-3</v>
      </c>
      <c r="D444" s="69">
        <v>-2.8684936448787192E-3</v>
      </c>
    </row>
    <row r="445" spans="1:4">
      <c r="A445" s="66">
        <v>43879</v>
      </c>
      <c r="B445" s="88">
        <v>107</v>
      </c>
      <c r="C445" s="68">
        <f t="shared" si="7"/>
        <v>-4.6511627906976744E-3</v>
      </c>
      <c r="D445" s="69">
        <v>1.8291863413585137E-2</v>
      </c>
    </row>
    <row r="446" spans="1:4">
      <c r="A446" s="66">
        <v>43878</v>
      </c>
      <c r="B446" s="88">
        <v>107.5</v>
      </c>
      <c r="C446" s="68">
        <f t="shared" si="7"/>
        <v>0</v>
      </c>
      <c r="D446" s="69">
        <v>-2.5138664453858563E-2</v>
      </c>
    </row>
    <row r="447" spans="1:4">
      <c r="A447" s="66">
        <v>43875</v>
      </c>
      <c r="B447" s="88">
        <v>107.5</v>
      </c>
      <c r="C447" s="68">
        <f t="shared" si="7"/>
        <v>0</v>
      </c>
      <c r="D447" s="69">
        <v>-4.7422205415086904E-3</v>
      </c>
    </row>
    <row r="448" spans="1:4">
      <c r="A448" s="66">
        <v>43874</v>
      </c>
      <c r="B448" s="88">
        <v>107.5</v>
      </c>
      <c r="C448" s="68">
        <f t="shared" si="7"/>
        <v>0</v>
      </c>
      <c r="D448" s="69">
        <v>1.0821711965834546E-2</v>
      </c>
    </row>
    <row r="449" spans="1:4">
      <c r="A449" s="66">
        <v>43873</v>
      </c>
      <c r="B449" s="88">
        <v>107.5</v>
      </c>
      <c r="C449" s="68">
        <f t="shared" si="7"/>
        <v>0</v>
      </c>
      <c r="D449" s="69">
        <v>-8.0863872936481496E-3</v>
      </c>
    </row>
    <row r="450" spans="1:4">
      <c r="A450" s="66">
        <v>43872</v>
      </c>
      <c r="B450" s="88">
        <v>107.5</v>
      </c>
      <c r="C450" s="68">
        <f t="shared" si="7"/>
        <v>0</v>
      </c>
      <c r="D450" s="69">
        <v>3.919791831203826E-3</v>
      </c>
    </row>
    <row r="451" spans="1:4">
      <c r="A451" s="66">
        <v>43871</v>
      </c>
      <c r="B451" s="88">
        <v>107.5</v>
      </c>
      <c r="C451" s="68">
        <f t="shared" ref="C451:C514" si="8">(B451-B452)/(B452)</f>
        <v>0</v>
      </c>
      <c r="D451" s="69">
        <v>-1.1334308681143615E-2</v>
      </c>
    </row>
    <row r="452" spans="1:4">
      <c r="A452" s="66">
        <v>43868</v>
      </c>
      <c r="B452" s="88">
        <v>107.5</v>
      </c>
      <c r="C452" s="68">
        <f t="shared" si="8"/>
        <v>0</v>
      </c>
      <c r="D452" s="69">
        <v>-1.9277351228261057E-2</v>
      </c>
    </row>
    <row r="453" spans="1:4">
      <c r="A453" s="66">
        <v>43867</v>
      </c>
      <c r="B453" s="88">
        <v>107.5</v>
      </c>
      <c r="C453" s="68">
        <f t="shared" si="8"/>
        <v>0</v>
      </c>
      <c r="D453" s="69">
        <v>-2.9055047862464808E-3</v>
      </c>
    </row>
    <row r="454" spans="1:4">
      <c r="A454" s="66">
        <v>43866</v>
      </c>
      <c r="B454" s="88">
        <v>107.5</v>
      </c>
      <c r="C454" s="68">
        <f t="shared" si="8"/>
        <v>0</v>
      </c>
      <c r="D454" s="69">
        <v>2.5586283641759026E-2</v>
      </c>
    </row>
    <row r="455" spans="1:4">
      <c r="A455" s="66">
        <v>43865</v>
      </c>
      <c r="B455" s="88">
        <v>107.5</v>
      </c>
      <c r="C455" s="68">
        <f t="shared" si="8"/>
        <v>0</v>
      </c>
      <c r="D455" s="69">
        <v>2.7300979752902427E-2</v>
      </c>
    </row>
    <row r="456" spans="1:4">
      <c r="A456" s="66">
        <v>43864</v>
      </c>
      <c r="B456" s="88">
        <v>107.5</v>
      </c>
      <c r="C456" s="68">
        <f t="shared" si="8"/>
        <v>0</v>
      </c>
      <c r="D456" s="69">
        <v>1.4235593707996449E-2</v>
      </c>
    </row>
    <row r="457" spans="1:4">
      <c r="A457" s="66">
        <v>43861</v>
      </c>
      <c r="B457" s="88">
        <v>107.5</v>
      </c>
      <c r="C457" s="68">
        <f t="shared" si="8"/>
        <v>0</v>
      </c>
      <c r="D457" s="69">
        <v>-7.8181595062881748E-2</v>
      </c>
    </row>
    <row r="458" spans="1:4">
      <c r="A458" s="66">
        <v>43860</v>
      </c>
      <c r="B458" s="88">
        <v>107.5</v>
      </c>
      <c r="C458" s="68">
        <f t="shared" si="8"/>
        <v>0</v>
      </c>
      <c r="D458" s="69">
        <v>1.0900665484827602E-2</v>
      </c>
    </row>
    <row r="459" spans="1:4">
      <c r="A459" s="66">
        <v>43859</v>
      </c>
      <c r="B459" s="88">
        <v>107.5</v>
      </c>
      <c r="C459" s="68">
        <f t="shared" si="8"/>
        <v>0</v>
      </c>
      <c r="D459" s="69">
        <v>-5.4089121678633986E-3</v>
      </c>
    </row>
    <row r="460" spans="1:4">
      <c r="A460" s="66">
        <v>43858</v>
      </c>
      <c r="B460" s="88">
        <v>107.5</v>
      </c>
      <c r="C460" s="68">
        <f t="shared" si="8"/>
        <v>0</v>
      </c>
      <c r="D460" s="69">
        <v>5.2331722305796208E-3</v>
      </c>
    </row>
    <row r="461" spans="1:4">
      <c r="A461" s="66">
        <v>43857</v>
      </c>
      <c r="B461" s="88">
        <v>107.5</v>
      </c>
      <c r="C461" s="68">
        <f t="shared" si="8"/>
        <v>0</v>
      </c>
      <c r="D461" s="69">
        <v>4.4011795161154121E-5</v>
      </c>
    </row>
    <row r="462" spans="1:4">
      <c r="A462" s="66">
        <v>43854</v>
      </c>
      <c r="B462" s="88">
        <v>107.5</v>
      </c>
      <c r="C462" s="68">
        <f t="shared" si="8"/>
        <v>0</v>
      </c>
      <c r="D462" s="69">
        <v>-6.7321869274760077E-3</v>
      </c>
    </row>
    <row r="463" spans="1:4">
      <c r="A463" s="66">
        <v>43853</v>
      </c>
      <c r="B463" s="88">
        <v>107.5</v>
      </c>
      <c r="C463" s="68">
        <f t="shared" si="8"/>
        <v>0</v>
      </c>
      <c r="D463" s="69">
        <v>3.4414828284762204E-3</v>
      </c>
    </row>
    <row r="464" spans="1:4">
      <c r="A464" s="66">
        <v>43852</v>
      </c>
      <c r="B464" s="88">
        <v>107.5</v>
      </c>
      <c r="C464" s="68">
        <f t="shared" si="8"/>
        <v>0</v>
      </c>
      <c r="D464" s="69">
        <v>2.0353024470829494E-2</v>
      </c>
    </row>
    <row r="465" spans="1:4">
      <c r="A465" s="66">
        <v>43851</v>
      </c>
      <c r="B465" s="88">
        <v>107.5</v>
      </c>
      <c r="C465" s="68">
        <f t="shared" si="8"/>
        <v>0</v>
      </c>
      <c r="D465" s="69">
        <v>-1.0689970531450499E-3</v>
      </c>
    </row>
    <row r="466" spans="1:4">
      <c r="A466" s="66">
        <v>43850</v>
      </c>
      <c r="B466" s="88">
        <v>107.5</v>
      </c>
      <c r="C466" s="68">
        <f t="shared" si="8"/>
        <v>0</v>
      </c>
      <c r="D466" s="69">
        <v>-1.441768419703225E-2</v>
      </c>
    </row>
    <row r="467" spans="1:4">
      <c r="A467" s="66">
        <v>43847</v>
      </c>
      <c r="B467" s="88">
        <v>107.5</v>
      </c>
      <c r="C467" s="68">
        <f t="shared" si="8"/>
        <v>0</v>
      </c>
      <c r="D467" s="69">
        <v>7.0966050067575856E-3</v>
      </c>
    </row>
    <row r="468" spans="1:4">
      <c r="A468" s="66">
        <v>43846</v>
      </c>
      <c r="B468" s="88">
        <v>107.5</v>
      </c>
      <c r="C468" s="68">
        <f t="shared" si="8"/>
        <v>-1.8264840182648401E-2</v>
      </c>
      <c r="D468" s="69">
        <v>1.3719026271941182E-4</v>
      </c>
    </row>
    <row r="469" spans="1:4">
      <c r="A469" s="66">
        <v>43845</v>
      </c>
      <c r="B469" s="88">
        <v>109.5</v>
      </c>
      <c r="C469" s="68">
        <f t="shared" si="8"/>
        <v>0</v>
      </c>
      <c r="D469" s="69">
        <v>9.708777419249668E-3</v>
      </c>
    </row>
    <row r="470" spans="1:4">
      <c r="A470" s="66">
        <v>43844</v>
      </c>
      <c r="B470" s="88">
        <v>109.5</v>
      </c>
      <c r="C470" s="68">
        <f t="shared" si="8"/>
        <v>0</v>
      </c>
      <c r="D470" s="69">
        <v>1.3707569105724658E-2</v>
      </c>
    </row>
    <row r="471" spans="1:4">
      <c r="A471" s="66">
        <v>43843</v>
      </c>
      <c r="B471" s="88">
        <v>109.5</v>
      </c>
      <c r="C471" s="68">
        <f t="shared" si="8"/>
        <v>0</v>
      </c>
      <c r="D471" s="69">
        <v>-1.1715543308321523E-3</v>
      </c>
    </row>
    <row r="472" spans="1:4">
      <c r="A472" s="66">
        <v>43840</v>
      </c>
      <c r="B472" s="88">
        <v>109.5</v>
      </c>
      <c r="C472" s="68">
        <f t="shared" si="8"/>
        <v>0</v>
      </c>
      <c r="D472" s="69">
        <v>2.1206593675093477E-2</v>
      </c>
    </row>
    <row r="473" spans="1:4">
      <c r="A473" s="66">
        <v>43839</v>
      </c>
      <c r="B473" s="88">
        <v>109.5</v>
      </c>
      <c r="C473" s="68">
        <f t="shared" si="8"/>
        <v>0</v>
      </c>
      <c r="D473" s="69">
        <v>1.8575413001501808E-2</v>
      </c>
    </row>
    <row r="474" spans="1:4">
      <c r="A474" s="66">
        <v>43838</v>
      </c>
      <c r="B474" s="88">
        <v>109.5</v>
      </c>
      <c r="C474" s="68">
        <f t="shared" si="8"/>
        <v>0</v>
      </c>
      <c r="D474" s="69">
        <v>2.8260054269893527E-2</v>
      </c>
    </row>
    <row r="475" spans="1:4">
      <c r="A475" s="66">
        <v>43837</v>
      </c>
      <c r="B475" s="88">
        <v>109.5</v>
      </c>
      <c r="C475" s="68">
        <f t="shared" si="8"/>
        <v>0</v>
      </c>
      <c r="D475" s="69">
        <v>-2.8684936448787192E-3</v>
      </c>
    </row>
    <row r="476" spans="1:4">
      <c r="A476" s="66">
        <v>43836</v>
      </c>
      <c r="B476" s="88">
        <v>109.5</v>
      </c>
      <c r="C476" s="68">
        <f t="shared" si="8"/>
        <v>0</v>
      </c>
      <c r="D476" s="69">
        <v>1.8291863413585137E-2</v>
      </c>
    </row>
    <row r="477" spans="1:4">
      <c r="A477" s="66">
        <v>43833</v>
      </c>
      <c r="B477" s="88">
        <v>109.5</v>
      </c>
      <c r="C477" s="68">
        <f t="shared" si="8"/>
        <v>0</v>
      </c>
      <c r="D477" s="69">
        <v>-2.5138664453858563E-2</v>
      </c>
    </row>
    <row r="478" spans="1:4">
      <c r="A478" s="66">
        <v>43832</v>
      </c>
      <c r="B478" s="88">
        <v>109.5</v>
      </c>
      <c r="C478" s="68">
        <f t="shared" si="8"/>
        <v>0</v>
      </c>
      <c r="D478" s="69">
        <v>-4.7422205415086904E-3</v>
      </c>
    </row>
    <row r="479" spans="1:4">
      <c r="A479" s="66">
        <v>43831</v>
      </c>
      <c r="B479" s="88">
        <v>109.5</v>
      </c>
      <c r="C479" s="68">
        <f t="shared" si="8"/>
        <v>0</v>
      </c>
      <c r="D479" s="69">
        <v>1.0821711965834546E-2</v>
      </c>
    </row>
    <row r="480" spans="1:4">
      <c r="A480" s="66">
        <v>43830</v>
      </c>
      <c r="B480" s="88">
        <v>109.5</v>
      </c>
      <c r="C480" s="68">
        <f t="shared" si="8"/>
        <v>0</v>
      </c>
      <c r="D480" s="69">
        <v>-1.999526427951251E-3</v>
      </c>
    </row>
    <row r="481" spans="1:4">
      <c r="A481" s="66">
        <v>43829</v>
      </c>
      <c r="B481" s="88">
        <v>109.5</v>
      </c>
      <c r="C481" s="68">
        <f t="shared" si="8"/>
        <v>0</v>
      </c>
      <c r="D481" s="69">
        <v>4.9574977195510489E-3</v>
      </c>
    </row>
    <row r="482" spans="1:4">
      <c r="A482" s="66">
        <v>43826</v>
      </c>
      <c r="B482" s="88">
        <v>109.5</v>
      </c>
      <c r="C482" s="68">
        <f t="shared" si="8"/>
        <v>0</v>
      </c>
      <c r="D482" s="69">
        <v>1.6552345136258905E-3</v>
      </c>
    </row>
    <row r="483" spans="1:4">
      <c r="A483" s="66">
        <v>43825</v>
      </c>
      <c r="B483" s="88">
        <v>109.5</v>
      </c>
      <c r="C483" s="68">
        <f t="shared" si="8"/>
        <v>0</v>
      </c>
      <c r="D483" s="69">
        <v>1.6055683622305823E-2</v>
      </c>
    </row>
    <row r="484" spans="1:4">
      <c r="A484" s="66">
        <v>43824</v>
      </c>
      <c r="B484" s="88">
        <v>109.5</v>
      </c>
      <c r="C484" s="68">
        <f t="shared" si="8"/>
        <v>0</v>
      </c>
      <c r="D484" s="69">
        <v>-2.0275078661040071E-3</v>
      </c>
    </row>
    <row r="485" spans="1:4">
      <c r="A485" s="66">
        <v>43823</v>
      </c>
      <c r="B485" s="88">
        <v>109.5</v>
      </c>
      <c r="C485" s="68">
        <f t="shared" si="8"/>
        <v>0</v>
      </c>
      <c r="D485" s="69">
        <v>5.6623561342941308E-3</v>
      </c>
    </row>
    <row r="486" spans="1:4">
      <c r="A486" s="66">
        <v>43822</v>
      </c>
      <c r="B486" s="88">
        <v>109.5</v>
      </c>
      <c r="C486" s="68">
        <f t="shared" si="8"/>
        <v>0</v>
      </c>
      <c r="D486" s="69">
        <v>-6.2175980389964575E-3</v>
      </c>
    </row>
    <row r="487" spans="1:4">
      <c r="A487" s="66">
        <v>43819</v>
      </c>
      <c r="B487" s="88">
        <v>109.5</v>
      </c>
      <c r="C487" s="68">
        <f t="shared" si="8"/>
        <v>0</v>
      </c>
      <c r="D487" s="69">
        <v>6.2972632337055445E-3</v>
      </c>
    </row>
    <row r="488" spans="1:4">
      <c r="A488" s="66">
        <v>43818</v>
      </c>
      <c r="B488" s="88">
        <v>109.5</v>
      </c>
      <c r="C488" s="68">
        <f t="shared" si="8"/>
        <v>4.5871559633027525E-3</v>
      </c>
      <c r="D488" s="69">
        <v>-1.2093746768632033E-3</v>
      </c>
    </row>
    <row r="489" spans="1:4">
      <c r="A489" s="66">
        <v>43817</v>
      </c>
      <c r="B489" s="88">
        <v>109</v>
      </c>
      <c r="C489" s="68">
        <f t="shared" si="8"/>
        <v>9.2592592592592587E-3</v>
      </c>
      <c r="D489" s="69">
        <v>6.5389349455163351E-3</v>
      </c>
    </row>
    <row r="490" spans="1:4">
      <c r="A490" s="66">
        <v>43816</v>
      </c>
      <c r="B490" s="88">
        <v>108</v>
      </c>
      <c r="C490" s="68">
        <f t="shared" si="8"/>
        <v>4.6511627906976744E-3</v>
      </c>
      <c r="D490" s="69">
        <v>-1.7662337662337005E-3</v>
      </c>
    </row>
    <row r="491" spans="1:4">
      <c r="A491" s="66">
        <v>43815</v>
      </c>
      <c r="B491" s="88">
        <v>107.5</v>
      </c>
      <c r="C491" s="68">
        <f t="shared" si="8"/>
        <v>0</v>
      </c>
      <c r="D491" s="69">
        <v>4.6197760906165159E-3</v>
      </c>
    </row>
    <row r="492" spans="1:4">
      <c r="A492" s="66">
        <v>43812</v>
      </c>
      <c r="B492" s="88">
        <v>107.5</v>
      </c>
      <c r="C492" s="68">
        <f t="shared" si="8"/>
        <v>0</v>
      </c>
      <c r="D492" s="69">
        <v>1.7176277257704185E-2</v>
      </c>
    </row>
    <row r="493" spans="1:4">
      <c r="A493" s="66">
        <v>43811</v>
      </c>
      <c r="B493" s="88">
        <v>107.5</v>
      </c>
      <c r="C493" s="68">
        <f t="shared" si="8"/>
        <v>0</v>
      </c>
      <c r="D493" s="69">
        <v>8.6320082688493265E-3</v>
      </c>
    </row>
    <row r="494" spans="1:4">
      <c r="A494" s="66">
        <v>43810</v>
      </c>
      <c r="B494" s="88">
        <v>107.5</v>
      </c>
      <c r="C494" s="68">
        <f t="shared" si="8"/>
        <v>0</v>
      </c>
      <c r="D494" s="69">
        <v>8.9867477180801854E-3</v>
      </c>
    </row>
    <row r="495" spans="1:4">
      <c r="A495" s="66">
        <v>43809</v>
      </c>
      <c r="B495" s="88">
        <v>107.5</v>
      </c>
      <c r="C495" s="68">
        <f t="shared" si="8"/>
        <v>0</v>
      </c>
      <c r="D495" s="69">
        <v>-8.6251461198485393E-3</v>
      </c>
    </row>
    <row r="496" spans="1:4">
      <c r="A496" s="66">
        <v>43808</v>
      </c>
      <c r="B496" s="88">
        <v>107.5</v>
      </c>
      <c r="C496" s="68">
        <f t="shared" si="8"/>
        <v>0</v>
      </c>
      <c r="D496" s="69">
        <v>-1.0210384629568209E-2</v>
      </c>
    </row>
    <row r="497" spans="1:4">
      <c r="A497" s="66">
        <v>43805</v>
      </c>
      <c r="B497" s="88">
        <v>107.5</v>
      </c>
      <c r="C497" s="68">
        <f t="shared" si="8"/>
        <v>0</v>
      </c>
      <c r="D497" s="69">
        <v>-1.3254491698885545E-2</v>
      </c>
    </row>
    <row r="498" spans="1:4">
      <c r="A498" s="66">
        <v>43804</v>
      </c>
      <c r="B498" s="88">
        <v>107.5</v>
      </c>
      <c r="C498" s="68">
        <f t="shared" si="8"/>
        <v>0</v>
      </c>
      <c r="D498" s="69">
        <v>1.9825444933117193E-3</v>
      </c>
    </row>
    <row r="499" spans="1:4">
      <c r="A499" s="66">
        <v>43803</v>
      </c>
      <c r="B499" s="88">
        <v>107.5</v>
      </c>
      <c r="C499" s="68">
        <f t="shared" si="8"/>
        <v>9.3896713615023476E-3</v>
      </c>
      <c r="D499" s="69">
        <v>2.4488415974123273E-3</v>
      </c>
    </row>
    <row r="500" spans="1:4">
      <c r="A500" s="66">
        <v>43802</v>
      </c>
      <c r="B500" s="88">
        <v>106.5</v>
      </c>
      <c r="C500" s="68">
        <f t="shared" si="8"/>
        <v>0</v>
      </c>
      <c r="D500" s="69">
        <v>1.3582099228510797E-2</v>
      </c>
    </row>
    <row r="501" spans="1:4">
      <c r="A501" s="66">
        <v>43801</v>
      </c>
      <c r="B501" s="88">
        <v>106.5</v>
      </c>
      <c r="C501" s="68">
        <f t="shared" si="8"/>
        <v>0</v>
      </c>
      <c r="D501" s="69">
        <v>-3.2632827609126868E-3</v>
      </c>
    </row>
    <row r="502" spans="1:4">
      <c r="A502" s="66">
        <v>43798</v>
      </c>
      <c r="B502" s="88">
        <v>106.5</v>
      </c>
      <c r="C502" s="68">
        <f t="shared" si="8"/>
        <v>0</v>
      </c>
      <c r="D502" s="69">
        <v>8.974227620316114E-3</v>
      </c>
    </row>
    <row r="503" spans="1:4">
      <c r="A503" s="66">
        <v>43797</v>
      </c>
      <c r="B503" s="88">
        <v>106.5</v>
      </c>
      <c r="C503" s="68">
        <f t="shared" si="8"/>
        <v>0</v>
      </c>
      <c r="D503" s="69">
        <v>1.112241246162266E-2</v>
      </c>
    </row>
    <row r="504" spans="1:4">
      <c r="A504" s="66">
        <v>43796</v>
      </c>
      <c r="B504" s="88">
        <v>106.5</v>
      </c>
      <c r="C504" s="68">
        <f t="shared" si="8"/>
        <v>0</v>
      </c>
      <c r="D504" s="69">
        <v>-6.4284310698145561E-3</v>
      </c>
    </row>
    <row r="505" spans="1:4">
      <c r="A505" s="66">
        <v>43795</v>
      </c>
      <c r="B505" s="88">
        <v>106.5</v>
      </c>
      <c r="C505" s="68">
        <f t="shared" si="8"/>
        <v>0</v>
      </c>
      <c r="D505" s="69">
        <v>-9.701990437006586E-3</v>
      </c>
    </row>
    <row r="506" spans="1:4">
      <c r="A506" s="66">
        <v>43794</v>
      </c>
      <c r="B506" s="88">
        <v>106.5</v>
      </c>
      <c r="C506" s="68">
        <f t="shared" si="8"/>
        <v>0</v>
      </c>
      <c r="D506" s="69">
        <v>2.0424373085215154E-2</v>
      </c>
    </row>
    <row r="507" spans="1:4">
      <c r="A507" s="66">
        <v>43791</v>
      </c>
      <c r="B507" s="88">
        <v>106.5</v>
      </c>
      <c r="C507" s="68">
        <f t="shared" si="8"/>
        <v>0</v>
      </c>
      <c r="D507" s="69">
        <v>2.5453252755065249E-3</v>
      </c>
    </row>
    <row r="508" spans="1:4">
      <c r="A508" s="66">
        <v>43790</v>
      </c>
      <c r="B508" s="88">
        <v>106.5</v>
      </c>
      <c r="C508" s="68">
        <f t="shared" si="8"/>
        <v>9.4786729857819912E-3</v>
      </c>
      <c r="D508" s="69">
        <v>4.4897920316903312E-3</v>
      </c>
    </row>
    <row r="509" spans="1:4">
      <c r="A509" s="66">
        <v>43789</v>
      </c>
      <c r="B509" s="88">
        <v>105.5</v>
      </c>
      <c r="C509" s="68">
        <f t="shared" si="8"/>
        <v>0</v>
      </c>
      <c r="D509" s="69">
        <v>-1.3559146905630728E-2</v>
      </c>
    </row>
    <row r="510" spans="1:4">
      <c r="A510" s="66">
        <v>43788</v>
      </c>
      <c r="B510" s="88">
        <v>105.5</v>
      </c>
      <c r="C510" s="68">
        <f t="shared" si="8"/>
        <v>0</v>
      </c>
      <c r="D510" s="69">
        <v>1.0578577674969674E-3</v>
      </c>
    </row>
    <row r="511" spans="1:4">
      <c r="A511" s="66">
        <v>43787</v>
      </c>
      <c r="B511" s="88">
        <v>105.5</v>
      </c>
      <c r="C511" s="68">
        <f t="shared" si="8"/>
        <v>0</v>
      </c>
      <c r="D511" s="69">
        <v>3.1174392665293269E-3</v>
      </c>
    </row>
    <row r="512" spans="1:4">
      <c r="A512" s="66">
        <v>43784</v>
      </c>
      <c r="B512" s="88">
        <v>105.5</v>
      </c>
      <c r="C512" s="68">
        <f t="shared" si="8"/>
        <v>0</v>
      </c>
      <c r="D512" s="69">
        <v>-3.7915805299756451E-3</v>
      </c>
    </row>
    <row r="513" spans="1:4">
      <c r="A513" s="66">
        <v>43783</v>
      </c>
      <c r="B513" s="88">
        <v>105.5</v>
      </c>
      <c r="C513" s="68">
        <f t="shared" si="8"/>
        <v>9.5693779904306216E-3</v>
      </c>
      <c r="D513" s="69">
        <v>2.7257944750962355E-4</v>
      </c>
    </row>
    <row r="514" spans="1:4">
      <c r="A514" s="66">
        <v>43782</v>
      </c>
      <c r="B514" s="88">
        <v>104.5</v>
      </c>
      <c r="C514" s="68">
        <f t="shared" si="8"/>
        <v>0</v>
      </c>
      <c r="D514" s="69">
        <v>-1.9884937286675491E-2</v>
      </c>
    </row>
    <row r="515" spans="1:4">
      <c r="A515" s="66">
        <v>43781</v>
      </c>
      <c r="B515" s="88">
        <v>104.5</v>
      </c>
      <c r="C515" s="68">
        <f t="shared" ref="C515:C578" si="9">(B515-B516)/(B516)</f>
        <v>0</v>
      </c>
      <c r="D515" s="69">
        <v>7.8782926806621103E-3</v>
      </c>
    </row>
    <row r="516" spans="1:4">
      <c r="A516" s="66">
        <v>43780</v>
      </c>
      <c r="B516" s="88">
        <v>104.5</v>
      </c>
      <c r="C516" s="68">
        <f t="shared" si="9"/>
        <v>0</v>
      </c>
      <c r="D516" s="69">
        <v>1.5548975974050475E-2</v>
      </c>
    </row>
    <row r="517" spans="1:4">
      <c r="A517" s="66">
        <v>43777</v>
      </c>
      <c r="B517" s="88">
        <v>104.5</v>
      </c>
      <c r="C517" s="68">
        <f t="shared" si="9"/>
        <v>0</v>
      </c>
      <c r="D517" s="69">
        <v>7.8162492456962246E-3</v>
      </c>
    </row>
    <row r="518" spans="1:4">
      <c r="A518" s="66">
        <v>43776</v>
      </c>
      <c r="B518" s="88">
        <v>104.5</v>
      </c>
      <c r="C518" s="68">
        <f t="shared" si="9"/>
        <v>0</v>
      </c>
      <c r="D518" s="69">
        <v>2.5923633013390932E-2</v>
      </c>
    </row>
    <row r="519" spans="1:4">
      <c r="A519" s="66">
        <v>43775</v>
      </c>
      <c r="B519" s="88">
        <v>104.5</v>
      </c>
      <c r="C519" s="68">
        <f t="shared" si="9"/>
        <v>0</v>
      </c>
      <c r="D519" s="69">
        <v>-7.0619554695063626E-3</v>
      </c>
    </row>
    <row r="520" spans="1:4">
      <c r="A520" s="66">
        <v>43774</v>
      </c>
      <c r="B520" s="88">
        <v>104.5</v>
      </c>
      <c r="C520" s="68">
        <f t="shared" si="9"/>
        <v>0</v>
      </c>
      <c r="D520" s="69">
        <v>-5.9756930745470463E-3</v>
      </c>
    </row>
    <row r="521" spans="1:4">
      <c r="A521" s="66">
        <v>43773</v>
      </c>
      <c r="B521" s="88">
        <v>104.5</v>
      </c>
      <c r="C521" s="68">
        <f t="shared" si="9"/>
        <v>0</v>
      </c>
      <c r="D521" s="69">
        <v>7.498969921714174E-3</v>
      </c>
    </row>
    <row r="522" spans="1:4">
      <c r="A522" s="66">
        <v>43770</v>
      </c>
      <c r="B522" s="88">
        <v>104.5</v>
      </c>
      <c r="C522" s="68">
        <f t="shared" si="9"/>
        <v>0</v>
      </c>
      <c r="D522" s="69">
        <v>1.2978021330504899E-2</v>
      </c>
    </row>
    <row r="523" spans="1:4">
      <c r="A523" s="66">
        <v>43769</v>
      </c>
      <c r="B523" s="88">
        <v>104.5</v>
      </c>
      <c r="C523" s="68">
        <f t="shared" si="9"/>
        <v>0</v>
      </c>
      <c r="D523" s="69">
        <v>-9.2193026412449811E-3</v>
      </c>
    </row>
    <row r="524" spans="1:4">
      <c r="A524" s="66">
        <v>43768</v>
      </c>
      <c r="B524" s="88">
        <v>104.5</v>
      </c>
      <c r="C524" s="68">
        <f t="shared" si="9"/>
        <v>4.807692307692308E-3</v>
      </c>
      <c r="D524" s="69">
        <v>7.4253058343788543E-3</v>
      </c>
    </row>
    <row r="525" spans="1:4">
      <c r="A525" s="66">
        <v>43767</v>
      </c>
      <c r="B525" s="88">
        <v>104</v>
      </c>
      <c r="C525" s="68">
        <f t="shared" si="9"/>
        <v>0</v>
      </c>
      <c r="D525" s="69">
        <v>3.2358334232168815E-4</v>
      </c>
    </row>
    <row r="526" spans="1:4">
      <c r="A526" s="66">
        <v>43766</v>
      </c>
      <c r="B526" s="88">
        <v>104</v>
      </c>
      <c r="C526" s="68">
        <f t="shared" si="9"/>
        <v>4.830917874396135E-3</v>
      </c>
      <c r="D526" s="69">
        <v>4.2787436545099408E-3</v>
      </c>
    </row>
    <row r="527" spans="1:4">
      <c r="A527" s="66">
        <v>43763</v>
      </c>
      <c r="B527" s="88">
        <v>103.5</v>
      </c>
      <c r="C527" s="68">
        <f t="shared" si="9"/>
        <v>0</v>
      </c>
      <c r="D527" s="69">
        <v>1.1373765642662535E-2</v>
      </c>
    </row>
    <row r="528" spans="1:4">
      <c r="A528" s="66">
        <v>43762</v>
      </c>
      <c r="B528" s="88">
        <v>103.5</v>
      </c>
      <c r="C528" s="68">
        <f t="shared" si="9"/>
        <v>4.8543689320388345E-3</v>
      </c>
      <c r="D528" s="69">
        <v>-1.0822126988818187E-2</v>
      </c>
    </row>
    <row r="529" spans="1:4">
      <c r="A529" s="66">
        <v>43761</v>
      </c>
      <c r="B529" s="88">
        <v>103</v>
      </c>
      <c r="C529" s="68">
        <f t="shared" si="9"/>
        <v>0</v>
      </c>
      <c r="D529" s="69">
        <v>4.0555912755328247E-3</v>
      </c>
    </row>
    <row r="530" spans="1:4">
      <c r="A530" s="66">
        <v>43760</v>
      </c>
      <c r="B530" s="88">
        <v>103</v>
      </c>
      <c r="C530" s="68">
        <f t="shared" si="9"/>
        <v>0</v>
      </c>
      <c r="D530" s="69">
        <v>1.9621884124478732E-2</v>
      </c>
    </row>
    <row r="531" spans="1:4">
      <c r="A531" s="66">
        <v>43759</v>
      </c>
      <c r="B531" s="88">
        <v>103</v>
      </c>
      <c r="C531" s="68">
        <f t="shared" si="9"/>
        <v>4.8780487804878049E-3</v>
      </c>
      <c r="D531" s="69">
        <v>5.3181242078580524E-3</v>
      </c>
    </row>
    <row r="532" spans="1:4">
      <c r="A532" s="66">
        <v>43756</v>
      </c>
      <c r="B532" s="88">
        <v>102.5</v>
      </c>
      <c r="C532" s="68">
        <f t="shared" si="9"/>
        <v>0</v>
      </c>
      <c r="D532" s="69">
        <v>1.0900816408111797E-2</v>
      </c>
    </row>
    <row r="533" spans="1:4">
      <c r="A533" s="66">
        <v>43755</v>
      </c>
      <c r="B533" s="88">
        <v>102.5</v>
      </c>
      <c r="C533" s="68">
        <f t="shared" si="9"/>
        <v>-9.6618357487922701E-3</v>
      </c>
      <c r="D533" s="69">
        <v>6.8474065512187975E-3</v>
      </c>
    </row>
    <row r="534" spans="1:4">
      <c r="A534" s="66">
        <v>43754</v>
      </c>
      <c r="B534" s="88">
        <v>103.5</v>
      </c>
      <c r="C534" s="68">
        <f t="shared" si="9"/>
        <v>0</v>
      </c>
      <c r="D534" s="69">
        <v>1.9850124194838562E-2</v>
      </c>
    </row>
    <row r="535" spans="1:4">
      <c r="A535" s="66">
        <v>43753</v>
      </c>
      <c r="B535" s="88">
        <v>103.5</v>
      </c>
      <c r="C535" s="68">
        <f t="shared" si="9"/>
        <v>0</v>
      </c>
      <c r="D535" s="69">
        <v>1.200943712753434E-2</v>
      </c>
    </row>
    <row r="536" spans="1:4">
      <c r="A536" s="66">
        <v>43752</v>
      </c>
      <c r="B536" s="88">
        <v>103.5</v>
      </c>
      <c r="C536" s="68">
        <f t="shared" si="9"/>
        <v>9.7560975609756097E-3</v>
      </c>
      <c r="D536" s="69">
        <v>-2.1628803668195078E-2</v>
      </c>
    </row>
    <row r="537" spans="1:4">
      <c r="A537" s="66">
        <v>43749</v>
      </c>
      <c r="B537" s="88">
        <v>102.5</v>
      </c>
      <c r="C537" s="68">
        <f t="shared" si="9"/>
        <v>0</v>
      </c>
      <c r="D537" s="69">
        <v>1.9945048813022458E-2</v>
      </c>
    </row>
    <row r="538" spans="1:4">
      <c r="A538" s="66">
        <v>43748</v>
      </c>
      <c r="B538" s="88">
        <v>102.5</v>
      </c>
      <c r="C538" s="68">
        <f t="shared" si="9"/>
        <v>-4.8543689320388345E-3</v>
      </c>
      <c r="D538" s="69">
        <v>-1.0048559268086043E-2</v>
      </c>
    </row>
    <row r="539" spans="1:4">
      <c r="A539" s="66">
        <v>43747</v>
      </c>
      <c r="B539" s="88">
        <v>103</v>
      </c>
      <c r="C539" s="68">
        <f t="shared" si="9"/>
        <v>4.8780487804878049E-3</v>
      </c>
      <c r="D539" s="69">
        <v>-1.1539501601697411E-2</v>
      </c>
    </row>
    <row r="540" spans="1:4">
      <c r="A540" s="66">
        <v>43746</v>
      </c>
      <c r="B540" s="88">
        <v>102.5</v>
      </c>
      <c r="C540" s="68">
        <f t="shared" si="9"/>
        <v>-9.6618357487922701E-3</v>
      </c>
      <c r="D540" s="69">
        <v>1.1408164016683615E-2</v>
      </c>
    </row>
    <row r="541" spans="1:4">
      <c r="A541" s="66">
        <v>43745</v>
      </c>
      <c r="B541" s="88">
        <v>103.5</v>
      </c>
      <c r="C541" s="68">
        <f t="shared" si="9"/>
        <v>-4.807692307692308E-3</v>
      </c>
      <c r="D541" s="69">
        <v>-3.8796568268107852E-2</v>
      </c>
    </row>
    <row r="542" spans="1:4">
      <c r="A542" s="66">
        <v>43742</v>
      </c>
      <c r="B542" s="88">
        <v>104</v>
      </c>
      <c r="C542" s="68">
        <f t="shared" si="9"/>
        <v>0</v>
      </c>
      <c r="D542" s="69">
        <v>-1.5273636051356886E-2</v>
      </c>
    </row>
    <row r="543" spans="1:4">
      <c r="A543" s="66">
        <v>43741</v>
      </c>
      <c r="B543" s="88">
        <v>104</v>
      </c>
      <c r="C543" s="68">
        <f t="shared" si="9"/>
        <v>-4.7846889952153108E-3</v>
      </c>
      <c r="D543" s="69">
        <v>-2.5645627582995351E-2</v>
      </c>
    </row>
    <row r="544" spans="1:4">
      <c r="A544" s="66">
        <v>43740</v>
      </c>
      <c r="B544" s="88">
        <v>104.5</v>
      </c>
      <c r="C544" s="68">
        <f t="shared" si="9"/>
        <v>0</v>
      </c>
      <c r="D544" s="69">
        <v>2.6857404713992471E-2</v>
      </c>
    </row>
    <row r="545" spans="1:4">
      <c r="A545" s="66">
        <v>43739</v>
      </c>
      <c r="B545" s="88">
        <v>104.5</v>
      </c>
      <c r="C545" s="68">
        <f t="shared" si="9"/>
        <v>0</v>
      </c>
      <c r="D545" s="69">
        <v>-3.0982271711482039E-2</v>
      </c>
    </row>
    <row r="546" spans="1:4">
      <c r="A546" s="66">
        <v>43738</v>
      </c>
      <c r="B546" s="88">
        <v>104.5</v>
      </c>
      <c r="C546" s="68">
        <f t="shared" si="9"/>
        <v>0</v>
      </c>
      <c r="D546" s="69">
        <v>-1.0615741669293152E-2</v>
      </c>
    </row>
    <row r="547" spans="1:4">
      <c r="A547" s="66">
        <v>43735</v>
      </c>
      <c r="B547" s="88">
        <v>104.5</v>
      </c>
      <c r="C547" s="68">
        <f t="shared" si="9"/>
        <v>0</v>
      </c>
      <c r="D547" s="69">
        <v>2.6127777178866458E-2</v>
      </c>
    </row>
    <row r="548" spans="1:4">
      <c r="A548" s="66">
        <v>43734</v>
      </c>
      <c r="B548" s="88">
        <v>104.5</v>
      </c>
      <c r="C548" s="68">
        <f t="shared" si="9"/>
        <v>-4.7619047619047623E-3</v>
      </c>
      <c r="D548" s="69">
        <v>3.8777130757014326E-2</v>
      </c>
    </row>
    <row r="549" spans="1:4">
      <c r="A549" s="66">
        <v>43733</v>
      </c>
      <c r="B549" s="88">
        <v>105</v>
      </c>
      <c r="C549" s="68">
        <f t="shared" si="9"/>
        <v>0</v>
      </c>
      <c r="D549" s="69">
        <v>-1.6175395370732027E-2</v>
      </c>
    </row>
    <row r="550" spans="1:4">
      <c r="A550" s="66">
        <v>43732</v>
      </c>
      <c r="B550" s="88">
        <v>105</v>
      </c>
      <c r="C550" s="68">
        <f t="shared" si="9"/>
        <v>0</v>
      </c>
      <c r="D550" s="69">
        <v>1.5443760202187599E-2</v>
      </c>
    </row>
    <row r="551" spans="1:4">
      <c r="A551" s="66">
        <v>43731</v>
      </c>
      <c r="B551" s="88">
        <v>105</v>
      </c>
      <c r="C551" s="68">
        <f t="shared" si="9"/>
        <v>0</v>
      </c>
      <c r="D551" s="69">
        <v>-3.6851101761741271E-2</v>
      </c>
    </row>
    <row r="552" spans="1:4">
      <c r="A552" s="66">
        <v>43728</v>
      </c>
      <c r="B552" s="88">
        <v>105</v>
      </c>
      <c r="C552" s="68">
        <f t="shared" si="9"/>
        <v>0</v>
      </c>
      <c r="D552" s="69">
        <v>-8.4453552974085404E-3</v>
      </c>
    </row>
    <row r="553" spans="1:4">
      <c r="A553" s="66">
        <v>43727</v>
      </c>
      <c r="B553" s="88">
        <v>105</v>
      </c>
      <c r="C553" s="68">
        <f t="shared" si="9"/>
        <v>0</v>
      </c>
      <c r="D553" s="69">
        <v>1.3980194314359798E-2</v>
      </c>
    </row>
    <row r="554" spans="1:4">
      <c r="A554" s="66">
        <v>43726</v>
      </c>
      <c r="B554" s="88">
        <v>105</v>
      </c>
      <c r="C554" s="68">
        <f t="shared" si="9"/>
        <v>0</v>
      </c>
      <c r="D554" s="69">
        <v>-9.3371774795474212E-3</v>
      </c>
    </row>
    <row r="555" spans="1:4">
      <c r="A555" s="66">
        <v>43725</v>
      </c>
      <c r="B555" s="88">
        <v>105</v>
      </c>
      <c r="C555" s="68">
        <f t="shared" si="9"/>
        <v>0</v>
      </c>
      <c r="D555" s="69">
        <v>4.4546357868990215E-2</v>
      </c>
    </row>
    <row r="556" spans="1:4">
      <c r="A556" s="66">
        <v>43724</v>
      </c>
      <c r="B556" s="88">
        <v>105</v>
      </c>
      <c r="C556" s="68">
        <f t="shared" si="9"/>
        <v>0</v>
      </c>
      <c r="D556" s="69">
        <v>6.8183217385950684E-3</v>
      </c>
    </row>
    <row r="557" spans="1:4">
      <c r="A557" s="66">
        <v>43721</v>
      </c>
      <c r="B557" s="88">
        <v>105</v>
      </c>
      <c r="C557" s="68">
        <f t="shared" si="9"/>
        <v>4.7846889952153108E-3</v>
      </c>
      <c r="D557" s="69">
        <v>-7.1060714886072704E-3</v>
      </c>
    </row>
    <row r="558" spans="1:4">
      <c r="A558" s="66">
        <v>43720</v>
      </c>
      <c r="B558" s="88">
        <v>104.5</v>
      </c>
      <c r="C558" s="68">
        <f t="shared" si="9"/>
        <v>-2.7906976744186046E-2</v>
      </c>
      <c r="D558" s="69">
        <v>-1.7664042914116815E-2</v>
      </c>
    </row>
    <row r="559" spans="1:4">
      <c r="A559" s="66">
        <v>43719</v>
      </c>
      <c r="B559" s="88">
        <v>107.5</v>
      </c>
      <c r="C559" s="68">
        <f t="shared" si="9"/>
        <v>0</v>
      </c>
      <c r="D559" s="69">
        <v>-5.5513323197562412E-4</v>
      </c>
    </row>
    <row r="560" spans="1:4">
      <c r="A560" s="66">
        <v>43718</v>
      </c>
      <c r="B560" s="88">
        <v>107.5</v>
      </c>
      <c r="C560" s="68">
        <f t="shared" si="9"/>
        <v>0</v>
      </c>
      <c r="D560" s="69">
        <v>-2.3504993529167635E-2</v>
      </c>
    </row>
    <row r="561" spans="1:4">
      <c r="A561" s="66">
        <v>43717</v>
      </c>
      <c r="B561" s="88">
        <v>107.5</v>
      </c>
      <c r="C561" s="68">
        <f t="shared" si="9"/>
        <v>4.6728971962616819E-3</v>
      </c>
      <c r="D561" s="69">
        <v>1.2475153528940585E-2</v>
      </c>
    </row>
    <row r="562" spans="1:4">
      <c r="A562" s="66">
        <v>43714</v>
      </c>
      <c r="B562" s="88">
        <v>107</v>
      </c>
      <c r="C562" s="68">
        <f t="shared" si="9"/>
        <v>0</v>
      </c>
      <c r="D562" s="69">
        <v>4.539855360406948E-3</v>
      </c>
    </row>
    <row r="563" spans="1:4">
      <c r="A563" s="66">
        <v>43713</v>
      </c>
      <c r="B563" s="88">
        <v>107</v>
      </c>
      <c r="C563" s="68">
        <f t="shared" si="9"/>
        <v>0</v>
      </c>
      <c r="D563" s="69">
        <v>1.8557118283921918E-2</v>
      </c>
    </row>
    <row r="564" spans="1:4">
      <c r="A564" s="66">
        <v>43712</v>
      </c>
      <c r="B564" s="88">
        <v>107</v>
      </c>
      <c r="C564" s="68">
        <f t="shared" si="9"/>
        <v>0</v>
      </c>
      <c r="D564" s="69">
        <v>1.1245152510462401E-2</v>
      </c>
    </row>
    <row r="565" spans="1:4">
      <c r="A565" s="66">
        <v>43711</v>
      </c>
      <c r="B565" s="88">
        <v>107</v>
      </c>
      <c r="C565" s="68">
        <f t="shared" si="9"/>
        <v>9.433962264150943E-3</v>
      </c>
      <c r="D565" s="69">
        <v>3.6004855063629868E-2</v>
      </c>
    </row>
    <row r="566" spans="1:4">
      <c r="A566" s="66">
        <v>43710</v>
      </c>
      <c r="B566" s="88">
        <v>106</v>
      </c>
      <c r="C566" s="68">
        <f t="shared" si="9"/>
        <v>0</v>
      </c>
      <c r="D566" s="69">
        <v>7.8849102263439282E-3</v>
      </c>
    </row>
    <row r="567" spans="1:4">
      <c r="A567" s="66">
        <v>43707</v>
      </c>
      <c r="B567" s="88">
        <v>106</v>
      </c>
      <c r="C567" s="68">
        <f t="shared" si="9"/>
        <v>0</v>
      </c>
      <c r="D567" s="69">
        <v>-6.0068489023679873E-2</v>
      </c>
    </row>
    <row r="568" spans="1:4">
      <c r="A568" s="66">
        <v>43706</v>
      </c>
      <c r="B568" s="88">
        <v>106</v>
      </c>
      <c r="C568" s="68">
        <f t="shared" si="9"/>
        <v>0</v>
      </c>
      <c r="D568" s="69">
        <v>-1.8529835005618153E-2</v>
      </c>
    </row>
    <row r="569" spans="1:4">
      <c r="A569" s="66">
        <v>43705</v>
      </c>
      <c r="B569" s="88">
        <v>106</v>
      </c>
      <c r="C569" s="68">
        <f t="shared" si="9"/>
        <v>0</v>
      </c>
      <c r="D569" s="69">
        <v>-1.0788333195208812E-2</v>
      </c>
    </row>
    <row r="570" spans="1:4">
      <c r="A570" s="66">
        <v>43704</v>
      </c>
      <c r="B570" s="88">
        <v>106</v>
      </c>
      <c r="C570" s="68">
        <f t="shared" si="9"/>
        <v>4.7393364928909956E-3</v>
      </c>
      <c r="D570" s="69">
        <v>2.9973205030412687E-3</v>
      </c>
    </row>
    <row r="571" spans="1:4">
      <c r="A571" s="66">
        <v>43703</v>
      </c>
      <c r="B571" s="88">
        <v>105.5</v>
      </c>
      <c r="C571" s="68">
        <f t="shared" si="9"/>
        <v>0</v>
      </c>
      <c r="D571" s="69">
        <v>4.1044776119403608E-3</v>
      </c>
    </row>
    <row r="572" spans="1:4">
      <c r="A572" s="66">
        <v>43700</v>
      </c>
      <c r="B572" s="88">
        <v>105.5</v>
      </c>
      <c r="C572" s="68">
        <f t="shared" si="9"/>
        <v>0</v>
      </c>
      <c r="D572" s="69">
        <v>4.4531677655749776E-3</v>
      </c>
    </row>
    <row r="573" spans="1:4">
      <c r="A573" s="66">
        <v>43699</v>
      </c>
      <c r="B573" s="88">
        <v>105.5</v>
      </c>
      <c r="C573" s="68">
        <f t="shared" si="9"/>
        <v>0</v>
      </c>
      <c r="D573" s="69">
        <v>-1.0549480577147293E-2</v>
      </c>
    </row>
    <row r="574" spans="1:4">
      <c r="A574" s="66">
        <v>43698</v>
      </c>
      <c r="B574" s="88">
        <v>105.5</v>
      </c>
      <c r="C574" s="68">
        <f t="shared" si="9"/>
        <v>4.7619047619047623E-3</v>
      </c>
      <c r="D574" s="69">
        <v>9.6561713280683761E-3</v>
      </c>
    </row>
    <row r="575" spans="1:4">
      <c r="A575" s="66">
        <v>43697</v>
      </c>
      <c r="B575" s="88">
        <v>105</v>
      </c>
      <c r="C575" s="68">
        <f t="shared" si="9"/>
        <v>0</v>
      </c>
      <c r="D575" s="69">
        <v>1.64501687582E-2</v>
      </c>
    </row>
    <row r="576" spans="1:4">
      <c r="A576" s="66">
        <v>43696</v>
      </c>
      <c r="B576" s="88">
        <v>105</v>
      </c>
      <c r="C576" s="68">
        <f t="shared" si="9"/>
        <v>0</v>
      </c>
      <c r="D576" s="69">
        <v>-1.3817829840191226E-2</v>
      </c>
    </row>
    <row r="577" spans="1:4">
      <c r="A577" s="66">
        <v>43693</v>
      </c>
      <c r="B577" s="88">
        <v>105</v>
      </c>
      <c r="C577" s="68">
        <f t="shared" si="9"/>
        <v>0</v>
      </c>
      <c r="D577" s="69">
        <v>1.7844396859386151E-2</v>
      </c>
    </row>
    <row r="578" spans="1:4">
      <c r="A578" s="66">
        <v>43692</v>
      </c>
      <c r="B578" s="88">
        <v>105</v>
      </c>
      <c r="C578" s="68">
        <f t="shared" si="9"/>
        <v>0</v>
      </c>
      <c r="D578" s="69">
        <v>-1.9787345165009438E-2</v>
      </c>
    </row>
    <row r="579" spans="1:4">
      <c r="A579" s="66">
        <v>43691</v>
      </c>
      <c r="B579" s="88">
        <v>105</v>
      </c>
      <c r="C579" s="68">
        <f t="shared" ref="C579:C642" si="10">(B579-B580)/(B580)</f>
        <v>0</v>
      </c>
      <c r="D579" s="69">
        <v>-8.1708449396471813E-3</v>
      </c>
    </row>
    <row r="580" spans="1:4">
      <c r="A580" s="66">
        <v>43690</v>
      </c>
      <c r="B580" s="88">
        <v>105</v>
      </c>
      <c r="C580" s="68">
        <f t="shared" si="10"/>
        <v>0</v>
      </c>
      <c r="D580" s="69">
        <v>-1.0076773110544645E-2</v>
      </c>
    </row>
    <row r="581" spans="1:4">
      <c r="A581" s="66">
        <v>43689</v>
      </c>
      <c r="B581" s="88">
        <v>105</v>
      </c>
      <c r="C581" s="68">
        <f t="shared" si="10"/>
        <v>0</v>
      </c>
      <c r="D581" s="69">
        <v>-2.4466750313674882E-3</v>
      </c>
    </row>
    <row r="582" spans="1:4">
      <c r="A582" s="66">
        <v>43686</v>
      </c>
      <c r="B582" s="88">
        <v>105</v>
      </c>
      <c r="C582" s="68">
        <f t="shared" si="10"/>
        <v>0</v>
      </c>
      <c r="D582" s="69">
        <v>-1.2250345583679047E-2</v>
      </c>
    </row>
    <row r="583" spans="1:4">
      <c r="A583" s="66">
        <v>43685</v>
      </c>
      <c r="B583" s="88">
        <v>105</v>
      </c>
      <c r="C583" s="68">
        <f t="shared" si="10"/>
        <v>4.7846889952153108E-3</v>
      </c>
      <c r="D583" s="69">
        <v>-8.1132450143257661E-3</v>
      </c>
    </row>
    <row r="584" spans="1:4">
      <c r="A584" s="66">
        <v>43684</v>
      </c>
      <c r="B584" s="88">
        <v>104.5</v>
      </c>
      <c r="C584" s="68">
        <f t="shared" si="10"/>
        <v>0</v>
      </c>
      <c r="D584" s="69">
        <v>3.1445198560066541E-3</v>
      </c>
    </row>
    <row r="585" spans="1:4">
      <c r="A585" s="66">
        <v>43683</v>
      </c>
      <c r="B585" s="88">
        <v>104.5</v>
      </c>
      <c r="C585" s="68">
        <f t="shared" si="10"/>
        <v>0</v>
      </c>
      <c r="D585" s="69">
        <v>2.715530360675714E-3</v>
      </c>
    </row>
    <row r="586" spans="1:4">
      <c r="A586" s="66">
        <v>43682</v>
      </c>
      <c r="B586" s="88">
        <v>104.5</v>
      </c>
      <c r="C586" s="68">
        <f t="shared" si="10"/>
        <v>0</v>
      </c>
      <c r="D586" s="69">
        <v>-1.3381880970702495E-2</v>
      </c>
    </row>
    <row r="587" spans="1:4">
      <c r="A587" s="66">
        <v>43679</v>
      </c>
      <c r="B587" s="88">
        <v>104.5</v>
      </c>
      <c r="C587" s="68">
        <f t="shared" si="10"/>
        <v>0</v>
      </c>
      <c r="D587" s="69">
        <v>8.8805574490644947E-3</v>
      </c>
    </row>
    <row r="588" spans="1:4">
      <c r="A588" s="66">
        <v>43678</v>
      </c>
      <c r="B588" s="88">
        <v>104.5</v>
      </c>
      <c r="C588" s="68">
        <f t="shared" si="10"/>
        <v>0</v>
      </c>
      <c r="D588" s="69">
        <v>-1.3343920039233162E-2</v>
      </c>
    </row>
    <row r="589" spans="1:4">
      <c r="A589" s="66">
        <v>43677</v>
      </c>
      <c r="B589" s="88">
        <v>104.5</v>
      </c>
      <c r="C589" s="68">
        <f t="shared" si="10"/>
        <v>0</v>
      </c>
      <c r="D589" s="69">
        <v>-1.439928555974449E-2</v>
      </c>
    </row>
    <row r="590" spans="1:4">
      <c r="A590" s="66">
        <v>43676</v>
      </c>
      <c r="B590" s="88">
        <v>104.5</v>
      </c>
      <c r="C590" s="68">
        <f t="shared" si="10"/>
        <v>0</v>
      </c>
      <c r="D590" s="69">
        <v>-1.5312019799556776E-2</v>
      </c>
    </row>
    <row r="591" spans="1:4">
      <c r="A591" s="66">
        <v>43675</v>
      </c>
      <c r="B591" s="88">
        <v>104.5</v>
      </c>
      <c r="C591" s="68">
        <f t="shared" si="10"/>
        <v>4.807692307692308E-3</v>
      </c>
      <c r="D591" s="69">
        <v>8.5744617143494186E-4</v>
      </c>
    </row>
    <row r="592" spans="1:4">
      <c r="A592" s="66">
        <v>43672</v>
      </c>
      <c r="B592" s="88">
        <v>104</v>
      </c>
      <c r="C592" s="68">
        <f t="shared" si="10"/>
        <v>4.830917874396135E-3</v>
      </c>
      <c r="D592" s="69">
        <v>1.9754617121284939E-2</v>
      </c>
    </row>
    <row r="593" spans="1:4">
      <c r="A593" s="66">
        <v>43671</v>
      </c>
      <c r="B593" s="88">
        <v>103.5</v>
      </c>
      <c r="C593" s="68">
        <f t="shared" si="10"/>
        <v>0</v>
      </c>
      <c r="D593" s="69">
        <v>-9.9829919396576881E-4</v>
      </c>
    </row>
    <row r="594" spans="1:4">
      <c r="A594" s="66">
        <v>43670</v>
      </c>
      <c r="B594" s="88">
        <v>103.5</v>
      </c>
      <c r="C594" s="68">
        <f t="shared" si="10"/>
        <v>0</v>
      </c>
      <c r="D594" s="69">
        <v>5.4555424407742694E-3</v>
      </c>
    </row>
    <row r="595" spans="1:4">
      <c r="A595" s="66">
        <v>43669</v>
      </c>
      <c r="B595" s="88">
        <v>103.5</v>
      </c>
      <c r="C595" s="68">
        <f t="shared" si="10"/>
        <v>0</v>
      </c>
      <c r="D595" s="69">
        <v>1.3603006980490476E-2</v>
      </c>
    </row>
    <row r="596" spans="1:4">
      <c r="A596" s="66">
        <v>43668</v>
      </c>
      <c r="B596" s="88">
        <v>103.5</v>
      </c>
      <c r="C596" s="68">
        <f t="shared" si="10"/>
        <v>0</v>
      </c>
      <c r="D596" s="69">
        <v>-1.5218913941935249E-2</v>
      </c>
    </row>
    <row r="597" spans="1:4">
      <c r="A597" s="66">
        <v>43665</v>
      </c>
      <c r="B597" s="88">
        <v>103.5</v>
      </c>
      <c r="C597" s="68">
        <f t="shared" si="10"/>
        <v>4.8543689320388345E-3</v>
      </c>
      <c r="D597" s="69">
        <v>2.8068535676987551E-2</v>
      </c>
    </row>
    <row r="598" spans="1:4">
      <c r="A598" s="66">
        <v>43664</v>
      </c>
      <c r="B598" s="88">
        <v>103</v>
      </c>
      <c r="C598" s="68">
        <f t="shared" si="10"/>
        <v>-1.4354066985645933E-2</v>
      </c>
      <c r="D598" s="69">
        <v>-3.4952323098446272E-2</v>
      </c>
    </row>
    <row r="599" spans="1:4">
      <c r="A599" s="66">
        <v>43663</v>
      </c>
      <c r="B599" s="88">
        <v>104.5</v>
      </c>
      <c r="C599" s="68">
        <f t="shared" si="10"/>
        <v>0</v>
      </c>
      <c r="D599" s="69">
        <v>-3.6005181622983627E-2</v>
      </c>
    </row>
    <row r="600" spans="1:4">
      <c r="A600" s="66">
        <v>43662</v>
      </c>
      <c r="B600" s="88">
        <v>104.5</v>
      </c>
      <c r="C600" s="68">
        <f t="shared" si="10"/>
        <v>0</v>
      </c>
      <c r="D600" s="69">
        <v>8.8301505108776979E-3</v>
      </c>
    </row>
    <row r="601" spans="1:4">
      <c r="A601" s="66">
        <v>43661</v>
      </c>
      <c r="B601" s="88">
        <v>104.5</v>
      </c>
      <c r="C601" s="68">
        <f t="shared" si="10"/>
        <v>0</v>
      </c>
      <c r="D601" s="69">
        <v>7.6394056235766557E-3</v>
      </c>
    </row>
    <row r="602" spans="1:4">
      <c r="A602" s="66">
        <v>43658</v>
      </c>
      <c r="B602" s="88">
        <v>104.5</v>
      </c>
      <c r="C602" s="68">
        <f t="shared" si="10"/>
        <v>0</v>
      </c>
      <c r="D602" s="69">
        <v>-1.815839111607034E-2</v>
      </c>
    </row>
    <row r="603" spans="1:4">
      <c r="A603" s="66">
        <v>43657</v>
      </c>
      <c r="B603" s="88">
        <v>104.5</v>
      </c>
      <c r="C603" s="68">
        <f t="shared" si="10"/>
        <v>0</v>
      </c>
      <c r="D603" s="69">
        <v>2.590122828693945E-2</v>
      </c>
    </row>
    <row r="604" spans="1:4">
      <c r="A604" s="66">
        <v>43656</v>
      </c>
      <c r="B604" s="88">
        <v>104.5</v>
      </c>
      <c r="C604" s="68">
        <f t="shared" si="10"/>
        <v>-4.7619047619047623E-3</v>
      </c>
      <c r="D604" s="69">
        <v>5.8162113756505054E-3</v>
      </c>
    </row>
    <row r="605" spans="1:4">
      <c r="A605" s="66">
        <v>43655</v>
      </c>
      <c r="B605" s="88">
        <v>105</v>
      </c>
      <c r="C605" s="68">
        <f t="shared" si="10"/>
        <v>0</v>
      </c>
      <c r="D605" s="69">
        <v>1.7086907627536074E-2</v>
      </c>
    </row>
    <row r="606" spans="1:4">
      <c r="A606" s="66">
        <v>43654</v>
      </c>
      <c r="B606" s="88">
        <v>105</v>
      </c>
      <c r="C606" s="68">
        <f t="shared" si="10"/>
        <v>0</v>
      </c>
      <c r="D606" s="69">
        <v>1.4831477630170516E-2</v>
      </c>
    </row>
    <row r="607" spans="1:4">
      <c r="A607" s="66">
        <v>43651</v>
      </c>
      <c r="B607" s="88">
        <v>105</v>
      </c>
      <c r="C607" s="68">
        <f t="shared" si="10"/>
        <v>0</v>
      </c>
      <c r="D607" s="69">
        <v>9.9543244157190847E-3</v>
      </c>
    </row>
    <row r="608" spans="1:4">
      <c r="A608" s="66">
        <v>43650</v>
      </c>
      <c r="B608" s="88">
        <v>105</v>
      </c>
      <c r="C608" s="68">
        <f t="shared" si="10"/>
        <v>0</v>
      </c>
      <c r="D608" s="69">
        <v>-9.9869387062245484E-3</v>
      </c>
    </row>
    <row r="609" spans="1:4">
      <c r="A609" s="66">
        <v>43649</v>
      </c>
      <c r="B609" s="88">
        <v>105</v>
      </c>
      <c r="C609" s="68">
        <f t="shared" si="10"/>
        <v>0</v>
      </c>
      <c r="D609" s="69">
        <v>-6.1716824278096258E-3</v>
      </c>
    </row>
    <row r="610" spans="1:4">
      <c r="A610" s="66">
        <v>43648</v>
      </c>
      <c r="B610" s="88">
        <v>105</v>
      </c>
      <c r="C610" s="68">
        <f t="shared" si="10"/>
        <v>0</v>
      </c>
      <c r="D610" s="69">
        <v>1.9170885471391664E-2</v>
      </c>
    </row>
    <row r="611" spans="1:4">
      <c r="A611" s="66">
        <v>43647</v>
      </c>
      <c r="B611" s="88">
        <v>105</v>
      </c>
      <c r="C611" s="68">
        <f t="shared" si="10"/>
        <v>0</v>
      </c>
      <c r="D611" s="69">
        <v>1.1976684613971928E-2</v>
      </c>
    </row>
    <row r="612" spans="1:4">
      <c r="A612" s="66">
        <v>43644</v>
      </c>
      <c r="B612" s="88">
        <v>105</v>
      </c>
      <c r="C612" s="68">
        <f t="shared" si="10"/>
        <v>0</v>
      </c>
      <c r="D612" s="69">
        <v>1.4569145357475341E-3</v>
      </c>
    </row>
    <row r="613" spans="1:4">
      <c r="A613" s="66">
        <v>43643</v>
      </c>
      <c r="B613" s="88">
        <v>105</v>
      </c>
      <c r="C613" s="68">
        <f t="shared" si="10"/>
        <v>0</v>
      </c>
      <c r="D613" s="69">
        <v>-1.2890649262538075E-2</v>
      </c>
    </row>
    <row r="614" spans="1:4">
      <c r="A614" s="66">
        <v>43642</v>
      </c>
      <c r="B614" s="88">
        <v>105</v>
      </c>
      <c r="C614" s="68">
        <f t="shared" si="10"/>
        <v>0</v>
      </c>
      <c r="D614" s="69">
        <v>-2.1052385406922461E-2</v>
      </c>
    </row>
    <row r="615" spans="1:4">
      <c r="A615" s="66">
        <v>43641</v>
      </c>
      <c r="B615" s="88">
        <v>105</v>
      </c>
      <c r="C615" s="68">
        <f t="shared" si="10"/>
        <v>0</v>
      </c>
      <c r="D615" s="69">
        <v>6.2312920047439616E-3</v>
      </c>
    </row>
    <row r="616" spans="1:4">
      <c r="A616" s="66">
        <v>43640</v>
      </c>
      <c r="B616" s="88">
        <v>105</v>
      </c>
      <c r="C616" s="68">
        <f t="shared" si="10"/>
        <v>0</v>
      </c>
      <c r="D616" s="69">
        <v>-1.9356625282687775E-2</v>
      </c>
    </row>
    <row r="617" spans="1:4">
      <c r="A617" s="66">
        <v>43637</v>
      </c>
      <c r="B617" s="88">
        <v>105</v>
      </c>
      <c r="C617" s="68">
        <f t="shared" si="10"/>
        <v>0</v>
      </c>
      <c r="D617" s="69">
        <v>2.4467147084473762E-4</v>
      </c>
    </row>
    <row r="618" spans="1:4">
      <c r="A618" s="66">
        <v>43636</v>
      </c>
      <c r="B618" s="88">
        <v>105</v>
      </c>
      <c r="C618" s="68">
        <f t="shared" si="10"/>
        <v>0</v>
      </c>
      <c r="D618" s="69">
        <v>1.7341682004420973E-3</v>
      </c>
    </row>
    <row r="619" spans="1:4">
      <c r="A619" s="66">
        <v>43635</v>
      </c>
      <c r="B619" s="88">
        <v>105</v>
      </c>
      <c r="C619" s="68">
        <f t="shared" si="10"/>
        <v>0</v>
      </c>
      <c r="D619" s="69">
        <v>-5.3403126911772724E-3</v>
      </c>
    </row>
    <row r="620" spans="1:4">
      <c r="A620" s="66">
        <v>43634</v>
      </c>
      <c r="B620" s="88">
        <v>105</v>
      </c>
      <c r="C620" s="68">
        <f t="shared" si="10"/>
        <v>0</v>
      </c>
      <c r="D620" s="69">
        <v>-1.8394686581450798E-2</v>
      </c>
    </row>
    <row r="621" spans="1:4">
      <c r="A621" s="66">
        <v>43633</v>
      </c>
      <c r="B621" s="88">
        <v>105</v>
      </c>
      <c r="C621" s="68">
        <f t="shared" si="10"/>
        <v>4.7846889952153108E-3</v>
      </c>
      <c r="D621" s="69">
        <v>-4.2173414562867205E-3</v>
      </c>
    </row>
    <row r="622" spans="1:4">
      <c r="A622" s="66">
        <v>43630</v>
      </c>
      <c r="B622" s="88">
        <v>104.5</v>
      </c>
      <c r="C622" s="68">
        <f t="shared" si="10"/>
        <v>4.807692307692308E-3</v>
      </c>
      <c r="D622" s="69">
        <v>1.0637331079546113E-2</v>
      </c>
    </row>
    <row r="623" spans="1:4">
      <c r="A623" s="66">
        <v>43629</v>
      </c>
      <c r="B623" s="88">
        <v>104</v>
      </c>
      <c r="C623" s="68">
        <f t="shared" si="10"/>
        <v>0</v>
      </c>
      <c r="D623" s="69">
        <v>-5.903616646383272E-4</v>
      </c>
    </row>
    <row r="624" spans="1:4">
      <c r="A624" s="66">
        <v>43628</v>
      </c>
      <c r="B624" s="88">
        <v>104</v>
      </c>
      <c r="C624" s="68">
        <f t="shared" si="10"/>
        <v>4.830917874396135E-3</v>
      </c>
      <c r="D624" s="69">
        <v>-2.5908613255065109E-3</v>
      </c>
    </row>
    <row r="625" spans="1:4">
      <c r="A625" s="66">
        <v>43627</v>
      </c>
      <c r="B625" s="88">
        <v>103.5</v>
      </c>
      <c r="C625" s="68">
        <f t="shared" si="10"/>
        <v>4.8543689320388345E-3</v>
      </c>
      <c r="D625" s="69">
        <v>-3.574523396880244E-3</v>
      </c>
    </row>
    <row r="626" spans="1:4">
      <c r="A626" s="66">
        <v>43626</v>
      </c>
      <c r="B626" s="88">
        <v>103</v>
      </c>
      <c r="C626" s="68">
        <f t="shared" si="10"/>
        <v>0</v>
      </c>
      <c r="D626" s="69">
        <v>1.5142406422187962E-3</v>
      </c>
    </row>
    <row r="627" spans="1:4">
      <c r="A627" s="66">
        <v>43623</v>
      </c>
      <c r="B627" s="88">
        <v>103</v>
      </c>
      <c r="C627" s="68">
        <f t="shared" si="10"/>
        <v>0</v>
      </c>
      <c r="D627" s="69">
        <v>2.1290641258234377E-2</v>
      </c>
    </row>
    <row r="628" spans="1:4">
      <c r="A628" s="66">
        <v>43622</v>
      </c>
      <c r="B628" s="88">
        <v>103</v>
      </c>
      <c r="C628" s="68">
        <f t="shared" si="10"/>
        <v>0</v>
      </c>
      <c r="D628" s="69">
        <v>4.1812751590702531E-2</v>
      </c>
    </row>
    <row r="629" spans="1:4">
      <c r="A629" s="66">
        <v>43621</v>
      </c>
      <c r="B629" s="88">
        <v>103</v>
      </c>
      <c r="C629" s="68">
        <f t="shared" si="10"/>
        <v>0</v>
      </c>
      <c r="D629" s="69">
        <v>5.4788823660260584E-3</v>
      </c>
    </row>
    <row r="630" spans="1:4">
      <c r="A630" s="66">
        <v>43620</v>
      </c>
      <c r="B630" s="88">
        <v>103</v>
      </c>
      <c r="C630" s="68">
        <f t="shared" si="10"/>
        <v>0</v>
      </c>
      <c r="D630" s="69">
        <v>5.3037631925639652E-3</v>
      </c>
    </row>
    <row r="631" spans="1:4">
      <c r="A631" s="66">
        <v>43619</v>
      </c>
      <c r="B631" s="88">
        <v>103</v>
      </c>
      <c r="C631" s="68">
        <f t="shared" si="10"/>
        <v>0</v>
      </c>
      <c r="D631" s="69">
        <v>-2.8503424773740275E-3</v>
      </c>
    </row>
    <row r="632" spans="1:4">
      <c r="A632" s="66">
        <v>43616</v>
      </c>
      <c r="B632" s="88">
        <v>103</v>
      </c>
      <c r="C632" s="68">
        <f t="shared" si="10"/>
        <v>0</v>
      </c>
      <c r="D632" s="69">
        <v>5.4684424448477625E-2</v>
      </c>
    </row>
    <row r="633" spans="1:4">
      <c r="A633" s="66">
        <v>43615</v>
      </c>
      <c r="B633" s="88">
        <v>103</v>
      </c>
      <c r="C633" s="68">
        <f t="shared" si="10"/>
        <v>0</v>
      </c>
      <c r="D633" s="69">
        <v>1.9943136492876724E-4</v>
      </c>
    </row>
    <row r="634" spans="1:4">
      <c r="A634" s="66">
        <v>43614</v>
      </c>
      <c r="B634" s="88">
        <v>103</v>
      </c>
      <c r="C634" s="68">
        <f t="shared" si="10"/>
        <v>0</v>
      </c>
      <c r="D634" s="69">
        <v>1.3390543705822563E-2</v>
      </c>
    </row>
    <row r="635" spans="1:4">
      <c r="A635" s="66">
        <v>43613</v>
      </c>
      <c r="B635" s="88">
        <v>103</v>
      </c>
      <c r="C635" s="68">
        <f t="shared" si="10"/>
        <v>0</v>
      </c>
      <c r="D635" s="69">
        <v>2.3738409994026109E-3</v>
      </c>
    </row>
    <row r="636" spans="1:4">
      <c r="A636" s="66">
        <v>43612</v>
      </c>
      <c r="B636" s="88">
        <v>103</v>
      </c>
      <c r="C636" s="68">
        <f t="shared" si="10"/>
        <v>0</v>
      </c>
      <c r="D636" s="69">
        <v>9.0201997966393253E-3</v>
      </c>
    </row>
    <row r="637" spans="1:4">
      <c r="A637" s="66">
        <v>43609</v>
      </c>
      <c r="B637" s="88">
        <v>103</v>
      </c>
      <c r="C637" s="68">
        <f t="shared" si="10"/>
        <v>0</v>
      </c>
      <c r="D637" s="69">
        <v>-1.8397900910634351E-2</v>
      </c>
    </row>
    <row r="638" spans="1:4">
      <c r="A638" s="66">
        <v>43608</v>
      </c>
      <c r="B638" s="88">
        <v>103</v>
      </c>
      <c r="C638" s="68">
        <f t="shared" si="10"/>
        <v>0</v>
      </c>
      <c r="D638" s="69">
        <v>-1.1870442597930872E-3</v>
      </c>
    </row>
    <row r="639" spans="1:4">
      <c r="A639" s="66">
        <v>43607</v>
      </c>
      <c r="B639" s="88">
        <v>103</v>
      </c>
      <c r="C639" s="68">
        <f t="shared" si="10"/>
        <v>4.8780487804878049E-3</v>
      </c>
      <c r="D639" s="69">
        <v>2.6947928152598532E-3</v>
      </c>
    </row>
    <row r="640" spans="1:4">
      <c r="A640" s="66">
        <v>43606</v>
      </c>
      <c r="B640" s="88">
        <v>102.5</v>
      </c>
      <c r="C640" s="68">
        <f t="shared" si="10"/>
        <v>0</v>
      </c>
      <c r="D640" s="69">
        <v>-2.1335390728610373E-2</v>
      </c>
    </row>
    <row r="641" spans="1:4">
      <c r="A641" s="66">
        <v>43605</v>
      </c>
      <c r="B641" s="88">
        <v>102.5</v>
      </c>
      <c r="C641" s="68">
        <f t="shared" si="10"/>
        <v>-4.8543689320388345E-3</v>
      </c>
      <c r="D641" s="69">
        <v>-1.3211321430704097E-2</v>
      </c>
    </row>
    <row r="642" spans="1:4">
      <c r="A642" s="66">
        <v>43602</v>
      </c>
      <c r="B642" s="88">
        <v>103</v>
      </c>
      <c r="C642" s="68">
        <f t="shared" si="10"/>
        <v>4.8780487804878049E-3</v>
      </c>
      <c r="D642" s="69">
        <v>-1.552419256073238E-2</v>
      </c>
    </row>
    <row r="643" spans="1:4">
      <c r="A643" s="66">
        <v>43601</v>
      </c>
      <c r="B643" s="88">
        <v>102.5</v>
      </c>
      <c r="C643" s="68">
        <f t="shared" ref="C643:C661" si="11">(B643-B644)/(B644)</f>
        <v>0</v>
      </c>
      <c r="D643" s="69">
        <v>1.5602222918749981E-2</v>
      </c>
    </row>
    <row r="644" spans="1:4">
      <c r="A644" s="66">
        <v>43600</v>
      </c>
      <c r="B644" s="88">
        <v>102.5</v>
      </c>
      <c r="C644" s="68">
        <f t="shared" si="11"/>
        <v>0</v>
      </c>
      <c r="D644" s="69">
        <v>6.6213955711323441E-4</v>
      </c>
    </row>
    <row r="645" spans="1:4">
      <c r="A645" s="66">
        <v>43599</v>
      </c>
      <c r="B645" s="88">
        <v>102.5</v>
      </c>
      <c r="C645" s="68">
        <f t="shared" si="11"/>
        <v>0</v>
      </c>
      <c r="D645" s="69">
        <v>-2.1755117347112635E-2</v>
      </c>
    </row>
    <row r="646" spans="1:4">
      <c r="A646" s="66">
        <v>43598</v>
      </c>
      <c r="B646" s="88">
        <v>102.5</v>
      </c>
      <c r="C646" s="68">
        <f t="shared" si="11"/>
        <v>0</v>
      </c>
      <c r="D646" s="69">
        <v>-3.8810271138256741E-3</v>
      </c>
    </row>
    <row r="647" spans="1:4">
      <c r="A647" s="66">
        <v>43595</v>
      </c>
      <c r="B647" s="88">
        <v>102.5</v>
      </c>
      <c r="C647" s="68">
        <f t="shared" si="11"/>
        <v>4.9019607843137254E-3</v>
      </c>
      <c r="D647" s="69">
        <v>9.7119909095765087E-4</v>
      </c>
    </row>
    <row r="648" spans="1:4">
      <c r="A648" s="66">
        <v>43594</v>
      </c>
      <c r="B648" s="88">
        <v>102</v>
      </c>
      <c r="C648" s="68">
        <f t="shared" si="11"/>
        <v>0</v>
      </c>
      <c r="D648" s="69">
        <v>1.1801757980435212E-2</v>
      </c>
    </row>
    <row r="649" spans="1:4">
      <c r="A649" s="66">
        <v>43593</v>
      </c>
      <c r="B649" s="88">
        <v>102</v>
      </c>
      <c r="C649" s="68">
        <f t="shared" si="11"/>
        <v>0</v>
      </c>
      <c r="D649" s="69">
        <v>-4.3538027287092149E-3</v>
      </c>
    </row>
    <row r="650" spans="1:4">
      <c r="A650" s="66">
        <v>43592</v>
      </c>
      <c r="B650" s="88">
        <v>102</v>
      </c>
      <c r="C650" s="68">
        <f t="shared" si="11"/>
        <v>0</v>
      </c>
      <c r="D650" s="69">
        <v>-2.543920287955001E-2</v>
      </c>
    </row>
    <row r="651" spans="1:4">
      <c r="A651" s="66">
        <v>43591</v>
      </c>
      <c r="B651" s="88">
        <v>102</v>
      </c>
      <c r="C651" s="68">
        <f t="shared" si="11"/>
        <v>0</v>
      </c>
      <c r="D651" s="69">
        <v>-2.327779692112826E-2</v>
      </c>
    </row>
    <row r="652" spans="1:4">
      <c r="A652" s="66">
        <v>43588</v>
      </c>
      <c r="B652" s="88">
        <v>102</v>
      </c>
      <c r="C652" s="68">
        <f t="shared" si="11"/>
        <v>0</v>
      </c>
      <c r="D652" s="69">
        <v>-8.6233161913378317E-3</v>
      </c>
    </row>
    <row r="653" spans="1:4">
      <c r="A653" s="66">
        <v>43587</v>
      </c>
      <c r="B653" s="88">
        <v>102</v>
      </c>
      <c r="C653" s="68">
        <f t="shared" si="11"/>
        <v>-4.8780487804878049E-3</v>
      </c>
      <c r="D653" s="69">
        <v>1.567906675794015E-2</v>
      </c>
    </row>
    <row r="654" spans="1:4">
      <c r="A654" s="66">
        <v>43586</v>
      </c>
      <c r="B654" s="88">
        <v>102.5</v>
      </c>
      <c r="C654" s="68">
        <f t="shared" si="11"/>
        <v>0</v>
      </c>
      <c r="D654" s="69">
        <v>1.695496367129035E-3</v>
      </c>
    </row>
    <row r="655" spans="1:4">
      <c r="A655" s="66">
        <v>43585</v>
      </c>
      <c r="B655" s="88">
        <v>102.5</v>
      </c>
      <c r="C655" s="68">
        <f t="shared" si="11"/>
        <v>0</v>
      </c>
      <c r="D655" s="69">
        <v>-4.4513230061392637E-3</v>
      </c>
    </row>
    <row r="656" spans="1:4">
      <c r="A656" s="66">
        <v>43584</v>
      </c>
      <c r="B656" s="88">
        <v>102.5</v>
      </c>
      <c r="C656" s="68">
        <f t="shared" si="11"/>
        <v>0</v>
      </c>
      <c r="D656" s="69">
        <v>9.616110880320201E-3</v>
      </c>
    </row>
    <row r="657" spans="1:4">
      <c r="A657" s="66">
        <v>43581</v>
      </c>
      <c r="B657" s="88">
        <v>102.5</v>
      </c>
      <c r="C657" s="68">
        <f t="shared" si="11"/>
        <v>0</v>
      </c>
      <c r="D657" s="69">
        <v>1.3957762928641326E-2</v>
      </c>
    </row>
    <row r="658" spans="1:4">
      <c r="A658" s="66">
        <v>43580</v>
      </c>
      <c r="B658" s="88">
        <v>102.5</v>
      </c>
      <c r="C658" s="68">
        <f t="shared" si="11"/>
        <v>-4.8543689320388345E-3</v>
      </c>
      <c r="D658" s="69">
        <v>-2.3314306017213571E-2</v>
      </c>
    </row>
    <row r="659" spans="1:4">
      <c r="A659" s="66">
        <v>43579</v>
      </c>
      <c r="B659" s="88">
        <v>103</v>
      </c>
      <c r="C659" s="68">
        <f t="shared" si="11"/>
        <v>0</v>
      </c>
      <c r="D659" s="69">
        <v>1.3465301500514103E-2</v>
      </c>
    </row>
    <row r="660" spans="1:4">
      <c r="A660" s="66">
        <v>43578</v>
      </c>
      <c r="B660" s="88">
        <v>103</v>
      </c>
      <c r="C660" s="68">
        <f t="shared" si="11"/>
        <v>-4.830917874396135E-3</v>
      </c>
      <c r="D660" s="69">
        <v>1.7989196988826589E-3</v>
      </c>
    </row>
    <row r="661" spans="1:4">
      <c r="A661" s="66">
        <v>43577</v>
      </c>
      <c r="B661" s="88">
        <v>103.5</v>
      </c>
      <c r="C661" s="68">
        <f t="shared" si="11"/>
        <v>0</v>
      </c>
      <c r="D661" s="69">
        <v>-4.3666058618374633E-3</v>
      </c>
    </row>
    <row r="662" spans="1:4">
      <c r="A662" s="66">
        <v>43574</v>
      </c>
      <c r="B662" s="88">
        <v>103.5</v>
      </c>
      <c r="C662" s="68" t="s">
        <v>23</v>
      </c>
      <c r="D662" s="69">
        <v>2.6570739682431867E-2</v>
      </c>
    </row>
    <row r="663" spans="1:4">
      <c r="A663" s="83"/>
      <c r="B663" s="24"/>
      <c r="C663" s="84"/>
    </row>
    <row r="664" spans="1:4">
      <c r="A664" s="123" t="s">
        <v>60</v>
      </c>
      <c r="B664" s="127"/>
      <c r="C664" s="68">
        <f>(B2-B662)/B662</f>
        <v>0.14009661835748793</v>
      </c>
      <c r="D664" s="22">
        <v>0.37621534249056815</v>
      </c>
    </row>
    <row r="665" spans="1:4">
      <c r="A665" s="85"/>
      <c r="B665" s="3"/>
      <c r="C665" s="84"/>
      <c r="D665" s="3"/>
    </row>
    <row r="666" spans="1:4">
      <c r="A666" s="123" t="s">
        <v>69</v>
      </c>
      <c r="B666" s="127"/>
      <c r="C666" s="68">
        <f>(B480-B662)/B662</f>
        <v>5.7971014492753624E-2</v>
      </c>
      <c r="D666" s="22">
        <v>0.24111695845963785</v>
      </c>
    </row>
    <row r="667" spans="1:4">
      <c r="A667" s="123" t="s">
        <v>70</v>
      </c>
      <c r="B667" s="127"/>
      <c r="C667" s="68">
        <f>(B218-B479)/B479</f>
        <v>-2.7397260273972601E-2</v>
      </c>
      <c r="D667" s="22">
        <v>8.8823276127206682E-2</v>
      </c>
    </row>
    <row r="668" spans="1:4">
      <c r="A668" s="123" t="s">
        <v>71</v>
      </c>
      <c r="B668" s="127"/>
      <c r="C668" s="68">
        <f>(B2-B217)/B217</f>
        <v>0.107981220657277</v>
      </c>
      <c r="D668" s="22">
        <v>0.57953763973963257</v>
      </c>
    </row>
    <row r="669" spans="1:4">
      <c r="B669" s="3"/>
      <c r="C669" s="84"/>
    </row>
    <row r="670" spans="1:4">
      <c r="A670" s="85"/>
      <c r="B670" s="3"/>
      <c r="C670" s="84"/>
    </row>
    <row r="671" spans="1:4">
      <c r="A671" s="123" t="s">
        <v>72</v>
      </c>
      <c r="B671" s="127"/>
      <c r="C671" s="87">
        <f>AVERAGE(C666:C668)</f>
        <v>4.6184991625352674E-2</v>
      </c>
      <c r="D671" s="22">
        <f>AVERAGE(D667:D669)</f>
        <v>0.33418045793341961</v>
      </c>
    </row>
    <row r="672" spans="1:4">
      <c r="A672" s="83"/>
      <c r="B672" s="24"/>
      <c r="C672" s="84"/>
    </row>
    <row r="673" spans="1:3">
      <c r="A673" s="83"/>
      <c r="B673" s="24"/>
      <c r="C673" s="84"/>
    </row>
    <row r="674" spans="1:3">
      <c r="A674" s="83"/>
      <c r="B674" s="24"/>
      <c r="C674" s="84"/>
    </row>
    <row r="675" spans="1:3">
      <c r="A675" s="83"/>
      <c r="B675" s="24"/>
      <c r="C675" s="84"/>
    </row>
    <row r="676" spans="1:3">
      <c r="A676" s="83"/>
      <c r="B676" s="24"/>
      <c r="C676" s="84"/>
    </row>
    <row r="677" spans="1:3">
      <c r="A677" s="83"/>
      <c r="B677" s="24"/>
      <c r="C677" s="84"/>
    </row>
    <row r="678" spans="1:3">
      <c r="A678" s="83"/>
      <c r="B678" s="24"/>
      <c r="C678" s="84"/>
    </row>
    <row r="679" spans="1:3">
      <c r="A679" s="83"/>
      <c r="B679" s="24"/>
      <c r="C679" s="84"/>
    </row>
    <row r="680" spans="1:3">
      <c r="A680" s="83"/>
      <c r="B680" s="24"/>
      <c r="C680" s="84"/>
    </row>
    <row r="681" spans="1:3">
      <c r="A681" s="83"/>
      <c r="B681" s="24"/>
      <c r="C681" s="84"/>
    </row>
    <row r="682" spans="1:3">
      <c r="A682" s="83"/>
      <c r="B682" s="24"/>
      <c r="C682" s="84"/>
    </row>
    <row r="683" spans="1:3">
      <c r="A683" s="83"/>
      <c r="B683" s="24"/>
      <c r="C683" s="84"/>
    </row>
    <row r="684" spans="1:3">
      <c r="A684" s="83"/>
      <c r="B684" s="24"/>
      <c r="C684" s="84"/>
    </row>
    <row r="685" spans="1:3">
      <c r="A685" s="83"/>
      <c r="B685" s="24"/>
      <c r="C685" s="84"/>
    </row>
    <row r="686" spans="1:3">
      <c r="A686" s="83"/>
      <c r="B686" s="24"/>
      <c r="C686" s="84"/>
    </row>
    <row r="687" spans="1:3">
      <c r="A687" s="83"/>
      <c r="B687" s="24"/>
      <c r="C687" s="84"/>
    </row>
    <row r="688" spans="1:3">
      <c r="A688" s="83"/>
      <c r="B688" s="24"/>
      <c r="C688" s="84"/>
    </row>
    <row r="689" spans="1:3">
      <c r="A689" s="83"/>
      <c r="B689" s="24"/>
      <c r="C689" s="84"/>
    </row>
    <row r="690" spans="1:3">
      <c r="A690" s="83"/>
      <c r="B690" s="24"/>
      <c r="C690" s="84"/>
    </row>
    <row r="691" spans="1:3">
      <c r="A691" s="83"/>
      <c r="B691" s="24"/>
      <c r="C691" s="84"/>
    </row>
    <row r="692" spans="1:3">
      <c r="A692" s="83"/>
      <c r="B692" s="24"/>
      <c r="C692" s="84"/>
    </row>
    <row r="693" spans="1:3">
      <c r="A693" s="83"/>
      <c r="B693" s="24"/>
      <c r="C693" s="84"/>
    </row>
    <row r="694" spans="1:3">
      <c r="A694" s="83"/>
      <c r="B694" s="24"/>
      <c r="C694" s="84"/>
    </row>
    <row r="695" spans="1:3">
      <c r="A695" s="83"/>
      <c r="B695" s="24"/>
      <c r="C695" s="84"/>
    </row>
    <row r="696" spans="1:3">
      <c r="A696" s="83"/>
      <c r="B696" s="24"/>
      <c r="C696" s="84"/>
    </row>
    <row r="697" spans="1:3">
      <c r="A697" s="83"/>
      <c r="B697" s="24"/>
      <c r="C697" s="84"/>
    </row>
    <row r="698" spans="1:3">
      <c r="A698" s="83"/>
      <c r="B698" s="24"/>
      <c r="C698" s="84"/>
    </row>
    <row r="699" spans="1:3">
      <c r="A699" s="83"/>
      <c r="B699" s="24"/>
      <c r="C699" s="84"/>
    </row>
    <row r="700" spans="1:3">
      <c r="A700" s="83"/>
      <c r="B700" s="24"/>
      <c r="C700" s="84"/>
    </row>
    <row r="701" spans="1:3">
      <c r="A701" s="83"/>
      <c r="B701" s="24"/>
      <c r="C701" s="84"/>
    </row>
    <row r="702" spans="1:3">
      <c r="A702" s="83"/>
      <c r="B702" s="24"/>
      <c r="C702" s="84"/>
    </row>
    <row r="703" spans="1:3">
      <c r="A703" s="83"/>
      <c r="B703" s="24"/>
      <c r="C703" s="84"/>
    </row>
    <row r="704" spans="1:3">
      <c r="A704" s="83"/>
      <c r="B704" s="24"/>
      <c r="C704" s="84"/>
    </row>
    <row r="705" spans="1:3">
      <c r="A705" s="83"/>
      <c r="B705" s="24"/>
      <c r="C705" s="84"/>
    </row>
    <row r="706" spans="1:3">
      <c r="A706" s="83"/>
      <c r="B706" s="24"/>
      <c r="C706" s="84"/>
    </row>
    <row r="707" spans="1:3">
      <c r="A707" s="83"/>
      <c r="B707" s="24"/>
      <c r="C707" s="84"/>
    </row>
    <row r="708" spans="1:3">
      <c r="A708" s="83"/>
      <c r="B708" s="24"/>
      <c r="C708" s="84"/>
    </row>
    <row r="709" spans="1:3">
      <c r="A709" s="83"/>
      <c r="B709" s="24"/>
      <c r="C709" s="84"/>
    </row>
    <row r="710" spans="1:3">
      <c r="A710" s="83"/>
      <c r="B710" s="24"/>
      <c r="C710" s="84"/>
    </row>
    <row r="711" spans="1:3">
      <c r="A711" s="83"/>
      <c r="B711" s="24"/>
      <c r="C711" s="84"/>
    </row>
    <row r="712" spans="1:3">
      <c r="A712" s="83"/>
      <c r="B712" s="24"/>
      <c r="C712" s="84"/>
    </row>
    <row r="713" spans="1:3">
      <c r="A713" s="83"/>
      <c r="B713" s="24"/>
      <c r="C713" s="84"/>
    </row>
    <row r="714" spans="1:3">
      <c r="A714" s="83"/>
      <c r="B714" s="24"/>
      <c r="C714" s="84"/>
    </row>
    <row r="715" spans="1:3">
      <c r="A715" s="83"/>
      <c r="B715" s="24"/>
      <c r="C715" s="84"/>
    </row>
    <row r="716" spans="1:3">
      <c r="A716" s="83"/>
      <c r="B716" s="24"/>
      <c r="C716" s="84"/>
    </row>
    <row r="717" spans="1:3">
      <c r="A717" s="83"/>
      <c r="B717" s="24"/>
      <c r="C717" s="84"/>
    </row>
    <row r="718" spans="1:3">
      <c r="A718" s="83"/>
      <c r="B718" s="24"/>
      <c r="C718" s="84"/>
    </row>
    <row r="719" spans="1:3">
      <c r="A719" s="83"/>
      <c r="B719" s="24"/>
      <c r="C719" s="84"/>
    </row>
    <row r="720" spans="1:3">
      <c r="A720" s="83"/>
      <c r="B720" s="24"/>
      <c r="C720" s="84"/>
    </row>
    <row r="721" spans="1:3">
      <c r="A721" s="83"/>
      <c r="B721" s="24"/>
      <c r="C721" s="84"/>
    </row>
    <row r="722" spans="1:3">
      <c r="A722" s="83"/>
      <c r="B722" s="24"/>
      <c r="C722" s="84"/>
    </row>
    <row r="723" spans="1:3">
      <c r="A723" s="83"/>
      <c r="B723" s="24"/>
      <c r="C723" s="84"/>
    </row>
    <row r="724" spans="1:3">
      <c r="A724" s="83"/>
      <c r="B724" s="24"/>
      <c r="C724" s="84"/>
    </row>
    <row r="725" spans="1:3">
      <c r="A725" s="83"/>
      <c r="B725" s="24"/>
      <c r="C725" s="84"/>
    </row>
    <row r="726" spans="1:3">
      <c r="A726" s="83"/>
      <c r="B726" s="24"/>
      <c r="C726" s="84"/>
    </row>
    <row r="727" spans="1:3">
      <c r="A727" s="83"/>
      <c r="B727" s="24"/>
      <c r="C727" s="84"/>
    </row>
    <row r="728" spans="1:3">
      <c r="A728" s="83"/>
      <c r="B728" s="24"/>
      <c r="C728" s="84"/>
    </row>
    <row r="729" spans="1:3">
      <c r="A729" s="83"/>
      <c r="B729" s="24"/>
      <c r="C729" s="84"/>
    </row>
    <row r="730" spans="1:3">
      <c r="A730" s="83"/>
      <c r="B730" s="24"/>
      <c r="C730" s="84"/>
    </row>
    <row r="731" spans="1:3">
      <c r="A731" s="83"/>
      <c r="B731" s="24"/>
      <c r="C731" s="84"/>
    </row>
    <row r="732" spans="1:3">
      <c r="A732" s="83"/>
      <c r="B732" s="24"/>
      <c r="C732" s="84"/>
    </row>
    <row r="733" spans="1:3">
      <c r="A733" s="83"/>
      <c r="B733" s="24"/>
      <c r="C733" s="84"/>
    </row>
    <row r="734" spans="1:3">
      <c r="A734" s="83"/>
      <c r="B734" s="24"/>
      <c r="C734" s="84"/>
    </row>
    <row r="735" spans="1:3">
      <c r="A735" s="83"/>
      <c r="B735" s="24"/>
      <c r="C735" s="84"/>
    </row>
    <row r="736" spans="1:3">
      <c r="A736" s="83"/>
      <c r="B736" s="24"/>
      <c r="C736" s="84"/>
    </row>
    <row r="737" spans="1:3">
      <c r="A737" s="83"/>
      <c r="B737" s="24"/>
      <c r="C737" s="84"/>
    </row>
    <row r="738" spans="1:3">
      <c r="A738" s="83"/>
      <c r="B738" s="24"/>
      <c r="C738" s="84"/>
    </row>
    <row r="739" spans="1:3">
      <c r="A739" s="83"/>
      <c r="B739" s="24"/>
      <c r="C739" s="84"/>
    </row>
    <row r="740" spans="1:3">
      <c r="A740" s="83"/>
      <c r="B740" s="24"/>
      <c r="C740" s="84"/>
    </row>
  </sheetData>
  <mergeCells count="5">
    <mergeCell ref="A664:B664"/>
    <mergeCell ref="A667:B667"/>
    <mergeCell ref="A668:B668"/>
    <mergeCell ref="A671:B671"/>
    <mergeCell ref="A666:B666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C4859-23D5-E44C-B01A-77C689AB1375}">
  <sheetPr>
    <tabColor rgb="FFFF0000"/>
  </sheetPr>
  <dimension ref="A1:B167"/>
  <sheetViews>
    <sheetView workbookViewId="0"/>
  </sheetViews>
  <sheetFormatPr defaultColWidth="11" defaultRowHeight="17.399999999999999"/>
  <cols>
    <col min="1" max="1" width="13.5" style="3" bestFit="1" customWidth="1"/>
    <col min="2" max="2" width="12.296875" style="3" bestFit="1" customWidth="1"/>
    <col min="3" max="16384" width="11" style="3"/>
  </cols>
  <sheetData>
    <row r="1" spans="1:2">
      <c r="A1" s="28" t="s">
        <v>0</v>
      </c>
      <c r="B1" s="28" t="s">
        <v>1</v>
      </c>
    </row>
    <row r="2" spans="1:2">
      <c r="A2" s="29">
        <v>44488</v>
      </c>
      <c r="B2" s="12">
        <v>274.02</v>
      </c>
    </row>
    <row r="3" spans="1:2">
      <c r="A3" s="29">
        <v>44487</v>
      </c>
      <c r="B3" s="12">
        <v>272.35000000000002</v>
      </c>
    </row>
    <row r="4" spans="1:2">
      <c r="A4" s="29">
        <v>44483</v>
      </c>
      <c r="B4" s="12">
        <v>270.72000000000003</v>
      </c>
    </row>
    <row r="5" spans="1:2">
      <c r="A5" s="29">
        <v>44482</v>
      </c>
      <c r="B5" s="12">
        <v>270.58999999999997</v>
      </c>
    </row>
    <row r="6" spans="1:2">
      <c r="A6" s="29">
        <v>44481</v>
      </c>
      <c r="B6" s="12">
        <v>268.63</v>
      </c>
    </row>
    <row r="7" spans="1:2">
      <c r="A7" s="29">
        <v>44480</v>
      </c>
      <c r="B7" s="12">
        <v>268.70999999999998</v>
      </c>
    </row>
    <row r="8" spans="1:2">
      <c r="A8" s="29">
        <v>44477</v>
      </c>
      <c r="B8" s="12">
        <v>269.79000000000002</v>
      </c>
    </row>
    <row r="9" spans="1:2">
      <c r="A9" s="29">
        <v>44476</v>
      </c>
      <c r="B9" s="12">
        <v>269.02999999999997</v>
      </c>
    </row>
    <row r="10" spans="1:2">
      <c r="A10" s="29">
        <v>44475</v>
      </c>
      <c r="B10" s="12">
        <v>270.67</v>
      </c>
    </row>
    <row r="11" spans="1:2">
      <c r="A11" s="29">
        <v>44474</v>
      </c>
      <c r="B11" s="12">
        <v>270.39</v>
      </c>
    </row>
    <row r="12" spans="1:2">
      <c r="A12" s="29">
        <v>44473</v>
      </c>
      <c r="B12" s="12">
        <v>272.89</v>
      </c>
    </row>
    <row r="13" spans="1:2">
      <c r="A13" s="29">
        <v>44470</v>
      </c>
      <c r="B13" s="12">
        <v>270</v>
      </c>
    </row>
    <row r="14" spans="1:2">
      <c r="A14" s="29">
        <v>44469</v>
      </c>
      <c r="B14" s="12">
        <v>265.88</v>
      </c>
    </row>
    <row r="15" spans="1:2">
      <c r="A15" s="29">
        <v>44468</v>
      </c>
      <c r="B15" s="12">
        <v>267.95999999999998</v>
      </c>
    </row>
    <row r="16" spans="1:2">
      <c r="A16" s="29">
        <v>44467</v>
      </c>
      <c r="B16" s="12">
        <v>257.54000000000002</v>
      </c>
    </row>
    <row r="17" spans="1:2">
      <c r="A17" s="29">
        <v>44466</v>
      </c>
      <c r="B17" s="12">
        <v>255.31</v>
      </c>
    </row>
    <row r="18" spans="1:2">
      <c r="A18" s="29">
        <v>44463</v>
      </c>
      <c r="B18" s="12">
        <v>257.20999999999998</v>
      </c>
    </row>
    <row r="19" spans="1:2">
      <c r="A19" s="29">
        <v>44462</v>
      </c>
      <c r="B19" s="12">
        <v>258.57</v>
      </c>
    </row>
    <row r="20" spans="1:2">
      <c r="A20" s="29">
        <v>44461</v>
      </c>
      <c r="B20" s="12">
        <v>259.37</v>
      </c>
    </row>
    <row r="21" spans="1:2">
      <c r="A21" s="29">
        <v>44460</v>
      </c>
      <c r="B21" s="12">
        <v>259.57</v>
      </c>
    </row>
    <row r="22" spans="1:2">
      <c r="A22" s="29">
        <v>44459</v>
      </c>
      <c r="B22" s="12">
        <v>255.67</v>
      </c>
    </row>
    <row r="23" spans="1:2">
      <c r="A23" s="29">
        <v>44456</v>
      </c>
      <c r="B23" s="12">
        <v>250.09</v>
      </c>
    </row>
    <row r="24" spans="1:2">
      <c r="A24" s="29">
        <v>44455</v>
      </c>
      <c r="B24" s="12">
        <v>266.8</v>
      </c>
    </row>
    <row r="25" spans="1:2">
      <c r="A25" s="29">
        <v>44454</v>
      </c>
      <c r="B25" s="12">
        <v>270.83</v>
      </c>
    </row>
    <row r="26" spans="1:2">
      <c r="A26" s="29">
        <v>44453</v>
      </c>
      <c r="B26" s="12">
        <v>274.48</v>
      </c>
    </row>
    <row r="27" spans="1:2">
      <c r="A27" s="29">
        <v>44452</v>
      </c>
      <c r="B27" s="12">
        <v>274.79000000000002</v>
      </c>
    </row>
    <row r="28" spans="1:2">
      <c r="A28" s="29">
        <v>44448</v>
      </c>
      <c r="B28" s="12">
        <v>271.54000000000002</v>
      </c>
    </row>
    <row r="29" spans="1:2">
      <c r="A29" s="29">
        <v>44447</v>
      </c>
      <c r="B29" s="12">
        <v>266.67</v>
      </c>
    </row>
    <row r="30" spans="1:2">
      <c r="A30" s="29">
        <v>44446</v>
      </c>
      <c r="B30" s="12">
        <v>266.42</v>
      </c>
    </row>
    <row r="31" spans="1:2">
      <c r="A31" s="29">
        <v>44445</v>
      </c>
      <c r="B31" s="12">
        <v>263.33999999999997</v>
      </c>
    </row>
    <row r="32" spans="1:2">
      <c r="A32" s="29">
        <v>44442</v>
      </c>
      <c r="B32" s="12">
        <v>263.19</v>
      </c>
    </row>
    <row r="33" spans="1:2">
      <c r="A33" s="29">
        <v>44441</v>
      </c>
      <c r="B33" s="12">
        <v>265.77999999999997</v>
      </c>
    </row>
    <row r="34" spans="1:2">
      <c r="A34" s="29">
        <v>44440</v>
      </c>
      <c r="B34" s="12">
        <v>265.45999999999998</v>
      </c>
    </row>
    <row r="35" spans="1:2">
      <c r="A35" s="29">
        <v>44439</v>
      </c>
      <c r="B35" s="12">
        <v>262.36</v>
      </c>
    </row>
    <row r="36" spans="1:2">
      <c r="A36" s="29">
        <v>44438</v>
      </c>
      <c r="B36" s="12">
        <v>258.88</v>
      </c>
    </row>
    <row r="37" spans="1:2">
      <c r="A37" s="29">
        <v>44435</v>
      </c>
      <c r="B37" s="12">
        <v>258.44</v>
      </c>
    </row>
    <row r="38" spans="1:2">
      <c r="A38" s="29">
        <v>44434</v>
      </c>
      <c r="B38" s="12">
        <v>252.05</v>
      </c>
    </row>
    <row r="39" spans="1:2">
      <c r="A39" s="29">
        <v>44433</v>
      </c>
      <c r="B39" s="12">
        <v>255.07</v>
      </c>
    </row>
    <row r="40" spans="1:2">
      <c r="A40" s="29">
        <v>44432</v>
      </c>
      <c r="B40" s="12">
        <v>254.26</v>
      </c>
    </row>
    <row r="41" spans="1:2">
      <c r="A41" s="29">
        <v>44431</v>
      </c>
      <c r="B41" s="12">
        <v>255</v>
      </c>
    </row>
    <row r="42" spans="1:2">
      <c r="A42" s="29">
        <v>44428</v>
      </c>
      <c r="B42" s="12">
        <v>254.43</v>
      </c>
    </row>
    <row r="43" spans="1:2">
      <c r="A43" s="29">
        <v>44426</v>
      </c>
      <c r="B43" s="12">
        <v>258.05</v>
      </c>
    </row>
    <row r="44" spans="1:2">
      <c r="A44" s="29">
        <v>44425</v>
      </c>
      <c r="B44" s="12">
        <v>260.61</v>
      </c>
    </row>
    <row r="45" spans="1:2">
      <c r="A45" s="29">
        <v>44424</v>
      </c>
      <c r="B45" s="12">
        <v>264.81</v>
      </c>
    </row>
    <row r="46" spans="1:2">
      <c r="A46" s="29">
        <v>44421</v>
      </c>
      <c r="B46" s="12">
        <v>265.04000000000002</v>
      </c>
    </row>
    <row r="47" spans="1:2">
      <c r="A47" s="29">
        <v>44420</v>
      </c>
      <c r="B47" s="12">
        <v>265.08</v>
      </c>
    </row>
    <row r="48" spans="1:2">
      <c r="A48" s="29">
        <v>44419</v>
      </c>
      <c r="B48" s="12">
        <v>267.19</v>
      </c>
    </row>
    <row r="49" spans="1:2">
      <c r="A49" s="29">
        <v>44418</v>
      </c>
      <c r="B49" s="12">
        <v>272</v>
      </c>
    </row>
    <row r="50" spans="1:2">
      <c r="A50" s="29">
        <v>44417</v>
      </c>
      <c r="B50" s="12">
        <v>274</v>
      </c>
    </row>
    <row r="51" spans="1:2">
      <c r="A51" s="29">
        <v>44414</v>
      </c>
      <c r="B51" s="12">
        <v>274.70999999999998</v>
      </c>
    </row>
    <row r="52" spans="1:2">
      <c r="A52" s="29">
        <v>44413</v>
      </c>
      <c r="B52" s="12">
        <v>272.32</v>
      </c>
    </row>
    <row r="53" spans="1:2">
      <c r="A53" s="29">
        <v>44412</v>
      </c>
      <c r="B53" s="12">
        <v>269.99</v>
      </c>
    </row>
    <row r="54" spans="1:2">
      <c r="A54" s="29">
        <v>44411</v>
      </c>
      <c r="B54" s="12">
        <v>268.17</v>
      </c>
    </row>
    <row r="55" spans="1:2">
      <c r="A55" s="29">
        <v>44410</v>
      </c>
      <c r="B55" s="12">
        <v>265.12</v>
      </c>
    </row>
    <row r="56" spans="1:2">
      <c r="A56" s="29">
        <v>44407</v>
      </c>
      <c r="B56" s="12">
        <v>263.91000000000003</v>
      </c>
    </row>
    <row r="57" spans="1:2">
      <c r="A57" s="29">
        <v>44406</v>
      </c>
      <c r="B57" s="12">
        <v>268.06</v>
      </c>
    </row>
    <row r="58" spans="1:2">
      <c r="A58" s="29">
        <v>44405</v>
      </c>
      <c r="B58" s="12">
        <v>265.39</v>
      </c>
    </row>
    <row r="59" spans="1:2">
      <c r="A59" s="29">
        <v>44404</v>
      </c>
      <c r="B59" s="12">
        <v>265.73</v>
      </c>
    </row>
    <row r="60" spans="1:2">
      <c r="A60" s="29">
        <v>44403</v>
      </c>
      <c r="B60" s="12">
        <v>264.73</v>
      </c>
    </row>
    <row r="61" spans="1:2">
      <c r="A61" s="29">
        <v>44400</v>
      </c>
      <c r="B61" s="12">
        <v>266.64</v>
      </c>
    </row>
    <row r="62" spans="1:2">
      <c r="A62" s="29">
        <v>44399</v>
      </c>
      <c r="B62" s="12">
        <v>267.11</v>
      </c>
    </row>
    <row r="63" spans="1:2">
      <c r="A63" s="29">
        <v>44397</v>
      </c>
      <c r="B63" s="12">
        <v>267.58999999999997</v>
      </c>
    </row>
    <row r="64" spans="1:2">
      <c r="A64" s="29">
        <v>44396</v>
      </c>
      <c r="B64" s="12">
        <v>270.5</v>
      </c>
    </row>
    <row r="65" spans="1:2">
      <c r="A65" s="29">
        <v>44393</v>
      </c>
      <c r="B65" s="12">
        <v>265.38</v>
      </c>
    </row>
    <row r="66" spans="1:2">
      <c r="A66" s="29">
        <v>44392</v>
      </c>
      <c r="B66" s="12">
        <v>265.27</v>
      </c>
    </row>
    <row r="67" spans="1:2">
      <c r="A67" s="29">
        <v>44391</v>
      </c>
      <c r="B67" s="12">
        <v>266.48</v>
      </c>
    </row>
    <row r="68" spans="1:2">
      <c r="A68" s="29">
        <v>44390</v>
      </c>
      <c r="B68" s="12">
        <v>265.8</v>
      </c>
    </row>
    <row r="69" spans="1:2">
      <c r="A69" s="29">
        <v>44389</v>
      </c>
      <c r="B69" s="12">
        <v>266.29000000000002</v>
      </c>
    </row>
    <row r="70" spans="1:2">
      <c r="A70" s="29">
        <v>44386</v>
      </c>
      <c r="B70" s="12">
        <v>265.33</v>
      </c>
    </row>
    <row r="71" spans="1:2">
      <c r="A71" s="29">
        <v>44385</v>
      </c>
      <c r="B71" s="12">
        <v>267.47000000000003</v>
      </c>
    </row>
    <row r="72" spans="1:2">
      <c r="A72" s="29">
        <v>44384</v>
      </c>
      <c r="B72" s="12">
        <v>268.64999999999998</v>
      </c>
    </row>
    <row r="73" spans="1:2">
      <c r="A73" s="29">
        <v>44383</v>
      </c>
      <c r="B73" s="12">
        <v>268</v>
      </c>
    </row>
    <row r="74" spans="1:2">
      <c r="A74" s="29">
        <v>44382</v>
      </c>
      <c r="B74" s="12">
        <v>269.49</v>
      </c>
    </row>
    <row r="75" spans="1:2">
      <c r="A75" s="29">
        <v>44379</v>
      </c>
      <c r="B75" s="12">
        <v>269.72000000000003</v>
      </c>
    </row>
    <row r="76" spans="1:2">
      <c r="A76" s="29">
        <v>44378</v>
      </c>
      <c r="B76" s="12">
        <v>270.3</v>
      </c>
    </row>
    <row r="77" spans="1:2">
      <c r="A77" s="29">
        <v>44377</v>
      </c>
      <c r="B77" s="12">
        <v>268.33</v>
      </c>
    </row>
    <row r="78" spans="1:2">
      <c r="A78" s="29">
        <v>44376</v>
      </c>
      <c r="B78" s="12">
        <v>267.7</v>
      </c>
    </row>
    <row r="79" spans="1:2">
      <c r="A79" s="29">
        <v>44375</v>
      </c>
      <c r="B79" s="12">
        <v>269</v>
      </c>
    </row>
    <row r="80" spans="1:2">
      <c r="A80" s="29">
        <v>44372</v>
      </c>
      <c r="B80" s="12">
        <v>269</v>
      </c>
    </row>
    <row r="81" spans="1:2">
      <c r="A81" s="29">
        <v>44371</v>
      </c>
      <c r="B81" s="12">
        <v>268.01</v>
      </c>
    </row>
    <row r="82" spans="1:2">
      <c r="A82" s="29">
        <v>44370</v>
      </c>
      <c r="B82" s="12">
        <v>269.56</v>
      </c>
    </row>
    <row r="83" spans="1:2">
      <c r="A83" s="29">
        <v>44369</v>
      </c>
      <c r="B83" s="12">
        <v>269.58999999999997</v>
      </c>
    </row>
    <row r="84" spans="1:2">
      <c r="A84" s="29">
        <v>44368</v>
      </c>
      <c r="B84" s="12">
        <v>270.08999999999997</v>
      </c>
    </row>
    <row r="85" spans="1:2">
      <c r="A85" s="29">
        <v>44365</v>
      </c>
      <c r="B85" s="12">
        <v>266.02</v>
      </c>
    </row>
    <row r="86" spans="1:2">
      <c r="A86" s="29">
        <v>44364</v>
      </c>
      <c r="B86" s="12">
        <v>265</v>
      </c>
    </row>
    <row r="87" spans="1:2">
      <c r="A87" s="29">
        <v>44363</v>
      </c>
      <c r="B87" s="12">
        <v>269.68</v>
      </c>
    </row>
    <row r="88" spans="1:2">
      <c r="A88" s="29">
        <v>44362</v>
      </c>
      <c r="B88" s="12">
        <v>265.92</v>
      </c>
    </row>
    <row r="89" spans="1:2">
      <c r="A89" s="29">
        <v>44361</v>
      </c>
      <c r="B89" s="12">
        <v>268.66000000000003</v>
      </c>
    </row>
    <row r="90" spans="1:2">
      <c r="A90" s="29">
        <v>44358</v>
      </c>
      <c r="B90" s="12">
        <v>269.75</v>
      </c>
    </row>
    <row r="91" spans="1:2">
      <c r="A91" s="29">
        <v>44357</v>
      </c>
      <c r="B91" s="12">
        <v>266.98</v>
      </c>
    </row>
    <row r="92" spans="1:2">
      <c r="A92" s="29">
        <v>44356</v>
      </c>
      <c r="B92" s="12">
        <v>266.31</v>
      </c>
    </row>
    <row r="93" spans="1:2">
      <c r="A93" s="29">
        <v>44355</v>
      </c>
      <c r="B93" s="12">
        <v>261.5</v>
      </c>
    </row>
    <row r="94" spans="1:2">
      <c r="A94" s="29">
        <v>44354</v>
      </c>
      <c r="B94" s="12">
        <v>258.19</v>
      </c>
    </row>
    <row r="95" spans="1:2">
      <c r="A95" s="29">
        <v>44351</v>
      </c>
      <c r="B95" s="12">
        <v>258.7</v>
      </c>
    </row>
    <row r="96" spans="1:2">
      <c r="A96" s="29">
        <v>44350</v>
      </c>
      <c r="B96" s="12">
        <v>256.48</v>
      </c>
    </row>
    <row r="97" spans="1:2">
      <c r="A97" s="29">
        <v>44349</v>
      </c>
      <c r="B97" s="12">
        <v>258.11</v>
      </c>
    </row>
    <row r="98" spans="1:2">
      <c r="A98" s="29">
        <v>44348</v>
      </c>
      <c r="B98" s="12">
        <v>253.51</v>
      </c>
    </row>
    <row r="99" spans="1:2">
      <c r="A99" s="29">
        <v>44347</v>
      </c>
      <c r="B99" s="12">
        <v>251.65</v>
      </c>
    </row>
    <row r="100" spans="1:2">
      <c r="A100" s="29">
        <v>44344</v>
      </c>
      <c r="B100" s="12">
        <v>251.15</v>
      </c>
    </row>
    <row r="101" spans="1:2">
      <c r="A101" s="29">
        <v>44343</v>
      </c>
      <c r="B101" s="12">
        <v>249.81</v>
      </c>
    </row>
    <row r="102" spans="1:2">
      <c r="A102" s="29">
        <v>44342</v>
      </c>
      <c r="B102" s="12">
        <v>249.64</v>
      </c>
    </row>
    <row r="103" spans="1:2">
      <c r="A103" s="29">
        <v>44341</v>
      </c>
      <c r="B103" s="12">
        <v>251.83</v>
      </c>
    </row>
    <row r="104" spans="1:2">
      <c r="A104" s="29">
        <v>44340</v>
      </c>
      <c r="B104" s="12">
        <v>248.01</v>
      </c>
    </row>
    <row r="105" spans="1:2">
      <c r="A105" s="29">
        <v>44337</v>
      </c>
      <c r="B105" s="12">
        <v>249.09</v>
      </c>
    </row>
    <row r="106" spans="1:2">
      <c r="A106" s="29">
        <v>44336</v>
      </c>
      <c r="B106" s="12">
        <v>252.14</v>
      </c>
    </row>
    <row r="107" spans="1:2">
      <c r="A107" s="29">
        <v>44335</v>
      </c>
      <c r="B107" s="12">
        <v>254.43</v>
      </c>
    </row>
    <row r="108" spans="1:2">
      <c r="A108" s="29">
        <v>44334</v>
      </c>
      <c r="B108" s="12">
        <v>247.35</v>
      </c>
    </row>
    <row r="109" spans="1:2">
      <c r="A109" s="29">
        <v>44333</v>
      </c>
      <c r="B109" s="12">
        <v>250.25</v>
      </c>
    </row>
    <row r="110" spans="1:2">
      <c r="A110" s="29">
        <v>44330</v>
      </c>
      <c r="B110" s="12">
        <v>254.02</v>
      </c>
    </row>
    <row r="111" spans="1:2">
      <c r="A111" s="29">
        <v>44328</v>
      </c>
      <c r="B111" s="12">
        <v>259.49</v>
      </c>
    </row>
    <row r="112" spans="1:2">
      <c r="A112" s="29">
        <v>44327</v>
      </c>
      <c r="B112" s="12">
        <v>259.13</v>
      </c>
    </row>
    <row r="113" spans="1:2">
      <c r="A113" s="29">
        <v>44326</v>
      </c>
      <c r="B113" s="12">
        <v>257.79000000000002</v>
      </c>
    </row>
    <row r="114" spans="1:2">
      <c r="A114" s="29">
        <v>44323</v>
      </c>
      <c r="B114" s="12">
        <v>252.93</v>
      </c>
    </row>
    <row r="115" spans="1:2">
      <c r="A115" s="29">
        <v>44322</v>
      </c>
      <c r="B115" s="12">
        <v>252.57</v>
      </c>
    </row>
    <row r="116" spans="1:2">
      <c r="A116" s="29">
        <v>44321</v>
      </c>
      <c r="B116" s="12">
        <v>253.7</v>
      </c>
    </row>
    <row r="117" spans="1:2">
      <c r="A117" s="29">
        <v>44320</v>
      </c>
      <c r="B117" s="12">
        <v>249.53</v>
      </c>
    </row>
    <row r="118" spans="1:2">
      <c r="A118" s="29">
        <v>44319</v>
      </c>
      <c r="B118" s="12">
        <v>247.78</v>
      </c>
    </row>
    <row r="119" spans="1:2">
      <c r="A119" s="29">
        <v>44316</v>
      </c>
      <c r="B119" s="12">
        <v>245.19</v>
      </c>
    </row>
    <row r="120" spans="1:2">
      <c r="A120" s="29">
        <v>44315</v>
      </c>
      <c r="B120" s="12">
        <v>241.8</v>
      </c>
    </row>
    <row r="121" spans="1:2">
      <c r="A121" s="29">
        <v>44314</v>
      </c>
      <c r="B121" s="12">
        <v>243.31</v>
      </c>
    </row>
    <row r="122" spans="1:2">
      <c r="A122" s="29">
        <v>44313</v>
      </c>
      <c r="B122" s="12">
        <v>242.85</v>
      </c>
    </row>
    <row r="123" spans="1:2">
      <c r="A123" s="29">
        <v>44312</v>
      </c>
      <c r="B123" s="12">
        <v>243.02</v>
      </c>
    </row>
    <row r="124" spans="1:2">
      <c r="A124" s="29">
        <v>44309</v>
      </c>
      <c r="B124" s="12">
        <v>241.55</v>
      </c>
    </row>
    <row r="125" spans="1:2">
      <c r="A125" s="29">
        <v>44308</v>
      </c>
      <c r="B125" s="12">
        <v>241.09</v>
      </c>
    </row>
    <row r="126" spans="1:2">
      <c r="A126" s="29">
        <v>44306</v>
      </c>
      <c r="B126" s="12">
        <v>237.56</v>
      </c>
    </row>
    <row r="127" spans="1:2">
      <c r="A127" s="29">
        <v>44305</v>
      </c>
      <c r="B127" s="12">
        <v>236.22</v>
      </c>
    </row>
    <row r="128" spans="1:2">
      <c r="A128" s="29">
        <v>44302</v>
      </c>
      <c r="B128" s="12">
        <v>241.21</v>
      </c>
    </row>
    <row r="129" spans="1:2">
      <c r="A129" s="29">
        <v>44301</v>
      </c>
      <c r="B129" s="12">
        <v>236.35</v>
      </c>
    </row>
    <row r="130" spans="1:2">
      <c r="A130" s="29">
        <v>44299</v>
      </c>
      <c r="B130" s="12">
        <v>239.13</v>
      </c>
    </row>
    <row r="131" spans="1:2">
      <c r="A131" s="29">
        <v>44298</v>
      </c>
      <c r="B131" s="12">
        <v>234.33</v>
      </c>
    </row>
    <row r="132" spans="1:2">
      <c r="A132" s="29">
        <v>44295</v>
      </c>
      <c r="B132" s="12">
        <v>234.36</v>
      </c>
    </row>
    <row r="133" spans="1:2">
      <c r="A133" s="29">
        <v>44294</v>
      </c>
      <c r="B133" s="12">
        <v>241.57</v>
      </c>
    </row>
    <row r="134" spans="1:2">
      <c r="A134" s="29">
        <v>44293</v>
      </c>
      <c r="B134" s="12">
        <v>242</v>
      </c>
    </row>
    <row r="135" spans="1:2">
      <c r="A135" s="29">
        <v>44292</v>
      </c>
      <c r="B135" s="12">
        <v>241.43</v>
      </c>
    </row>
    <row r="136" spans="1:2">
      <c r="A136" s="29">
        <v>44291</v>
      </c>
      <c r="B136" s="12">
        <v>231.77</v>
      </c>
    </row>
    <row r="137" spans="1:2">
      <c r="A137" s="29">
        <v>44287</v>
      </c>
      <c r="B137" s="12">
        <v>232.19</v>
      </c>
    </row>
    <row r="138" spans="1:2">
      <c r="A138" s="29">
        <v>44286</v>
      </c>
      <c r="B138" s="12">
        <v>223.2</v>
      </c>
    </row>
    <row r="139" spans="1:2">
      <c r="A139" s="29">
        <v>44285</v>
      </c>
      <c r="B139" s="12">
        <v>224.96</v>
      </c>
    </row>
    <row r="140" spans="1:2">
      <c r="A140" s="29">
        <v>44281</v>
      </c>
      <c r="B140" s="12">
        <v>221.87</v>
      </c>
    </row>
    <row r="141" spans="1:2">
      <c r="A141" s="29">
        <v>44280</v>
      </c>
      <c r="B141" s="12">
        <v>219.36</v>
      </c>
    </row>
    <row r="142" spans="1:2">
      <c r="A142" s="29">
        <v>44279</v>
      </c>
      <c r="B142" s="12">
        <v>225.34</v>
      </c>
    </row>
    <row r="143" spans="1:2">
      <c r="A143" s="29">
        <v>44278</v>
      </c>
      <c r="B143" s="12">
        <v>228.11</v>
      </c>
    </row>
    <row r="144" spans="1:2">
      <c r="A144" s="29">
        <v>44277</v>
      </c>
      <c r="B144" s="12">
        <v>230.8</v>
      </c>
    </row>
    <row r="145" spans="1:2">
      <c r="A145" s="29">
        <v>44274</v>
      </c>
      <c r="B145" s="12">
        <v>226.94</v>
      </c>
    </row>
    <row r="146" spans="1:2">
      <c r="A146" s="29">
        <v>44273</v>
      </c>
      <c r="B146" s="12">
        <v>224.01</v>
      </c>
    </row>
    <row r="147" spans="1:2">
      <c r="A147" s="29">
        <v>44272</v>
      </c>
      <c r="B147" s="12">
        <v>230.49</v>
      </c>
    </row>
    <row r="148" spans="1:2">
      <c r="A148" s="29">
        <v>44271</v>
      </c>
      <c r="B148" s="12">
        <v>234.38</v>
      </c>
    </row>
    <row r="149" spans="1:2">
      <c r="A149" s="29">
        <v>44270</v>
      </c>
      <c r="B149" s="12">
        <v>235.15</v>
      </c>
    </row>
    <row r="150" spans="1:2">
      <c r="A150" s="29">
        <v>44267</v>
      </c>
      <c r="B150" s="12">
        <v>241.39</v>
      </c>
    </row>
    <row r="151" spans="1:2">
      <c r="A151" s="29">
        <v>44265</v>
      </c>
      <c r="B151" s="12">
        <v>244.41</v>
      </c>
    </row>
    <row r="152" spans="1:2">
      <c r="A152" s="29">
        <v>44264</v>
      </c>
      <c r="B152" s="12">
        <v>244.3</v>
      </c>
    </row>
    <row r="153" spans="1:2">
      <c r="A153" s="29">
        <v>44263</v>
      </c>
      <c r="B153" s="12">
        <v>248</v>
      </c>
    </row>
    <row r="154" spans="1:2">
      <c r="A154" s="29">
        <v>44260</v>
      </c>
      <c r="B154" s="12">
        <v>246.48</v>
      </c>
    </row>
    <row r="155" spans="1:2">
      <c r="A155" s="29">
        <v>44259</v>
      </c>
      <c r="B155" s="12">
        <v>249.38</v>
      </c>
    </row>
    <row r="156" spans="1:2">
      <c r="A156" s="29">
        <v>44258</v>
      </c>
      <c r="B156" s="12">
        <v>249.46</v>
      </c>
    </row>
    <row r="157" spans="1:2">
      <c r="A157" s="29">
        <v>44257</v>
      </c>
      <c r="B157" s="12">
        <v>249.16</v>
      </c>
    </row>
    <row r="158" spans="1:2">
      <c r="A158" s="29">
        <v>44256</v>
      </c>
      <c r="B158" s="12">
        <v>246.54</v>
      </c>
    </row>
    <row r="159" spans="1:2">
      <c r="A159" s="29">
        <v>44253</v>
      </c>
      <c r="B159" s="12">
        <v>247.01</v>
      </c>
    </row>
    <row r="160" spans="1:2">
      <c r="A160" s="29">
        <v>44252</v>
      </c>
      <c r="B160" s="12">
        <v>250.66</v>
      </c>
    </row>
    <row r="161" spans="1:2">
      <c r="A161" s="29">
        <v>44251</v>
      </c>
      <c r="B161" s="12">
        <v>250.93</v>
      </c>
    </row>
    <row r="162" spans="1:2">
      <c r="A162" s="29">
        <v>44250</v>
      </c>
      <c r="B162" s="12">
        <v>247.72</v>
      </c>
    </row>
    <row r="163" spans="1:2">
      <c r="A163" s="29">
        <v>44249</v>
      </c>
      <c r="B163" s="12">
        <v>247.11</v>
      </c>
    </row>
    <row r="164" spans="1:2">
      <c r="A164" s="29">
        <v>44246</v>
      </c>
      <c r="B164" s="12">
        <v>258.95999999999998</v>
      </c>
    </row>
    <row r="165" spans="1:2">
      <c r="A165" s="29">
        <v>44245</v>
      </c>
      <c r="B165" s="12">
        <v>268.11</v>
      </c>
    </row>
    <row r="166" spans="1:2">
      <c r="A166" s="29">
        <v>44244</v>
      </c>
      <c r="B166" s="12">
        <v>268.37</v>
      </c>
    </row>
    <row r="167" spans="1:2">
      <c r="A167" s="29">
        <v>44243</v>
      </c>
      <c r="B167" s="12">
        <v>269.95999999999998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E3774-B18D-B64D-97F3-381BA49869D7}">
  <sheetPr>
    <tabColor theme="4"/>
  </sheetPr>
  <dimension ref="A1:O11"/>
  <sheetViews>
    <sheetView tabSelected="1" zoomScale="110" zoomScaleNormal="110" workbookViewId="0">
      <selection activeCell="A13" sqref="A13"/>
    </sheetView>
  </sheetViews>
  <sheetFormatPr defaultColWidth="10.796875" defaultRowHeight="17.399999999999999"/>
  <cols>
    <col min="1" max="1" width="12.796875" style="24" customWidth="1"/>
    <col min="2" max="2" width="10.796875" style="24" customWidth="1"/>
    <col min="3" max="3" width="14.69921875" style="24" customWidth="1"/>
    <col min="4" max="4" width="10.796875" style="24" customWidth="1"/>
    <col min="5" max="5" width="12.796875" style="24" customWidth="1"/>
    <col min="6" max="7" width="14.69921875" style="24" customWidth="1"/>
    <col min="8" max="8" width="10.796875" style="24" customWidth="1"/>
    <col min="9" max="9" width="12.796875" style="24" customWidth="1"/>
    <col min="10" max="11" width="14.69921875" style="24" customWidth="1"/>
    <col min="12" max="12" width="10.796875" style="24"/>
    <col min="13" max="13" width="12.796875" style="24" customWidth="1"/>
    <col min="14" max="15" width="14.69921875" style="24" customWidth="1"/>
    <col min="16" max="16384" width="10.796875" style="24"/>
  </cols>
  <sheetData>
    <row r="1" spans="1:15" ht="18" thickBot="1"/>
    <row r="2" spans="1:15">
      <c r="A2" s="128" t="s">
        <v>0</v>
      </c>
      <c r="B2" s="130" t="s">
        <v>100</v>
      </c>
      <c r="C2" s="131"/>
      <c r="D2" s="130" t="s">
        <v>101</v>
      </c>
      <c r="E2" s="131"/>
      <c r="F2" s="131"/>
      <c r="G2" s="132"/>
      <c r="H2" s="130" t="s">
        <v>102</v>
      </c>
      <c r="I2" s="131"/>
      <c r="J2" s="131"/>
      <c r="K2" s="132"/>
      <c r="L2" s="133" t="s">
        <v>103</v>
      </c>
      <c r="M2" s="131"/>
      <c r="N2" s="131"/>
      <c r="O2" s="132"/>
    </row>
    <row r="3" spans="1:15">
      <c r="A3" s="129"/>
      <c r="B3" s="96" t="s">
        <v>9</v>
      </c>
      <c r="C3" s="28" t="s">
        <v>10</v>
      </c>
      <c r="D3" s="96" t="s">
        <v>9</v>
      </c>
      <c r="E3" s="28" t="s">
        <v>104</v>
      </c>
      <c r="F3" s="28" t="s">
        <v>105</v>
      </c>
      <c r="G3" s="97" t="s">
        <v>10</v>
      </c>
      <c r="H3" s="96" t="s">
        <v>9</v>
      </c>
      <c r="I3" s="28" t="s">
        <v>104</v>
      </c>
      <c r="J3" s="28" t="s">
        <v>105</v>
      </c>
      <c r="K3" s="97" t="s">
        <v>10</v>
      </c>
      <c r="L3" s="108" t="s">
        <v>9</v>
      </c>
      <c r="M3" s="28" t="s">
        <v>104</v>
      </c>
      <c r="N3" s="28" t="s">
        <v>105</v>
      </c>
      <c r="O3" s="97" t="s">
        <v>10</v>
      </c>
    </row>
    <row r="4" spans="1:15">
      <c r="A4" s="98" t="s">
        <v>106</v>
      </c>
      <c r="B4" s="99">
        <v>2501.08</v>
      </c>
      <c r="C4" s="5">
        <f>(B4-B5)/B5</f>
        <v>9.890245081239725E-2</v>
      </c>
      <c r="D4" s="111">
        <v>1.26</v>
      </c>
      <c r="E4" s="12">
        <v>8.5000000000000006E-2</v>
      </c>
      <c r="F4" s="12">
        <f>D4+E4</f>
        <v>1.345</v>
      </c>
      <c r="G4" s="100">
        <f t="shared" ref="G4" si="0">F4/F5 - 1</f>
        <v>-0.13393432066967159</v>
      </c>
      <c r="H4" s="113">
        <v>350.57</v>
      </c>
      <c r="I4" s="12">
        <f>3.6+2.49+4.17+0.23+2.14+0.36+3.33+1.9+3.18+0.42</f>
        <v>21.82</v>
      </c>
      <c r="J4" s="12">
        <f>H4+I4</f>
        <v>372.39</v>
      </c>
      <c r="K4" s="100">
        <f t="shared" ref="K4" si="1">J4/J5 - 1</f>
        <v>-0.14410811556229741</v>
      </c>
      <c r="L4" s="109">
        <v>7.3</v>
      </c>
      <c r="M4" s="12">
        <v>0.47599999999999998</v>
      </c>
      <c r="N4" s="12">
        <f>L4+M4</f>
        <v>7.7759999999999998</v>
      </c>
      <c r="O4" s="100">
        <f t="shared" ref="O4" si="2">N4/N5 - 1</f>
        <v>-0.18940894402168251</v>
      </c>
    </row>
    <row r="5" spans="1:15" ht="18" thickBot="1">
      <c r="A5" s="102" t="s">
        <v>107</v>
      </c>
      <c r="B5" s="103">
        <v>2275.98</v>
      </c>
      <c r="C5" s="104" t="s">
        <v>23</v>
      </c>
      <c r="D5" s="112">
        <v>1.45</v>
      </c>
      <c r="E5" s="107">
        <v>0.10299999999999999</v>
      </c>
      <c r="F5" s="107">
        <f t="shared" ref="F5" si="3">D5+E5</f>
        <v>1.5529999999999999</v>
      </c>
      <c r="G5" s="105" t="s">
        <v>23</v>
      </c>
      <c r="H5" s="114">
        <v>425.53</v>
      </c>
      <c r="I5" s="107">
        <f>3.1+3.16+3.16+0.14</f>
        <v>9.56</v>
      </c>
      <c r="J5" s="107">
        <f t="shared" ref="J5" si="4">H5+I5</f>
        <v>435.09</v>
      </c>
      <c r="K5" s="105" t="s">
        <v>23</v>
      </c>
      <c r="L5" s="110">
        <v>9.08</v>
      </c>
      <c r="M5" s="107">
        <v>0.51300000000000001</v>
      </c>
      <c r="N5" s="107">
        <f t="shared" ref="N5" si="5">L5+M5</f>
        <v>9.593</v>
      </c>
      <c r="O5" s="105" t="s">
        <v>23</v>
      </c>
    </row>
    <row r="7" spans="1:15" ht="18" thickBot="1"/>
    <row r="8" spans="1:15">
      <c r="A8" s="128" t="s">
        <v>0</v>
      </c>
      <c r="B8" s="130" t="s">
        <v>100</v>
      </c>
      <c r="C8" s="131"/>
      <c r="D8" s="130" t="s">
        <v>108</v>
      </c>
      <c r="E8" s="131"/>
      <c r="F8" s="131"/>
      <c r="G8" s="131"/>
      <c r="H8" s="130" t="s">
        <v>109</v>
      </c>
      <c r="I8" s="131"/>
      <c r="J8" s="131"/>
      <c r="K8" s="134"/>
      <c r="L8" s="130" t="s">
        <v>110</v>
      </c>
      <c r="M8" s="131"/>
      <c r="N8" s="131"/>
      <c r="O8" s="132"/>
    </row>
    <row r="9" spans="1:15">
      <c r="A9" s="129"/>
      <c r="B9" s="96" t="s">
        <v>9</v>
      </c>
      <c r="C9" s="28" t="s">
        <v>10</v>
      </c>
      <c r="D9" s="96" t="s">
        <v>9</v>
      </c>
      <c r="E9" s="28" t="s">
        <v>104</v>
      </c>
      <c r="F9" s="28" t="s">
        <v>105</v>
      </c>
      <c r="G9" s="28" t="s">
        <v>10</v>
      </c>
      <c r="H9" s="96" t="s">
        <v>9</v>
      </c>
      <c r="I9" s="28" t="s">
        <v>104</v>
      </c>
      <c r="J9" s="28" t="s">
        <v>105</v>
      </c>
      <c r="K9" s="115" t="s">
        <v>10</v>
      </c>
      <c r="L9" s="96" t="s">
        <v>9</v>
      </c>
      <c r="M9" s="28" t="s">
        <v>104</v>
      </c>
      <c r="N9" s="28" t="s">
        <v>105</v>
      </c>
      <c r="O9" s="97" t="s">
        <v>10</v>
      </c>
    </row>
    <row r="10" spans="1:15">
      <c r="A10" s="98" t="s">
        <v>106</v>
      </c>
      <c r="B10" s="99">
        <v>2501.08</v>
      </c>
      <c r="C10" s="5">
        <f>(B10-B11)/B11</f>
        <v>9.890245081239725E-2</v>
      </c>
      <c r="D10" s="101">
        <v>71.75</v>
      </c>
      <c r="E10" s="12">
        <v>2.87</v>
      </c>
      <c r="F10" s="12">
        <f>D10+E10</f>
        <v>74.62</v>
      </c>
      <c r="G10" s="5">
        <f t="shared" ref="G10" si="6">F10/F11 - 1</f>
        <v>-0.12335526315789458</v>
      </c>
      <c r="H10" s="101">
        <v>327.52999999999997</v>
      </c>
      <c r="I10" s="12">
        <v>0</v>
      </c>
      <c r="J10" s="12">
        <f>H10+I10</f>
        <v>327.52999999999997</v>
      </c>
      <c r="K10" s="116">
        <f t="shared" ref="K10" si="7">J10/J11 - 1</f>
        <v>7.7862243722644386E-2</v>
      </c>
      <c r="L10" s="99">
        <v>106.5</v>
      </c>
      <c r="M10" s="12">
        <f>1.419*3 + 1.46</f>
        <v>5.7169999999999996</v>
      </c>
      <c r="N10" s="12">
        <f>L10+M10</f>
        <v>112.217</v>
      </c>
      <c r="O10" s="100">
        <f t="shared" ref="O10" si="8">N10/N11 - 1</f>
        <v>-2.4573206773060741E-2</v>
      </c>
    </row>
    <row r="11" spans="1:15" ht="18" thickBot="1">
      <c r="A11" s="102" t="s">
        <v>107</v>
      </c>
      <c r="B11" s="103">
        <v>2275.98</v>
      </c>
      <c r="C11" s="104" t="s">
        <v>23</v>
      </c>
      <c r="D11" s="106">
        <v>82.3</v>
      </c>
      <c r="E11" s="107">
        <v>2.82</v>
      </c>
      <c r="F11" s="107">
        <f t="shared" ref="F11" si="9">D11+E11</f>
        <v>85.11999999999999</v>
      </c>
      <c r="G11" s="104" t="s">
        <v>23</v>
      </c>
      <c r="H11" s="106">
        <v>303.87</v>
      </c>
      <c r="I11" s="107">
        <v>0</v>
      </c>
      <c r="J11" s="107">
        <f t="shared" ref="J11" si="10">H11+I11</f>
        <v>303.87</v>
      </c>
      <c r="K11" s="117" t="s">
        <v>23</v>
      </c>
      <c r="L11" s="103">
        <v>109.5</v>
      </c>
      <c r="M11" s="107">
        <f>1.375*3 + 1.419</f>
        <v>5.5440000000000005</v>
      </c>
      <c r="N11" s="107">
        <f t="shared" ref="N11" si="11">L11+M11</f>
        <v>115.044</v>
      </c>
      <c r="O11" s="105" t="s">
        <v>23</v>
      </c>
    </row>
  </sheetData>
  <mergeCells count="10">
    <mergeCell ref="A8:A9"/>
    <mergeCell ref="B8:C8"/>
    <mergeCell ref="D8:G8"/>
    <mergeCell ref="H8:K8"/>
    <mergeCell ref="L8:O8"/>
    <mergeCell ref="A2:A3"/>
    <mergeCell ref="B2:C2"/>
    <mergeCell ref="D2:G2"/>
    <mergeCell ref="H2:K2"/>
    <mergeCell ref="L2:O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5DC6AC6BEA94246A7C0885735200663" ma:contentTypeVersion="11" ma:contentTypeDescription="Create a new document." ma:contentTypeScope="" ma:versionID="4672c01f3752be52f5446694d2f9ebb0">
  <xsd:schema xmlns:xsd="http://www.w3.org/2001/XMLSchema" xmlns:xs="http://www.w3.org/2001/XMLSchema" xmlns:p="http://schemas.microsoft.com/office/2006/metadata/properties" xmlns:ns2="6fed91ae-1f5c-4761-9582-68bfdd21f1f1" xmlns:ns3="8a374464-0349-4aee-be09-c3a7eb58bd4f" targetNamespace="http://schemas.microsoft.com/office/2006/metadata/properties" ma:root="true" ma:fieldsID="cb863f9cdcec3c2fc09bb5dc57d87668" ns2:_="" ns3:_="">
    <xsd:import namespace="6fed91ae-1f5c-4761-9582-68bfdd21f1f1"/>
    <xsd:import namespace="8a374464-0349-4aee-be09-c3a7eb58bd4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d91ae-1f5c-4761-9582-68bfdd21f1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374464-0349-4aee-be09-c3a7eb58bd4f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EBC0DD8-8653-4EDD-88B7-CDFB6049D04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9CE2FE-6F05-43E7-A9A6-69E7D25FAB2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ed91ae-1f5c-4761-9582-68bfdd21f1f1"/>
    <ds:schemaRef ds:uri="8a374464-0349-4aee-be09-c3a7eb58bd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CD0321F-AD42-4FB6-9CE0-20E0B454EC82}">
  <ds:schemaRefs>
    <ds:schemaRef ds:uri="http://schemas.microsoft.com/office/infopath/2007/PartnerControls"/>
    <ds:schemaRef ds:uri="6fed91ae-1f5c-4761-9582-68bfdd21f1f1"/>
    <ds:schemaRef ds:uri="http://purl.org/dc/elements/1.1/"/>
    <ds:schemaRef ds:uri="http://www.w3.org/XML/1998/namespace"/>
    <ds:schemaRef ds:uri="8a374464-0349-4aee-be09-c3a7eb58bd4f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S&amp;P_BSE_Realty (I)</vt:lpstr>
      <vt:lpstr>Aims_APAC_Singapore</vt:lpstr>
      <vt:lpstr>EmbassyOfficeParks</vt:lpstr>
      <vt:lpstr>Fortune_HongKong</vt:lpstr>
      <vt:lpstr>Link_HongKong</vt:lpstr>
      <vt:lpstr>MindspaceBusinessParks</vt:lpstr>
      <vt:lpstr>SUPR_London</vt:lpstr>
      <vt:lpstr>Brookfield_India</vt:lpstr>
      <vt:lpstr>Effective Comparison</vt:lpstr>
      <vt:lpstr>Effective Ratios</vt:lpstr>
      <vt:lpstr>Combined Graph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RISHABH PANWAR - 70471017039</dc:creator>
  <cp:keywords/>
  <dc:description/>
  <cp:lastModifiedBy>Aditya Iyer</cp:lastModifiedBy>
  <cp:revision/>
  <dcterms:created xsi:type="dcterms:W3CDTF">2022-01-05T04:59:03Z</dcterms:created>
  <dcterms:modified xsi:type="dcterms:W3CDTF">2022-02-13T07:15:15Z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0x01010055DC6AC6BEA94246A7C0885735200663</vt:lpwstr>
  </property>
</Properties>
</file>