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CD88F70A-D8DC-4C83-B8ED-2A5923BBDE09}" xr6:coauthVersionLast="47" xr6:coauthVersionMax="47" xr10:uidLastSave="{00000000-0000-0000-0000-000000000000}"/>
  <bookViews>
    <workbookView xWindow="-108" yWindow="-108" windowWidth="23256" windowHeight="13176" xr2:uid="{BB172CAC-BEF1-480C-A516-FFA9717E027F}"/>
  </bookViews>
  <sheets>
    <sheet name="Data" sheetId="1" r:id="rId1"/>
    <sheet name="Povit Table" sheetId="6" r:id="rId2"/>
    <sheet name="Dashboard" sheetId="7" r:id="rId3"/>
  </sheets>
  <definedNames>
    <definedName name="Slicer_Age">#N/A</definedName>
    <definedName name="Slicer_Handedness">#N/A</definedName>
    <definedName name="Slicer_National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9" i="6" l="1"/>
  <c r="D109" i="6"/>
  <c r="C109" i="6"/>
  <c r="A109"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<sst xmlns="http://schemas.openxmlformats.org/spreadsheetml/2006/main" count="388" uniqueCount="196">
  <si>
    <t>Rank</t>
  </si>
  <si>
    <t>Points</t>
  </si>
  <si>
    <t>Tournaments</t>
  </si>
  <si>
    <t>Name</t>
  </si>
  <si>
    <t>Nationality</t>
  </si>
  <si>
    <t>Age</t>
  </si>
  <si>
    <t>Height_cm</t>
  </si>
  <si>
    <t>Weight_kg</t>
  </si>
  <si>
    <t>Handedness</t>
  </si>
  <si>
    <t>Matches_Played</t>
  </si>
  <si>
    <t>Wins</t>
  </si>
  <si>
    <t>Losses</t>
  </si>
  <si>
    <t>Win_Percentage</t>
  </si>
  <si>
    <t>Titles</t>
  </si>
  <si>
    <t>Finals</t>
  </si>
  <si>
    <t>Semifinals</t>
  </si>
  <si>
    <t>Avg_Rally_Length</t>
  </si>
  <si>
    <t>Avg_Match_Minutes</t>
  </si>
  <si>
    <t>Attack_Rating</t>
  </si>
  <si>
    <t>Defense_Rating</t>
  </si>
  <si>
    <t>Fitness_Rating</t>
  </si>
  <si>
    <t>Experience_Years</t>
  </si>
  <si>
    <t>Best_Rank</t>
  </si>
  <si>
    <t>Form_Score</t>
  </si>
  <si>
    <t>Career_Prize_USD</t>
  </si>
  <si>
    <t>Axelsen Viktor</t>
  </si>
  <si>
    <t>Denmark</t>
  </si>
  <si>
    <t>Right</t>
  </si>
  <si>
    <t>Shi Yu Qi</t>
  </si>
  <si>
    <t>China</t>
  </si>
  <si>
    <t>Ginting Anthony Sinisuka</t>
  </si>
  <si>
    <t>Indonesia</t>
  </si>
  <si>
    <t>Antonsen Anders</t>
  </si>
  <si>
    <t>Christie Jonatan</t>
  </si>
  <si>
    <t>Naraoka Kodai</t>
  </si>
  <si>
    <t>Japan</t>
  </si>
  <si>
    <t>Li Shi Feng</t>
  </si>
  <si>
    <t>Vitidsarn Kunlavut</t>
  </si>
  <si>
    <t>Thailand</t>
  </si>
  <si>
    <t>Left</t>
  </si>
  <si>
    <t>Prannoy H. S.</t>
  </si>
  <si>
    <t>India</t>
  </si>
  <si>
    <t>Loh Kean Yew</t>
  </si>
  <si>
    <t>Singapore</t>
  </si>
  <si>
    <t>Lee Zii Jia</t>
  </si>
  <si>
    <t>Malaysia</t>
  </si>
  <si>
    <t>Nishimoto Kenta</t>
  </si>
  <si>
    <t>Sen Lakshya</t>
  </si>
  <si>
    <t>Lee Cheuk Yiu</t>
  </si>
  <si>
    <t>Hong Kong</t>
  </si>
  <si>
    <t>Chou Tien Chen</t>
  </si>
  <si>
    <t>Taiwan</t>
  </si>
  <si>
    <t>Lu Guang Zu</t>
  </si>
  <si>
    <t>Weng Hong Yang</t>
  </si>
  <si>
    <t>Ng Tze Yong</t>
  </si>
  <si>
    <t>Lin Chun-Yi</t>
  </si>
  <si>
    <t>Popov Christo</t>
  </si>
  <si>
    <t>France</t>
  </si>
  <si>
    <t>Watanabe Koki</t>
  </si>
  <si>
    <t>Tsuneyama Kanta</t>
  </si>
  <si>
    <t>Yang Brian</t>
  </si>
  <si>
    <t>Canada</t>
  </si>
  <si>
    <t>Wang Tzu Wei</t>
  </si>
  <si>
    <t>Popov Toma Junior</t>
  </si>
  <si>
    <t>Ng Ka Long Angus</t>
  </si>
  <si>
    <t>Srikanth Kidambi</t>
  </si>
  <si>
    <t>Gemke Rasmus</t>
  </si>
  <si>
    <t>Dwi Wardoyo Chico Aura</t>
  </si>
  <si>
    <t>Su Li Yang</t>
  </si>
  <si>
    <t>Obayashi Takuma</t>
  </si>
  <si>
    <t>Rajawat Priyanshu</t>
  </si>
  <si>
    <t>Lei Lan Xi</t>
  </si>
  <si>
    <t>Lee Chia Hao</t>
  </si>
  <si>
    <t>Johannesen Magnus</t>
  </si>
  <si>
    <t>George Kiran</t>
  </si>
  <si>
    <t>Leong Jun Hao</t>
  </si>
  <si>
    <t>Chi Yu Jen</t>
  </si>
  <si>
    <t>Cordon Kevin</t>
  </si>
  <si>
    <t>Guatemala</t>
  </si>
  <si>
    <t>Wangcharoen Kantaphon</t>
  </si>
  <si>
    <t>Zhao Jun Peng</t>
  </si>
  <si>
    <t>Carraggi Julien</t>
  </si>
  <si>
    <t>Belgium</t>
  </si>
  <si>
    <t>Nguyen Nhat</t>
  </si>
  <si>
    <t>Ireland</t>
  </si>
  <si>
    <t>Coelho Ygor</t>
  </si>
  <si>
    <t>Brazil</t>
  </si>
  <si>
    <t>Karunakaran Sathish</t>
  </si>
  <si>
    <t>Merkle Arnaud</t>
  </si>
  <si>
    <t>Caljouw Mark</t>
  </si>
  <si>
    <t>Netherlands</t>
  </si>
  <si>
    <t>Lanier Alex</t>
  </si>
  <si>
    <t>Jeon Hyeok Jin</t>
  </si>
  <si>
    <t>South Korea</t>
  </si>
  <si>
    <t>Tanaka Yushi</t>
  </si>
  <si>
    <t>Momota Kento</t>
  </si>
  <si>
    <t>Zilberman Misha</t>
  </si>
  <si>
    <t>Israel</t>
  </si>
  <si>
    <t>Christophersen Mads</t>
  </si>
  <si>
    <t>Louda Jan</t>
  </si>
  <si>
    <t>Czech Republic</t>
  </si>
  <si>
    <t>Teh Jia Heng Jason</t>
  </si>
  <si>
    <t>Canjura Artiga Uriel Francisco</t>
  </si>
  <si>
    <t>El Salvador</t>
  </si>
  <si>
    <t>Matias Jonathan</t>
  </si>
  <si>
    <t>Koljonen Kalle</t>
  </si>
  <si>
    <t>Finland</t>
  </si>
  <si>
    <t>Huang Yu Kai</t>
  </si>
  <si>
    <t>Takahashi Koo</t>
  </si>
  <si>
    <t>Cheam June Wei</t>
  </si>
  <si>
    <t>Farhan Alwi</t>
  </si>
  <si>
    <t>Dwicahyo Ade Resky</t>
  </si>
  <si>
    <t>Azerbaijan</t>
  </si>
  <si>
    <t>Shetty Ayush</t>
  </si>
  <si>
    <t>Manjunath Mithun</t>
  </si>
  <si>
    <t>Abian Pablo</t>
  </si>
  <si>
    <t>Spain</t>
  </si>
  <si>
    <t>Oldorff Joakim</t>
  </si>
  <si>
    <t>Panarin Dmitriy</t>
  </si>
  <si>
    <t>Kazakhstan</t>
  </si>
  <si>
    <t>Subramanian S.Sankar Muthusamy</t>
  </si>
  <si>
    <t>Toti Giovanni</t>
  </si>
  <si>
    <t>Italy</t>
  </si>
  <si>
    <t>Wang Po-Wei</t>
  </si>
  <si>
    <t>Bosniuk Danylo</t>
  </si>
  <si>
    <t>Ukraine</t>
  </si>
  <si>
    <t>Nettasinghe Viren</t>
  </si>
  <si>
    <t>Sri Lanka</t>
  </si>
  <si>
    <t>Garrido Luis Ramon</t>
  </si>
  <si>
    <t>Mexico</t>
  </si>
  <si>
    <t>Shu Howard</t>
  </si>
  <si>
    <t>USA</t>
  </si>
  <si>
    <t>Soong Joo Ven</t>
  </si>
  <si>
    <t>Liao Jhuo-Fu</t>
  </si>
  <si>
    <t>Le Duc Phat</t>
  </si>
  <si>
    <t>Vietnam</t>
  </si>
  <si>
    <t>Verma Sameer</t>
  </si>
  <si>
    <t>Rhustavito Shesar Hiren</t>
  </si>
  <si>
    <t>Schaefer Kai</t>
  </si>
  <si>
    <t>Germany</t>
  </si>
  <si>
    <t>Claerbout Lucas</t>
  </si>
  <si>
    <t>Maisnam Meiraba Luwang</t>
  </si>
  <si>
    <t>Nguyen Hai Dang</t>
  </si>
  <si>
    <t>Dubovenko Daniil</t>
  </si>
  <si>
    <t>Roth Fabian</t>
  </si>
  <si>
    <t>Hatano Riku</t>
  </si>
  <si>
    <t>Caponio Fabio</t>
  </si>
  <si>
    <t>Chan Yin Chak</t>
  </si>
  <si>
    <t>Kuo Kuan Lin</t>
  </si>
  <si>
    <t>Barth Markus</t>
  </si>
  <si>
    <t>Norway</t>
  </si>
  <si>
    <t>Gunawan Jason</t>
  </si>
  <si>
    <t>Collins-Valentine Filimon</t>
  </si>
  <si>
    <t>Austria</t>
  </si>
  <si>
    <t>Alcala Mark Shelley</t>
  </si>
  <si>
    <t>Opeyori Anuoluwapo Juwon</t>
  </si>
  <si>
    <t>Nigeria</t>
  </si>
  <si>
    <t>Penalver Luis Enrique</t>
  </si>
  <si>
    <t>Rumbay Ikhsan Leonardo Imanuel</t>
  </si>
  <si>
    <t>Huang Harry</t>
  </si>
  <si>
    <t>England</t>
  </si>
  <si>
    <t>Marcellyno Yohanes Saut</t>
  </si>
  <si>
    <t>Satish Kumar Rithvik Sanjeevi</t>
  </si>
  <si>
    <t>Row Labels</t>
  </si>
  <si>
    <t>Grand Total</t>
  </si>
  <si>
    <t>Count of Name</t>
  </si>
  <si>
    <t>Average of Win_Percentage</t>
  </si>
  <si>
    <t>Sum of Titles</t>
  </si>
  <si>
    <t>1-10</t>
  </si>
  <si>
    <t>11-20</t>
  </si>
  <si>
    <t>21-30</t>
  </si>
  <si>
    <t>31-40</t>
  </si>
  <si>
    <t>41-50</t>
  </si>
  <si>
    <t>51-60</t>
  </si>
  <si>
    <t>61-70</t>
  </si>
  <si>
    <t>71-80</t>
  </si>
  <si>
    <t>81-90</t>
  </si>
  <si>
    <t>91-100</t>
  </si>
  <si>
    <t>19-20</t>
  </si>
  <si>
    <t>21-22</t>
  </si>
  <si>
    <t>23-24</t>
  </si>
  <si>
    <t>25-26</t>
  </si>
  <si>
    <t>27-28</t>
  </si>
  <si>
    <t>29-30</t>
  </si>
  <si>
    <t>31-32</t>
  </si>
  <si>
    <t>Average of Attack_Rating</t>
  </si>
  <si>
    <t>Average of Defense_Rating</t>
  </si>
  <si>
    <t>Sum of Points</t>
  </si>
  <si>
    <t>Average of Age</t>
  </si>
  <si>
    <t>PLAYERS BY AGE GROUP</t>
  </si>
  <si>
    <t>PLAYERS BY NATIONALITY</t>
  </si>
  <si>
    <t>PERFORMANCE TREND</t>
  </si>
  <si>
    <t xml:space="preserve">TOP 10 PLAYERS </t>
  </si>
  <si>
    <t>TITLES</t>
  </si>
  <si>
    <t>KPI's CARDS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</si>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</sst>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Alegreya Black"/>
    </font>
    <font>
      <sz val="14"/>
      <color theme="1"/>
      <name val="Alegreya Black"/>
    </font>
    <font>
      <sz val="11"/>
      <color theme="1"/>
      <name val="Alegreya Black"/>
    </font>
    <font>
      <sz val="26"/>
      <color theme="1"/>
      <name val="Alegreya Black"/>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7E53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20" fillId="33" borderId="0" xfId="0" applyFont="1" applyFill="1" applyAlignment="1">
      <alignment horizontal="center"/>
    </xf>
    <xf numFmtId="0" fontId="21" fillId="33" borderId="0" xfId="0" applyFont="1"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sz val="20"/>
        <color theme="0"/>
        <name val="Bodoni MT"/>
        <family val="1"/>
        <scheme val="none"/>
      </font>
      <fill>
        <patternFill patternType="solid">
          <bgColor rgb="FF031A10"/>
        </patternFill>
      </fill>
    </dxf>
    <dxf>
      <font>
        <b val="0"/>
        <i val="0"/>
        <sz val="20"/>
        <color theme="0"/>
        <name val="Bodoni MT"/>
        <family val="1"/>
        <scheme val="none"/>
      </font>
      <fill>
        <patternFill patternType="solid">
          <bgColor rgb="FF031A10"/>
        </patternFill>
      </fill>
    </dxf>
  </dxfs>
  <tableStyles count="1" defaultTableStyle="TableStyleMedium2" defaultPivotStyle="PivotStyleLight16">
    <tableStyle name="Slicer Style 1" pivot="0" table="0" count="10" xr9:uid="{56BD33DA-B6D7-4152-A768-12F0CF747BFE}">
      <tableStyleElement type="wholeTable" dxfId="1"/>
      <tableStyleElement type="headerRow" dxfId="0"/>
    </tableStyle>
  </tableStyles>
  <colors>
    <mruColors>
      <color rgb="FFB7E532"/>
      <color rgb="FF76B82A"/>
      <color rgb="FF3F7F25"/>
      <color rgb="FF031A10"/>
      <color rgb="FF062A18"/>
      <color rgb="FF0A2D19"/>
      <color rgb="FF244D2C"/>
      <color rgb="FF1E4623"/>
      <color rgb="FF174D24"/>
      <color rgb="FF2F692E"/>
    </mruColors>
  </colors>
  <extLst>
    <ext xmlns:x14="http://schemas.microsoft.com/office/spreadsheetml/2009/9/main" uri="{46F421CA-312F-682f-3DD2-61675219B42D}">
      <x14:dxfs count="8">
        <dxf>
          <font>
            <b/>
            <i val="0"/>
            <sz val="20"/>
            <color theme="0"/>
            <name val="Bodoni MT"/>
            <family val="1"/>
          </font>
          <fill>
            <patternFill>
              <bgColor rgb="FFB7E532"/>
            </patternFill>
          </fill>
        </dxf>
        <dxf>
          <font>
            <b val="0"/>
            <i val="0"/>
            <sz val="20"/>
            <color theme="0"/>
            <name val="Bodoni MT"/>
            <family val="1"/>
          </font>
          <fill>
            <patternFill>
              <bgColor rgb="FF0A2D19"/>
            </patternFill>
          </fill>
        </dxf>
        <dxf>
          <font>
            <b/>
            <i val="0"/>
            <sz val="20"/>
            <color theme="0"/>
            <name val="Bodoni MT"/>
            <family val="1"/>
          </font>
          <fill>
            <patternFill>
              <bgColor rgb="FFB7E532"/>
            </patternFill>
          </fill>
        </dxf>
        <dxf>
          <font>
            <b val="0"/>
            <i val="0"/>
            <sz val="20"/>
            <color theme="0"/>
            <name val="Bodoni MT"/>
            <family val="1"/>
          </font>
          <fill>
            <patternFill>
              <bgColor rgb="FF3F7F25"/>
            </patternFill>
          </fill>
        </dxf>
        <dxf>
          <font>
            <b/>
            <i val="0"/>
            <sz val="20"/>
            <color theme="0"/>
            <name val="Bodoni MT"/>
            <family val="1"/>
          </font>
          <fill>
            <patternFill>
              <bgColor rgb="FF76B82A"/>
            </patternFill>
          </fill>
        </dxf>
        <dxf>
          <font>
            <b/>
            <i val="0"/>
            <sz val="20"/>
            <color theme="0"/>
            <name val="Bodoni MT"/>
            <family val="1"/>
            <scheme val="none"/>
          </font>
          <fill>
            <patternFill>
              <bgColor rgb="FF76B82A"/>
            </patternFill>
          </fill>
        </dxf>
        <dxf>
          <font>
            <sz val="20"/>
            <color theme="0"/>
            <name val="Bodoni MT"/>
            <family val="1"/>
          </font>
          <fill>
            <patternFill>
              <bgColor rgb="FF0A2D19"/>
            </patternFill>
          </fill>
        </dxf>
        <dxf>
          <font>
            <b val="0"/>
            <i val="0"/>
            <sz val="20"/>
            <color theme="0"/>
            <name val="Bodoni MT"/>
            <family val="1"/>
          </font>
          <fill>
            <patternFill>
              <bgColor rgb="FF174D2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Table'!$B$3</c:f>
              <c:strCache>
                <c:ptCount val="1"/>
                <c:pt idx="0">
                  <c:v>Total</c:v>
                </c:pt>
              </c:strCache>
            </c:strRef>
          </c:tx>
          <c:spPr>
            <a:solidFill>
              <a:schemeClr val="accent1"/>
            </a:solidFill>
            <a:ln>
              <a:noFill/>
            </a:ln>
            <a:effectLst/>
          </c:spPr>
          <c:invertIfNegative val="0"/>
          <c:cat>
            <c:strRef>
              <c:f>'Povit Table'!$A$4:$A$11</c:f>
              <c:strCache>
                <c:ptCount val="7"/>
                <c:pt idx="0">
                  <c:v>19-20</c:v>
                </c:pt>
                <c:pt idx="1">
                  <c:v>21-22</c:v>
                </c:pt>
                <c:pt idx="2">
                  <c:v>23-24</c:v>
                </c:pt>
                <c:pt idx="3">
                  <c:v>25-26</c:v>
                </c:pt>
                <c:pt idx="4">
                  <c:v>27-28</c:v>
                </c:pt>
                <c:pt idx="5">
                  <c:v>29-30</c:v>
                </c:pt>
                <c:pt idx="6">
                  <c:v>31-32</c:v>
                </c:pt>
              </c:strCache>
            </c:strRef>
          </c:cat>
          <c:val>
            <c:numRef>
              <c:f>'Povit Table'!$B$4:$B$11</c:f>
              <c:numCache>
                <c:formatCode>General</c:formatCode>
                <c:ptCount val="7"/>
                <c:pt idx="0">
                  <c:v>3</c:v>
                </c:pt>
                <c:pt idx="1">
                  <c:v>10</c:v>
                </c:pt>
                <c:pt idx="2">
                  <c:v>27</c:v>
                </c:pt>
                <c:pt idx="3">
                  <c:v>23</c:v>
                </c:pt>
                <c:pt idx="4">
                  <c:v>30</c:v>
                </c:pt>
                <c:pt idx="5">
                  <c:v>6</c:v>
                </c:pt>
                <c:pt idx="6">
                  <c:v>1</c:v>
                </c:pt>
              </c:numCache>
            </c:numRef>
          </c:val>
          <c:extLst>
            <c:ext xmlns:c16="http://schemas.microsoft.com/office/drawing/2014/chart" uri="{C3380CC4-5D6E-409C-BE32-E72D297353CC}">
              <c16:uniqueId val="{00000000-E6BB-4902-ADA0-FA3D214D88F1}"/>
            </c:ext>
          </c:extLst>
        </c:ser>
        <c:dLbls>
          <c:showLegendKey val="0"/>
          <c:showVal val="0"/>
          <c:showCatName val="0"/>
          <c:showSerName val="0"/>
          <c:showPercent val="0"/>
          <c:showBubbleSize val="0"/>
        </c:dLbls>
        <c:gapWidth val="219"/>
        <c:overlap val="-27"/>
        <c:axId val="225174448"/>
        <c:axId val="942035856"/>
      </c:barChart>
      <c:catAx>
        <c:axId val="22517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35856"/>
        <c:crosses val="autoZero"/>
        <c:auto val="1"/>
        <c:lblAlgn val="ctr"/>
        <c:lblOffset val="100"/>
        <c:noMultiLvlLbl val="0"/>
      </c:catAx>
      <c:valAx>
        <c:axId val="94203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17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s>
    <c:plotArea>
      <c:layout/>
      <c:doughnutChart>
        <c:varyColors val="1"/>
        <c:ser>
          <c:idx val="0"/>
          <c:order val="0"/>
          <c:tx>
            <c:strRef>
              <c:f>'Povit Table'!$B$24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83-4B9E-819E-939D5EA41E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83-4B9E-819E-939D5EA41E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83-4B9E-819E-939D5EA41E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83-4B9E-819E-939D5EA41E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83-4B9E-819E-939D5EA41E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83-4B9E-819E-939D5EA41E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83-4B9E-819E-939D5EA41E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83-4B9E-819E-939D5EA41E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83-4B9E-819E-939D5EA41E8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83-4B9E-819E-939D5EA41E8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483-4B9E-819E-939D5EA41E8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483-4B9E-819E-939D5EA41E8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483-4B9E-819E-939D5EA41E8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483-4B9E-819E-939D5EA41E8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483-4B9E-819E-939D5EA41E8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483-4B9E-819E-939D5EA41E8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483-4B9E-819E-939D5EA41E8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483-4B9E-819E-939D5EA41E8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483-4B9E-819E-939D5EA41E8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F72-480C-8749-2FC772581D2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F72-480C-8749-2FC772581D2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F72-480C-8749-2FC772581D2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F72-480C-8749-2FC772581D2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F72-480C-8749-2FC772581D2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F72-480C-8749-2FC772581D2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F72-480C-8749-2FC772581D2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F72-480C-8749-2FC772581D2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F72-480C-8749-2FC772581D2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F72-480C-8749-2FC772581D2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F72-480C-8749-2FC772581D2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F72-480C-8749-2FC772581D2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F72-480C-8749-2FC772581D28}"/>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F72-480C-8749-2FC772581D28}"/>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F72-480C-8749-2FC772581D28}"/>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F72-480C-8749-2FC772581D28}"/>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F72-480C-8749-2FC772581D28}"/>
              </c:ext>
            </c:extLst>
          </c:dPt>
          <c:cat>
            <c:strRef>
              <c:f>'Povit Table'!$A$25:$A$61</c:f>
              <c:strCache>
                <c:ptCount val="36"/>
                <c:pt idx="0">
                  <c:v>Austria</c:v>
                </c:pt>
                <c:pt idx="1">
                  <c:v>Azerbaijan</c:v>
                </c:pt>
                <c:pt idx="2">
                  <c:v>Belgium</c:v>
                </c:pt>
                <c:pt idx="3">
                  <c:v>Brazil</c:v>
                </c:pt>
                <c:pt idx="4">
                  <c:v>Canada</c:v>
                </c:pt>
                <c:pt idx="5">
                  <c:v>China</c:v>
                </c:pt>
                <c:pt idx="6">
                  <c:v>Czech Republic</c:v>
                </c:pt>
                <c:pt idx="7">
                  <c:v>Denmark</c:v>
                </c:pt>
                <c:pt idx="8">
                  <c:v>El Salvador</c:v>
                </c:pt>
                <c:pt idx="9">
                  <c:v>England</c:v>
                </c:pt>
                <c:pt idx="10">
                  <c:v>Finland</c:v>
                </c:pt>
                <c:pt idx="11">
                  <c:v>France</c:v>
                </c:pt>
                <c:pt idx="12">
                  <c:v>Germany</c:v>
                </c:pt>
                <c:pt idx="13">
                  <c:v>Guatemala</c:v>
                </c:pt>
                <c:pt idx="14">
                  <c:v>Hong Kong</c:v>
                </c:pt>
                <c:pt idx="15">
                  <c:v>India</c:v>
                </c:pt>
                <c:pt idx="16">
                  <c:v>Indonesia</c:v>
                </c:pt>
                <c:pt idx="17">
                  <c:v>Ireland</c:v>
                </c:pt>
                <c:pt idx="18">
                  <c:v>Israel</c:v>
                </c:pt>
                <c:pt idx="19">
                  <c:v>Italy</c:v>
                </c:pt>
                <c:pt idx="20">
                  <c:v>Japan</c:v>
                </c:pt>
                <c:pt idx="21">
                  <c:v>Kazakhstan</c:v>
                </c:pt>
                <c:pt idx="22">
                  <c:v>Malaysia</c:v>
                </c:pt>
                <c:pt idx="23">
                  <c:v>Mexico</c:v>
                </c:pt>
                <c:pt idx="24">
                  <c:v>Netherlands</c:v>
                </c:pt>
                <c:pt idx="25">
                  <c:v>Nigeria</c:v>
                </c:pt>
                <c:pt idx="26">
                  <c:v>Norway</c:v>
                </c:pt>
                <c:pt idx="27">
                  <c:v>Singapore</c:v>
                </c:pt>
                <c:pt idx="28">
                  <c:v>South Korea</c:v>
                </c:pt>
                <c:pt idx="29">
                  <c:v>Spain</c:v>
                </c:pt>
                <c:pt idx="30">
                  <c:v>Sri Lanka</c:v>
                </c:pt>
                <c:pt idx="31">
                  <c:v>Taiwan</c:v>
                </c:pt>
                <c:pt idx="32">
                  <c:v>Thailand</c:v>
                </c:pt>
                <c:pt idx="33">
                  <c:v>Ukraine</c:v>
                </c:pt>
                <c:pt idx="34">
                  <c:v>USA</c:v>
                </c:pt>
                <c:pt idx="35">
                  <c:v>Vietnam</c:v>
                </c:pt>
              </c:strCache>
            </c:strRef>
          </c:cat>
          <c:val>
            <c:numRef>
              <c:f>'Povit Table'!$B$25:$B$61</c:f>
              <c:numCache>
                <c:formatCode>General</c:formatCode>
                <c:ptCount val="36"/>
                <c:pt idx="20">
                  <c:v>#N/A</c:v>
                </c:pt>
                <c:pt idx="21">
                  <c:v>87.359999999999985</c:v>
                </c:pt>
                <c:pt idx="22">
                  <c:v>81.97</c:v>
                </c:pt>
                <c:pt idx="23">
                  <c:v>78.660000000000011</c:v>
                </c:pt>
                <c:pt idx="24">
                  <c:v>77.210000000000008</c:v>
                </c:pt>
                <c:pt idx="25">
                  <c:v>75.97</c:v>
                </c:pt>
                <c:pt idx="26">
                  <c:v>72.779999999999987</c:v>
                </c:pt>
                <c:pt idx="27">
                  <c:v>73.150000000000006</c:v>
                </c:pt>
                <c:pt idx="28">
                  <c:v>70.34</c:v>
                </c:pt>
                <c:pt idx="29">
                  <c:v>68.039999999999992</c:v>
                </c:pt>
                <c:pt idx="30">
                  <c:v>63.590000000000011</c:v>
                </c:pt>
                <c:pt idx="31">
                  <c:v>74.906999999999982</c:v>
                </c:pt>
              </c:numCache>
            </c:numRef>
          </c:val>
          <c:extLst>
            <c:ext xmlns:c16="http://schemas.microsoft.com/office/drawing/2014/chart" uri="{C3380CC4-5D6E-409C-BE32-E72D297353CC}">
              <c16:uniqueId val="{00000000-F274-4099-B6BA-38071A061E5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Table!PivotTable9</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'Povit Table'!$B$45</c:f>
              <c:strCache>
                <c:ptCount val="1"/>
                <c:pt idx="0">
                  <c:v>Average of Defense_Rating</c:v>
                </c:pt>
              </c:strCache>
            </c:strRef>
          </c:tx>
          <c:spPr>
            <a:ln w="28575" cap="rnd">
              <a:solidFill>
                <a:schemeClr val="accent1"/>
              </a:solidFill>
              <a:round/>
            </a:ln>
            <a:effectLst/>
          </c:spPr>
          <c:marker>
            <c:symbol val="none"/>
          </c:marker>
          <c:cat>
            <c:strRef>
              <c:f>'Povit Table'!$A$46:$A$56</c:f>
              <c:strCache>
                <c:ptCount val="10"/>
                <c:pt idx="0">
                  <c:v>1-10</c:v>
                </c:pt>
                <c:pt idx="1">
                  <c:v>11-20</c:v>
                </c:pt>
                <c:pt idx="2">
                  <c:v>21-30</c:v>
                </c:pt>
                <c:pt idx="3">
                  <c:v>31-40</c:v>
                </c:pt>
                <c:pt idx="4">
                  <c:v>41-50</c:v>
                </c:pt>
                <c:pt idx="5">
                  <c:v>51-60</c:v>
                </c:pt>
                <c:pt idx="6">
                  <c:v>61-70</c:v>
                </c:pt>
                <c:pt idx="7">
                  <c:v>71-80</c:v>
                </c:pt>
                <c:pt idx="8">
                  <c:v>81-90</c:v>
                </c:pt>
                <c:pt idx="9">
                  <c:v>91-100</c:v>
                </c:pt>
              </c:strCache>
            </c:strRef>
          </c:cat>
          <c:val>
            <c:numRef>
              <c:f>'Povit Table'!$B$46:$B$56</c:f>
              <c:numCache>
                <c:formatCode>General</c:formatCode>
                <c:ptCount val="10"/>
                <c:pt idx="0">
                  <c:v>87.359999999999985</c:v>
                </c:pt>
                <c:pt idx="1">
                  <c:v>81.97</c:v>
                </c:pt>
                <c:pt idx="2">
                  <c:v>78.660000000000011</c:v>
                </c:pt>
                <c:pt idx="3">
                  <c:v>77.210000000000008</c:v>
                </c:pt>
                <c:pt idx="4">
                  <c:v>75.97</c:v>
                </c:pt>
                <c:pt idx="5">
                  <c:v>72.779999999999987</c:v>
                </c:pt>
                <c:pt idx="6">
                  <c:v>73.150000000000006</c:v>
                </c:pt>
                <c:pt idx="7">
                  <c:v>70.34</c:v>
                </c:pt>
                <c:pt idx="8">
                  <c:v>68.039999999999992</c:v>
                </c:pt>
                <c:pt idx="9">
                  <c:v>63.590000000000011</c:v>
                </c:pt>
              </c:numCache>
            </c:numRef>
          </c:val>
          <c:smooth val="0"/>
          <c:extLst>
            <c:ext xmlns:c16="http://schemas.microsoft.com/office/drawing/2014/chart" uri="{C3380CC4-5D6E-409C-BE32-E72D297353CC}">
              <c16:uniqueId val="{00000000-D6CF-4C4E-BE6A-7B64E8505309}"/>
            </c:ext>
          </c:extLst>
        </c:ser>
        <c:ser>
          <c:idx val="1"/>
          <c:order val="1"/>
          <c:tx>
            <c:strRef>
              <c:f>'Povit Table'!$C$45</c:f>
              <c:strCache>
                <c:ptCount val="1"/>
                <c:pt idx="0">
                  <c:v>Average of Attack_Rating</c:v>
                </c:pt>
              </c:strCache>
            </c:strRef>
          </c:tx>
          <c:spPr>
            <a:ln w="28575" cap="rnd">
              <a:solidFill>
                <a:schemeClr val="accent2"/>
              </a:solidFill>
              <a:round/>
            </a:ln>
            <a:effectLst/>
          </c:spPr>
          <c:marker>
            <c:symbol val="none"/>
          </c:marker>
          <c:cat>
            <c:strRef>
              <c:f>'Povit Table'!$A$46:$A$56</c:f>
              <c:strCache>
                <c:ptCount val="10"/>
                <c:pt idx="0">
                  <c:v>1-10</c:v>
                </c:pt>
                <c:pt idx="1">
                  <c:v>11-20</c:v>
                </c:pt>
                <c:pt idx="2">
                  <c:v>21-30</c:v>
                </c:pt>
                <c:pt idx="3">
                  <c:v>31-40</c:v>
                </c:pt>
                <c:pt idx="4">
                  <c:v>41-50</c:v>
                </c:pt>
                <c:pt idx="5">
                  <c:v>51-60</c:v>
                </c:pt>
                <c:pt idx="6">
                  <c:v>61-70</c:v>
                </c:pt>
                <c:pt idx="7">
                  <c:v>71-80</c:v>
                </c:pt>
                <c:pt idx="8">
                  <c:v>81-90</c:v>
                </c:pt>
                <c:pt idx="9">
                  <c:v>91-100</c:v>
                </c:pt>
              </c:strCache>
            </c:strRef>
          </c:cat>
          <c:val>
            <c:numRef>
              <c:f>'Povit Table'!$C$46:$C$56</c:f>
              <c:numCache>
                <c:formatCode>General</c:formatCode>
                <c:ptCount val="10"/>
                <c:pt idx="0">
                  <c:v>82.890000000000015</c:v>
                </c:pt>
                <c:pt idx="1">
                  <c:v>81.95</c:v>
                </c:pt>
                <c:pt idx="2">
                  <c:v>81.900000000000006</c:v>
                </c:pt>
                <c:pt idx="3">
                  <c:v>78.349999999999994</c:v>
                </c:pt>
                <c:pt idx="4">
                  <c:v>78.55</c:v>
                </c:pt>
                <c:pt idx="5">
                  <c:v>71.56</c:v>
                </c:pt>
                <c:pt idx="6">
                  <c:v>74.210000000000008</c:v>
                </c:pt>
                <c:pt idx="7">
                  <c:v>68.760000000000005</c:v>
                </c:pt>
                <c:pt idx="8">
                  <c:v>67.53</c:v>
                </c:pt>
                <c:pt idx="9">
                  <c:v>65.84</c:v>
                </c:pt>
              </c:numCache>
            </c:numRef>
          </c:val>
          <c:smooth val="0"/>
          <c:extLst>
            <c:ext xmlns:c16="http://schemas.microsoft.com/office/drawing/2014/chart" uri="{C3380CC4-5D6E-409C-BE32-E72D297353CC}">
              <c16:uniqueId val="{00000001-D6CF-4C4E-BE6A-7B64E8505309}"/>
            </c:ext>
          </c:extLst>
        </c:ser>
        <c:dLbls>
          <c:showLegendKey val="0"/>
          <c:showVal val="0"/>
          <c:showCatName val="0"/>
          <c:showSerName val="0"/>
          <c:showPercent val="0"/>
          <c:showBubbleSize val="0"/>
        </c:dLbls>
        <c:smooth val="0"/>
        <c:axId val="1056899184"/>
        <c:axId val="942161136"/>
      </c:lineChart>
      <c:catAx>
        <c:axId val="10568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61136"/>
        <c:crosses val="autoZero"/>
        <c:auto val="1"/>
        <c:lblAlgn val="ctr"/>
        <c:lblOffset val="100"/>
        <c:noMultiLvlLbl val="0"/>
      </c:catAx>
      <c:valAx>
        <c:axId val="94216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9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Table'!$B$65</c:f>
              <c:strCache>
                <c:ptCount val="1"/>
                <c:pt idx="0">
                  <c:v>Total</c:v>
                </c:pt>
              </c:strCache>
            </c:strRef>
          </c:tx>
          <c:spPr>
            <a:solidFill>
              <a:schemeClr val="accent1"/>
            </a:solidFill>
            <a:ln>
              <a:noFill/>
            </a:ln>
            <a:effectLst/>
          </c:spPr>
          <c:invertIfNegative val="0"/>
          <c:cat>
            <c:strRef>
              <c:f>'Povit Table'!$A$66:$A$76</c:f>
              <c:strCache>
                <c:ptCount val="10"/>
                <c:pt idx="0">
                  <c:v>Axelsen Viktor</c:v>
                </c:pt>
                <c:pt idx="1">
                  <c:v>Shi Yu Qi</c:v>
                </c:pt>
                <c:pt idx="2">
                  <c:v>Ginting Anthony Sinisuka</c:v>
                </c:pt>
                <c:pt idx="3">
                  <c:v>Antonsen Anders</c:v>
                </c:pt>
                <c:pt idx="4">
                  <c:v>Christie Jonatan</c:v>
                </c:pt>
                <c:pt idx="5">
                  <c:v>Naraoka Kodai</c:v>
                </c:pt>
                <c:pt idx="6">
                  <c:v>Li Shi Feng</c:v>
                </c:pt>
                <c:pt idx="7">
                  <c:v>Vitidsarn Kunlavut</c:v>
                </c:pt>
                <c:pt idx="8">
                  <c:v>Prannoy H. S.</c:v>
                </c:pt>
                <c:pt idx="9">
                  <c:v>Loh Kean Yew</c:v>
                </c:pt>
              </c:strCache>
            </c:strRef>
          </c:cat>
          <c:val>
            <c:numRef>
              <c:f>'Povit Table'!$B$66:$B$76</c:f>
              <c:numCache>
                <c:formatCode>General</c:formatCode>
                <c:ptCount val="10"/>
                <c:pt idx="0">
                  <c:v>98715</c:v>
                </c:pt>
                <c:pt idx="1">
                  <c:v>90984</c:v>
                </c:pt>
                <c:pt idx="2">
                  <c:v>85101</c:v>
                </c:pt>
                <c:pt idx="3">
                  <c:v>83594</c:v>
                </c:pt>
                <c:pt idx="4">
                  <c:v>81531</c:v>
                </c:pt>
                <c:pt idx="5">
                  <c:v>81015</c:v>
                </c:pt>
                <c:pt idx="6">
                  <c:v>77998</c:v>
                </c:pt>
                <c:pt idx="7">
                  <c:v>77948</c:v>
                </c:pt>
                <c:pt idx="8">
                  <c:v>77647</c:v>
                </c:pt>
                <c:pt idx="9">
                  <c:v>69912</c:v>
                </c:pt>
              </c:numCache>
            </c:numRef>
          </c:val>
          <c:extLst>
            <c:ext xmlns:c16="http://schemas.microsoft.com/office/drawing/2014/chart" uri="{C3380CC4-5D6E-409C-BE32-E72D297353CC}">
              <c16:uniqueId val="{00000002-1632-4A3E-BCB2-5C20B5AE2ABA}"/>
            </c:ext>
          </c:extLst>
        </c:ser>
        <c:dLbls>
          <c:showLegendKey val="0"/>
          <c:showVal val="0"/>
          <c:showCatName val="0"/>
          <c:showSerName val="0"/>
          <c:showPercent val="0"/>
          <c:showBubbleSize val="0"/>
        </c:dLbls>
        <c:gapWidth val="219"/>
        <c:overlap val="-27"/>
        <c:axId val="225205072"/>
        <c:axId val="942062736"/>
      </c:barChart>
      <c:catAx>
        <c:axId val="2252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62736"/>
        <c:crosses val="autoZero"/>
        <c:auto val="1"/>
        <c:lblAlgn val="ctr"/>
        <c:lblOffset val="100"/>
        <c:noMultiLvlLbl val="0"/>
      </c:catAx>
      <c:valAx>
        <c:axId val="94206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0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 Table'!$B$88</c:f>
              <c:strCache>
                <c:ptCount val="1"/>
                <c:pt idx="0">
                  <c:v>Total</c:v>
                </c:pt>
              </c:strCache>
            </c:strRef>
          </c:tx>
          <c:spPr>
            <a:solidFill>
              <a:schemeClr val="accent1"/>
            </a:solidFill>
            <a:ln>
              <a:noFill/>
            </a:ln>
            <a:effectLst/>
          </c:spPr>
          <c:invertIfNegative val="0"/>
          <c:cat>
            <c:strRef>
              <c:f>'Povit Table'!$A$89:$A$101</c:f>
              <c:strCache>
                <c:ptCount val="12"/>
                <c:pt idx="0">
                  <c:v>Lee Zii Jia</c:v>
                </c:pt>
                <c:pt idx="1">
                  <c:v>Christie Jonatan</c:v>
                </c:pt>
                <c:pt idx="2">
                  <c:v>Naraoka Kodai</c:v>
                </c:pt>
                <c:pt idx="3">
                  <c:v>Wang Tzu Wei</c:v>
                </c:pt>
                <c:pt idx="4">
                  <c:v>Shi Yu Qi</c:v>
                </c:pt>
                <c:pt idx="5">
                  <c:v>Dwi Wardoyo Chico Aura</c:v>
                </c:pt>
                <c:pt idx="6">
                  <c:v>Lin Chun-Yi</c:v>
                </c:pt>
                <c:pt idx="7">
                  <c:v>Srikanth Kidambi</c:v>
                </c:pt>
                <c:pt idx="8">
                  <c:v>Lee Cheuk Yiu</c:v>
                </c:pt>
                <c:pt idx="9">
                  <c:v>Yang Brian</c:v>
                </c:pt>
                <c:pt idx="10">
                  <c:v>Nishimoto Kenta</c:v>
                </c:pt>
                <c:pt idx="11">
                  <c:v>Obayashi Takuma</c:v>
                </c:pt>
              </c:strCache>
            </c:strRef>
          </c:cat>
          <c:val>
            <c:numRef>
              <c:f>'Povit Table'!$B$89:$B$101</c:f>
              <c:numCache>
                <c:formatCode>General</c:formatCode>
                <c:ptCount val="12"/>
                <c:pt idx="0">
                  <c:v>10</c:v>
                </c:pt>
                <c:pt idx="1">
                  <c:v>10</c:v>
                </c:pt>
                <c:pt idx="2">
                  <c:v>9</c:v>
                </c:pt>
                <c:pt idx="3">
                  <c:v>8</c:v>
                </c:pt>
                <c:pt idx="4">
                  <c:v>8</c:v>
                </c:pt>
                <c:pt idx="5">
                  <c:v>8</c:v>
                </c:pt>
                <c:pt idx="6">
                  <c:v>8</c:v>
                </c:pt>
                <c:pt idx="7">
                  <c:v>8</c:v>
                </c:pt>
                <c:pt idx="8">
                  <c:v>8</c:v>
                </c:pt>
                <c:pt idx="9">
                  <c:v>8</c:v>
                </c:pt>
                <c:pt idx="10">
                  <c:v>8</c:v>
                </c:pt>
                <c:pt idx="11">
                  <c:v>8</c:v>
                </c:pt>
              </c:numCache>
            </c:numRef>
          </c:val>
          <c:extLst>
            <c:ext xmlns:c16="http://schemas.microsoft.com/office/drawing/2014/chart" uri="{C3380CC4-5D6E-409C-BE32-E72D297353CC}">
              <c16:uniqueId val="{00000000-4854-43A3-A93F-83380C3A34F2}"/>
            </c:ext>
          </c:extLst>
        </c:ser>
        <c:dLbls>
          <c:showLegendKey val="0"/>
          <c:showVal val="0"/>
          <c:showCatName val="0"/>
          <c:showSerName val="0"/>
          <c:showPercent val="0"/>
          <c:showBubbleSize val="0"/>
        </c:dLbls>
        <c:gapWidth val="182"/>
        <c:axId val="225118304"/>
        <c:axId val="942140976"/>
      </c:barChart>
      <c:catAx>
        <c:axId val="22511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40976"/>
        <c:crosses val="autoZero"/>
        <c:auto val="1"/>
        <c:lblAlgn val="ctr"/>
        <c:lblOffset val="100"/>
        <c:noMultiLvlLbl val="0"/>
      </c:catAx>
      <c:valAx>
        <c:axId val="94214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11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Table!PivotTable7</c:name>
    <c:fmtId val="6"/>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r>
              <a:rPr lang="en-US"/>
              <a:t>PLAYERS BY AGE GROUP</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7E5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Arial Black" panose="020B0A04020102020204" pitchFamily="34" charset="0"/>
                  <a:ea typeface="+mn-ea"/>
                  <a:cs typeface="Chivo Black"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7E53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'Povit Table'!$B$3</c:f>
              <c:strCache>
                <c:ptCount val="1"/>
                <c:pt idx="0">
                  <c:v>Total</c:v>
                </c:pt>
              </c:strCache>
            </c:strRef>
          </c:tx>
          <c:spPr>
            <a:solidFill>
              <a:srgbClr val="B7E53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Arial Black" panose="020B0A04020102020204" pitchFamily="34" charset="0"/>
                    <a:ea typeface="+mn-ea"/>
                    <a:cs typeface="Chivo Black"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'Povit Table'!$A$4:$A$11</c:f>
              <c:strCache>
                <c:ptCount val="7"/>
                <c:pt idx="0">
                  <c:v>19-20</c:v>
                </c:pt>
                <c:pt idx="1">
                  <c:v>21-22</c:v>
                </c:pt>
                <c:pt idx="2">
                  <c:v>23-24</c:v>
                </c:pt>
                <c:pt idx="3">
                  <c:v>25-26</c:v>
                </c:pt>
                <c:pt idx="4">
                  <c:v>27-28</c:v>
                </c:pt>
                <c:pt idx="5">
                  <c:v>29-30</c:v>
                </c:pt>
                <c:pt idx="6">
                  <c:v>31-32</c:v>
                </c:pt>
              </c:strCache>
            </c:strRef>
          </c:cat>
          <c:val>
            <c:numRef>
              <c:f>'Povit Table'!$B$4:$B$11</c:f>
              <c:numCache>
                <c:formatCode>General</c:formatCode>
                <c:ptCount val="7"/>
                <c:pt idx="0">
                  <c:v>3</c:v>
                </c:pt>
                <c:pt idx="1">
                  <c:v>10</c:v>
                </c:pt>
                <c:pt idx="2">
                  <c:v>27</c:v>
                </c:pt>
                <c:pt idx="3">
                  <c:v>23</c:v>
                </c:pt>
                <c:pt idx="4">
                  <c:v>30</c:v>
                </c:pt>
                <c:pt idx="5">
                  <c:v>6</c:v>
                </c:pt>
                <c:pt idx="6">
                  <c:v>1</c:v>
                </c:pt>
              </c:numCache>
            </c:numRef>
          </c:val>
          <c:extLst>
            <c:ext xmlns:c16="http://schemas.microsoft.com/office/drawing/2014/chart" uri="{C3380CC4-5D6E-409C-BE32-E72D297353CC}">
              <c16:uniqueId val="{00000000-6509-470C-9C32-2CACE244370D}"/>
            </c:ext>
          </c:extLst>
        </c:ser>
        <c:dLbls>
          <c:showLegendKey val="0"/>
          <c:showVal val="0"/>
          <c:showCatName val="0"/>
          <c:showSerName val="0"/>
          <c:showPercent val="0"/>
          <c:showBubbleSize val="0"/>
        </c:dLbls>
        <c:gapWidth val="100"/>
        <c:overlap val="-24"/>
        <c:axId val="225174448"/>
        <c:axId val="942035856"/>
      </c:barChart>
      <c:catAx>
        <c:axId val="225174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crossAx val="942035856"/>
        <c:crosses val="autoZero"/>
        <c:auto val="1"/>
        <c:lblAlgn val="ctr"/>
        <c:lblOffset val="100"/>
        <c:noMultiLvlLbl val="0"/>
      </c:catAx>
      <c:valAx>
        <c:axId val="942035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crossAx val="22517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160B"/>
    </a:solidFill>
    <a:ln>
      <a:noFill/>
    </a:ln>
    <a:effectLst>
      <a:glow rad="63500">
        <a:schemeClr val="accent6">
          <a:satMod val="175000"/>
          <a:alpha val="40000"/>
        </a:schemeClr>
      </a:glow>
    </a:effectLst>
  </c:spPr>
  <c:txPr>
    <a:bodyPr/>
    <a:lstStyle/>
    <a:p>
      <a:pPr>
        <a:defRPr sz="1400">
          <a:latin typeface="Chivo Black" pitchFamily="2" charset="0"/>
          <a:cs typeface="Chivo Black"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Table!PivotTable9</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FFC000"/>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B7E53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'Povit Table'!$B$45</c:f>
              <c:strCache>
                <c:ptCount val="1"/>
                <c:pt idx="0">
                  <c:v>Average of Defense_Rating</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cat>
            <c:strRef>
              <c:f>'Povit Table'!$A$46:$A$56</c:f>
              <c:strCache>
                <c:ptCount val="10"/>
                <c:pt idx="0">
                  <c:v>1-10</c:v>
                </c:pt>
                <c:pt idx="1">
                  <c:v>11-20</c:v>
                </c:pt>
                <c:pt idx="2">
                  <c:v>21-30</c:v>
                </c:pt>
                <c:pt idx="3">
                  <c:v>31-40</c:v>
                </c:pt>
                <c:pt idx="4">
                  <c:v>41-50</c:v>
                </c:pt>
                <c:pt idx="5">
                  <c:v>51-60</c:v>
                </c:pt>
                <c:pt idx="6">
                  <c:v>61-70</c:v>
                </c:pt>
                <c:pt idx="7">
                  <c:v>71-80</c:v>
                </c:pt>
                <c:pt idx="8">
                  <c:v>81-90</c:v>
                </c:pt>
                <c:pt idx="9">
                  <c:v>91-100</c:v>
                </c:pt>
              </c:strCache>
            </c:strRef>
          </c:cat>
          <c:val>
            <c:numRef>
              <c:f>'Povit Table'!$B$46:$B$56</c:f>
              <c:numCache>
                <c:formatCode>General</c:formatCode>
                <c:ptCount val="10"/>
                <c:pt idx="0">
                  <c:v>87.359999999999985</c:v>
                </c:pt>
                <c:pt idx="1">
                  <c:v>81.97</c:v>
                </c:pt>
                <c:pt idx="2">
                  <c:v>78.660000000000011</c:v>
                </c:pt>
                <c:pt idx="3">
                  <c:v>77.210000000000008</c:v>
                </c:pt>
                <c:pt idx="4">
                  <c:v>75.97</c:v>
                </c:pt>
                <c:pt idx="5">
                  <c:v>72.779999999999987</c:v>
                </c:pt>
                <c:pt idx="6">
                  <c:v>73.150000000000006</c:v>
                </c:pt>
                <c:pt idx="7">
                  <c:v>70.34</c:v>
                </c:pt>
                <c:pt idx="8">
                  <c:v>68.039999999999992</c:v>
                </c:pt>
                <c:pt idx="9">
                  <c:v>63.590000000000011</c:v>
                </c:pt>
              </c:numCache>
            </c:numRef>
          </c:val>
          <c:smooth val="0"/>
          <c:extLst>
            <c:ext xmlns:c16="http://schemas.microsoft.com/office/drawing/2014/chart" uri="{C3380CC4-5D6E-409C-BE32-E72D297353CC}">
              <c16:uniqueId val="{00000000-48CE-4867-ACB3-5444F1BA3A98}"/>
            </c:ext>
          </c:extLst>
        </c:ser>
        <c:ser>
          <c:idx val="1"/>
          <c:order val="1"/>
          <c:tx>
            <c:strRef>
              <c:f>'Povit Table'!$C$45</c:f>
              <c:strCache>
                <c:ptCount val="1"/>
                <c:pt idx="0">
                  <c:v>Average of Attack_Rating</c:v>
                </c:pt>
              </c:strCache>
            </c:strRef>
          </c:tx>
          <c:spPr>
            <a:ln w="34925" cap="rnd">
              <a:solidFill>
                <a:srgbClr val="B7E532"/>
              </a:solidFill>
              <a:round/>
            </a:ln>
            <a:effectLst>
              <a:outerShdw blurRad="57150" dist="19050" dir="5400000" algn="ctr" rotWithShape="0">
                <a:srgbClr val="000000">
                  <a:alpha val="63000"/>
                </a:srgbClr>
              </a:outerShdw>
            </a:effectLst>
          </c:spPr>
          <c:marker>
            <c:symbol val="none"/>
          </c:marker>
          <c:cat>
            <c:strRef>
              <c:f>'Povit Table'!$A$46:$A$56</c:f>
              <c:strCache>
                <c:ptCount val="10"/>
                <c:pt idx="0">
                  <c:v>1-10</c:v>
                </c:pt>
                <c:pt idx="1">
                  <c:v>11-20</c:v>
                </c:pt>
                <c:pt idx="2">
                  <c:v>21-30</c:v>
                </c:pt>
                <c:pt idx="3">
                  <c:v>31-40</c:v>
                </c:pt>
                <c:pt idx="4">
                  <c:v>41-50</c:v>
                </c:pt>
                <c:pt idx="5">
                  <c:v>51-60</c:v>
                </c:pt>
                <c:pt idx="6">
                  <c:v>61-70</c:v>
                </c:pt>
                <c:pt idx="7">
                  <c:v>71-80</c:v>
                </c:pt>
                <c:pt idx="8">
                  <c:v>81-90</c:v>
                </c:pt>
                <c:pt idx="9">
                  <c:v>91-100</c:v>
                </c:pt>
              </c:strCache>
            </c:strRef>
          </c:cat>
          <c:val>
            <c:numRef>
              <c:f>'Povit Table'!$C$46:$C$56</c:f>
              <c:numCache>
                <c:formatCode>General</c:formatCode>
                <c:ptCount val="10"/>
                <c:pt idx="0">
                  <c:v>82.890000000000015</c:v>
                </c:pt>
                <c:pt idx="1">
                  <c:v>81.95</c:v>
                </c:pt>
                <c:pt idx="2">
                  <c:v>81.900000000000006</c:v>
                </c:pt>
                <c:pt idx="3">
                  <c:v>78.349999999999994</c:v>
                </c:pt>
                <c:pt idx="4">
                  <c:v>78.55</c:v>
                </c:pt>
                <c:pt idx="5">
                  <c:v>71.56</c:v>
                </c:pt>
                <c:pt idx="6">
                  <c:v>74.210000000000008</c:v>
                </c:pt>
                <c:pt idx="7">
                  <c:v>68.760000000000005</c:v>
                </c:pt>
                <c:pt idx="8">
                  <c:v>67.53</c:v>
                </c:pt>
                <c:pt idx="9">
                  <c:v>65.84</c:v>
                </c:pt>
              </c:numCache>
            </c:numRef>
          </c:val>
          <c:smooth val="0"/>
          <c:extLst>
            <c:ext xmlns:c16="http://schemas.microsoft.com/office/drawing/2014/chart" uri="{C3380CC4-5D6E-409C-BE32-E72D297353CC}">
              <c16:uniqueId val="{00000001-48CE-4867-ACB3-5444F1BA3A98}"/>
            </c:ext>
          </c:extLst>
        </c:ser>
        <c:dLbls>
          <c:showLegendKey val="0"/>
          <c:showVal val="0"/>
          <c:showCatName val="0"/>
          <c:showSerName val="0"/>
          <c:showPercent val="0"/>
          <c:showBubbleSize val="0"/>
        </c:dLbls>
        <c:smooth val="0"/>
        <c:axId val="1056899184"/>
        <c:axId val="942161136"/>
      </c:lineChart>
      <c:catAx>
        <c:axId val="1056899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crossAx val="942161136"/>
        <c:crosses val="autoZero"/>
        <c:auto val="1"/>
        <c:lblAlgn val="ctr"/>
        <c:lblOffset val="100"/>
        <c:noMultiLvlLbl val="0"/>
      </c:catAx>
      <c:valAx>
        <c:axId val="942161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crossAx val="1056899184"/>
        <c:crosses val="autoZero"/>
        <c:crossBetween val="between"/>
      </c:valAx>
      <c:spPr>
        <a:noFill/>
        <a:ln>
          <a:noFill/>
        </a:ln>
        <a:effectLst/>
      </c:spPr>
    </c:plotArea>
    <c:legend>
      <c:legendPos val="r"/>
      <c:layout>
        <c:manualLayout>
          <c:xMode val="edge"/>
          <c:yMode val="edge"/>
          <c:x val="0.65201916150431005"/>
          <c:y val="0.36301595209404058"/>
          <c:w val="0.3425845482540239"/>
          <c:h val="0.2739678119415738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2160B"/>
    </a:solidFill>
    <a:ln>
      <a:noFill/>
    </a:ln>
    <a:effectLst>
      <a:glow rad="63500">
        <a:schemeClr val="accent6">
          <a:satMod val="175000"/>
          <a:alpha val="40000"/>
        </a:schemeClr>
      </a:glow>
    </a:effectLst>
  </c:spPr>
  <c:txPr>
    <a:bodyPr/>
    <a:lstStyle/>
    <a:p>
      <a:pPr>
        <a:defRPr sz="1400">
          <a:latin typeface="Chivo Black" pitchFamily="2" charset="0"/>
          <a:cs typeface="Chivo Black"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Table!PivotTable10</c:name>
    <c:fmtId val="4"/>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r>
              <a:rPr lang="en-US">
                <a:latin typeface="Chivo Black" pitchFamily="2" charset="0"/>
                <a:cs typeface="Chivo Black" pitchFamily="2" charset="0"/>
              </a:rPr>
              <a:t>TOP 10 PLAYERS BY POINTS</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7E5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 Table'!$B$65</c:f>
              <c:strCache>
                <c:ptCount val="1"/>
                <c:pt idx="0">
                  <c:v>Total</c:v>
                </c:pt>
              </c:strCache>
            </c:strRef>
          </c:tx>
          <c:spPr>
            <a:solidFill>
              <a:srgbClr val="B7E532"/>
            </a:solidFill>
            <a:ln>
              <a:noFill/>
            </a:ln>
            <a:effectLst>
              <a:outerShdw blurRad="57150" dist="19050" dir="5400000" algn="ctr" rotWithShape="0">
                <a:srgbClr val="000000">
                  <a:alpha val="63000"/>
                </a:srgbClr>
              </a:outerShdw>
            </a:effectLst>
          </c:spPr>
          <c:invertIfNegative val="0"/>
          <c:cat>
            <c:strRef>
              <c:f>'Povit Table'!$A$66:$A$76</c:f>
              <c:strCache>
                <c:ptCount val="10"/>
                <c:pt idx="0">
                  <c:v>Axelsen Viktor</c:v>
                </c:pt>
                <c:pt idx="1">
                  <c:v>Shi Yu Qi</c:v>
                </c:pt>
                <c:pt idx="2">
                  <c:v>Ginting Anthony Sinisuka</c:v>
                </c:pt>
                <c:pt idx="3">
                  <c:v>Antonsen Anders</c:v>
                </c:pt>
                <c:pt idx="4">
                  <c:v>Christie Jonatan</c:v>
                </c:pt>
                <c:pt idx="5">
                  <c:v>Naraoka Kodai</c:v>
                </c:pt>
                <c:pt idx="6">
                  <c:v>Li Shi Feng</c:v>
                </c:pt>
                <c:pt idx="7">
                  <c:v>Vitidsarn Kunlavut</c:v>
                </c:pt>
                <c:pt idx="8">
                  <c:v>Prannoy H. S.</c:v>
                </c:pt>
                <c:pt idx="9">
                  <c:v>Loh Kean Yew</c:v>
                </c:pt>
              </c:strCache>
            </c:strRef>
          </c:cat>
          <c:val>
            <c:numRef>
              <c:f>'Povit Table'!$B$66:$B$76</c:f>
              <c:numCache>
                <c:formatCode>General</c:formatCode>
                <c:ptCount val="10"/>
                <c:pt idx="0">
                  <c:v>98715</c:v>
                </c:pt>
                <c:pt idx="1">
                  <c:v>90984</c:v>
                </c:pt>
                <c:pt idx="2">
                  <c:v>85101</c:v>
                </c:pt>
                <c:pt idx="3">
                  <c:v>83594</c:v>
                </c:pt>
                <c:pt idx="4">
                  <c:v>81531</c:v>
                </c:pt>
                <c:pt idx="5">
                  <c:v>81015</c:v>
                </c:pt>
                <c:pt idx="6">
                  <c:v>77998</c:v>
                </c:pt>
                <c:pt idx="7">
                  <c:v>77948</c:v>
                </c:pt>
                <c:pt idx="8">
                  <c:v>77647</c:v>
                </c:pt>
                <c:pt idx="9">
                  <c:v>69912</c:v>
                </c:pt>
              </c:numCache>
            </c:numRef>
          </c:val>
          <c:extLst>
            <c:ext xmlns:c16="http://schemas.microsoft.com/office/drawing/2014/chart" uri="{C3380CC4-5D6E-409C-BE32-E72D297353CC}">
              <c16:uniqueId val="{00000000-5C82-4AED-9160-2AA5474F37D4}"/>
            </c:ext>
          </c:extLst>
        </c:ser>
        <c:dLbls>
          <c:showLegendKey val="0"/>
          <c:showVal val="0"/>
          <c:showCatName val="0"/>
          <c:showSerName val="0"/>
          <c:showPercent val="0"/>
          <c:showBubbleSize val="0"/>
        </c:dLbls>
        <c:gapWidth val="100"/>
        <c:overlap val="-24"/>
        <c:axId val="225205072"/>
        <c:axId val="942062736"/>
      </c:barChart>
      <c:catAx>
        <c:axId val="225205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mn-cs"/>
              </a:defRPr>
            </a:pPr>
            <a:endParaRPr lang="en-US"/>
          </a:p>
        </c:txPr>
        <c:crossAx val="942062736"/>
        <c:crosses val="autoZero"/>
        <c:auto val="1"/>
        <c:lblAlgn val="ctr"/>
        <c:lblOffset val="100"/>
        <c:noMultiLvlLbl val="0"/>
      </c:catAx>
      <c:valAx>
        <c:axId val="942062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mn-cs"/>
              </a:defRPr>
            </a:pPr>
            <a:endParaRPr lang="en-US"/>
          </a:p>
        </c:txPr>
        <c:crossAx val="22520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160B"/>
    </a:solidFill>
    <a:ln>
      <a:noFill/>
    </a:ln>
    <a:effectLst>
      <a:glow rad="63500">
        <a:schemeClr val="accent6">
          <a:satMod val="175000"/>
          <a:alpha val="40000"/>
        </a:schemeClr>
      </a:glow>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Table!PivotTable8</c:name>
    <c:fmtId val="15"/>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r>
              <a:rPr lang="en-US"/>
              <a:t>PLAYERS BY NATIONALITY</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'Povit Table'!$B$24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31-4509-9E9A-A67D5D298C8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31-4509-9E9A-A67D5D298C85}"/>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31-4509-9E9A-A67D5D298C85}"/>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631-4509-9E9A-A67D5D298C85}"/>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631-4509-9E9A-A67D5D298C85}"/>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631-4509-9E9A-A67D5D298C85}"/>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631-4509-9E9A-A67D5D298C85}"/>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631-4509-9E9A-A67D5D298C85}"/>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7DF-4078-B94F-E1C4D1795808}"/>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7DF-4078-B94F-E1C4D1795808}"/>
              </c:ext>
            </c:extLst>
          </c:dPt>
          <c:dPt>
            <c:idx val="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7DF-4078-B94F-E1C4D1795808}"/>
              </c:ext>
            </c:extLst>
          </c:dPt>
          <c:dPt>
            <c:idx val="1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7DF-4078-B94F-E1C4D1795808}"/>
              </c:ext>
            </c:extLst>
          </c:dPt>
          <c:dPt>
            <c:idx val="1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7DF-4078-B94F-E1C4D1795808}"/>
              </c:ext>
            </c:extLst>
          </c:dPt>
          <c:dPt>
            <c:idx val="13"/>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37DF-4078-B94F-E1C4D1795808}"/>
              </c:ext>
            </c:extLst>
          </c:dPt>
          <c:dPt>
            <c:idx val="1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37DF-4078-B94F-E1C4D1795808}"/>
              </c:ext>
            </c:extLst>
          </c:dPt>
          <c:dPt>
            <c:idx val="1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37DF-4078-B94F-E1C4D1795808}"/>
              </c:ext>
            </c:extLst>
          </c:dPt>
          <c:dPt>
            <c:idx val="1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37DF-4078-B94F-E1C4D1795808}"/>
              </c:ext>
            </c:extLst>
          </c:dPt>
          <c:dPt>
            <c:idx val="1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37DF-4078-B94F-E1C4D1795808}"/>
              </c:ext>
            </c:extLst>
          </c:dPt>
          <c:dPt>
            <c:idx val="1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37DF-4078-B94F-E1C4D1795808}"/>
              </c:ext>
            </c:extLst>
          </c:dPt>
          <c:dPt>
            <c:idx val="19"/>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8842-4E51-9DC3-8EE78128FEFE}"/>
              </c:ext>
            </c:extLst>
          </c:dPt>
          <c:dPt>
            <c:idx val="2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8842-4E51-9DC3-8EE78128FEFE}"/>
              </c:ext>
            </c:extLst>
          </c:dPt>
          <c:dPt>
            <c:idx val="2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8842-4E51-9DC3-8EE78128FEFE}"/>
              </c:ext>
            </c:extLst>
          </c:dPt>
          <c:dPt>
            <c:idx val="2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8842-4E51-9DC3-8EE78128FEFE}"/>
              </c:ext>
            </c:extLst>
          </c:dPt>
          <c:dPt>
            <c:idx val="2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8842-4E51-9DC3-8EE78128FEFE}"/>
              </c:ext>
            </c:extLst>
          </c:dPt>
          <c:dPt>
            <c:idx val="2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8842-4E51-9DC3-8EE78128FEFE}"/>
              </c:ext>
            </c:extLst>
          </c:dPt>
          <c:dPt>
            <c:idx val="25"/>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842-4E51-9DC3-8EE78128FEFE}"/>
              </c:ext>
            </c:extLst>
          </c:dPt>
          <c:dPt>
            <c:idx val="2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842-4E51-9DC3-8EE78128FEFE}"/>
              </c:ext>
            </c:extLst>
          </c:dPt>
          <c:dPt>
            <c:idx val="2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842-4E51-9DC3-8EE78128FEFE}"/>
              </c:ext>
            </c:extLst>
          </c:dPt>
          <c:dPt>
            <c:idx val="2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842-4E51-9DC3-8EE78128FEFE}"/>
              </c:ext>
            </c:extLst>
          </c:dPt>
          <c:dPt>
            <c:idx val="2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842-4E51-9DC3-8EE78128FEFE}"/>
              </c:ext>
            </c:extLst>
          </c:dPt>
          <c:dPt>
            <c:idx val="3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842-4E51-9DC3-8EE78128FEFE}"/>
              </c:ext>
            </c:extLst>
          </c:dPt>
          <c:dPt>
            <c:idx val="31"/>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842-4E51-9DC3-8EE78128FEFE}"/>
              </c:ext>
            </c:extLst>
          </c:dPt>
          <c:dPt>
            <c:idx val="3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842-4E51-9DC3-8EE78128FEFE}"/>
              </c:ext>
            </c:extLst>
          </c:dPt>
          <c:dPt>
            <c:idx val="3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842-4E51-9DC3-8EE78128FEFE}"/>
              </c:ext>
            </c:extLst>
          </c:dPt>
          <c:dPt>
            <c:idx val="3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842-4E51-9DC3-8EE78128FEFE}"/>
              </c:ext>
            </c:extLst>
          </c:dPt>
          <c:dPt>
            <c:idx val="3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842-4E51-9DC3-8EE78128FEFE}"/>
              </c:ext>
            </c:extLst>
          </c:dPt>
          <c:cat>
            <c:strRef>
              <c:f>'Povit Table'!$A$25:$A$61</c:f>
              <c:strCache>
                <c:ptCount val="36"/>
                <c:pt idx="0">
                  <c:v>Austria</c:v>
                </c:pt>
                <c:pt idx="1">
                  <c:v>Azerbaijan</c:v>
                </c:pt>
                <c:pt idx="2">
                  <c:v>Belgium</c:v>
                </c:pt>
                <c:pt idx="3">
                  <c:v>Brazil</c:v>
                </c:pt>
                <c:pt idx="4">
                  <c:v>Canada</c:v>
                </c:pt>
                <c:pt idx="5">
                  <c:v>China</c:v>
                </c:pt>
                <c:pt idx="6">
                  <c:v>Czech Republic</c:v>
                </c:pt>
                <c:pt idx="7">
                  <c:v>Denmark</c:v>
                </c:pt>
                <c:pt idx="8">
                  <c:v>El Salvador</c:v>
                </c:pt>
                <c:pt idx="9">
                  <c:v>England</c:v>
                </c:pt>
                <c:pt idx="10">
                  <c:v>Finland</c:v>
                </c:pt>
                <c:pt idx="11">
                  <c:v>France</c:v>
                </c:pt>
                <c:pt idx="12">
                  <c:v>Germany</c:v>
                </c:pt>
                <c:pt idx="13">
                  <c:v>Guatemala</c:v>
                </c:pt>
                <c:pt idx="14">
                  <c:v>Hong Kong</c:v>
                </c:pt>
                <c:pt idx="15">
                  <c:v>India</c:v>
                </c:pt>
                <c:pt idx="16">
                  <c:v>Indonesia</c:v>
                </c:pt>
                <c:pt idx="17">
                  <c:v>Ireland</c:v>
                </c:pt>
                <c:pt idx="18">
                  <c:v>Israel</c:v>
                </c:pt>
                <c:pt idx="19">
                  <c:v>Italy</c:v>
                </c:pt>
                <c:pt idx="20">
                  <c:v>Japan</c:v>
                </c:pt>
                <c:pt idx="21">
                  <c:v>Kazakhstan</c:v>
                </c:pt>
                <c:pt idx="22">
                  <c:v>Malaysia</c:v>
                </c:pt>
                <c:pt idx="23">
                  <c:v>Mexico</c:v>
                </c:pt>
                <c:pt idx="24">
                  <c:v>Netherlands</c:v>
                </c:pt>
                <c:pt idx="25">
                  <c:v>Nigeria</c:v>
                </c:pt>
                <c:pt idx="26">
                  <c:v>Norway</c:v>
                </c:pt>
                <c:pt idx="27">
                  <c:v>Singapore</c:v>
                </c:pt>
                <c:pt idx="28">
                  <c:v>South Korea</c:v>
                </c:pt>
                <c:pt idx="29">
                  <c:v>Spain</c:v>
                </c:pt>
                <c:pt idx="30">
                  <c:v>Sri Lanka</c:v>
                </c:pt>
                <c:pt idx="31">
                  <c:v>Taiwan</c:v>
                </c:pt>
                <c:pt idx="32">
                  <c:v>Thailand</c:v>
                </c:pt>
                <c:pt idx="33">
                  <c:v>Ukraine</c:v>
                </c:pt>
                <c:pt idx="34">
                  <c:v>USA</c:v>
                </c:pt>
                <c:pt idx="35">
                  <c:v>Vietnam</c:v>
                </c:pt>
              </c:strCache>
            </c:strRef>
          </c:cat>
          <c:val>
            <c:numRef>
              <c:f>'Povit Table'!$B$25:$B$61</c:f>
              <c:numCache>
                <c:formatCode>General</c:formatCode>
                <c:ptCount val="36"/>
                <c:pt idx="20">
                  <c:v>#N/A</c:v>
                </c:pt>
                <c:pt idx="21">
                  <c:v>87.359999999999985</c:v>
                </c:pt>
                <c:pt idx="22">
                  <c:v>81.97</c:v>
                </c:pt>
                <c:pt idx="23">
                  <c:v>78.660000000000011</c:v>
                </c:pt>
                <c:pt idx="24">
                  <c:v>77.210000000000008</c:v>
                </c:pt>
                <c:pt idx="25">
                  <c:v>75.97</c:v>
                </c:pt>
                <c:pt idx="26">
                  <c:v>72.779999999999987</c:v>
                </c:pt>
                <c:pt idx="27">
                  <c:v>73.150000000000006</c:v>
                </c:pt>
                <c:pt idx="28">
                  <c:v>70.34</c:v>
                </c:pt>
                <c:pt idx="29">
                  <c:v>68.039999999999992</c:v>
                </c:pt>
                <c:pt idx="30">
                  <c:v>63.590000000000011</c:v>
                </c:pt>
                <c:pt idx="31">
                  <c:v>74.906999999999982</c:v>
                </c:pt>
              </c:numCache>
            </c:numRef>
          </c:val>
          <c:extLst>
            <c:ext xmlns:c16="http://schemas.microsoft.com/office/drawing/2014/chart" uri="{C3380CC4-5D6E-409C-BE32-E72D297353CC}">
              <c16:uniqueId val="{00000010-5631-4509-9E9A-A67D5D298C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r"/>
      <c:overlay val="0"/>
      <c:spPr>
        <a:noFill/>
        <a:ln>
          <a:noFill/>
        </a:ln>
        <a:effectLst/>
      </c:spPr>
      <c:txPr>
        <a:bodyPr rot="0" spcFirstLastPara="1" vertOverflow="ellipsis" vert="horz" wrap="square" anchor="ctr" anchorCtr="0"/>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160B"/>
    </a:solidFill>
    <a:ln>
      <a:noFill/>
    </a:ln>
    <a:effectLst>
      <a:glow rad="63500">
        <a:schemeClr val="accent6">
          <a:satMod val="175000"/>
          <a:alpha val="40000"/>
        </a:schemeClr>
      </a:glow>
      <a:softEdge rad="0"/>
    </a:effectLst>
  </c:spPr>
  <c:txPr>
    <a:bodyPr/>
    <a:lstStyle/>
    <a:p>
      <a:pPr>
        <a:defRPr sz="1400">
          <a:latin typeface="Chivo Black" pitchFamily="2" charset="0"/>
          <a:cs typeface="Chivo Black"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[flashscore_enriched.xlsx]Povit Table!PivotTable11</c:name>
    <c:fmtId val="3"/>
  </c:pivotSource>
  <c:chart>
    <c:title>
      <c:tx>
        <c:rich>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r>
              <a:rPr lang="en-US"/>
              <a:t>TOP 10 PLAYERS BY TITLES</a:t>
            </a:r>
          </a:p>
        </c:rich>
      </c:tx>
      <c:overlay val="0"/>
      <c:spPr>
        <a:noFill/>
        <a:ln>
          <a:noFill/>
        </a:ln>
        <a:effectLst/>
      </c:spPr>
      <c:txPr>
        <a:bodyPr rot="0" spcFirstLastPara="1" vertOverflow="ellipsis" vert="horz" wrap="square" anchor="ctr" anchorCtr="1"/>
        <a:lstStyle/>
        <a:p>
          <a:pPr>
            <a:defRPr sz="168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hivo Black" pitchFamily="2" charset="0"/>
              <a:ea typeface="+mn-ea"/>
              <a:cs typeface="Chivo Black" pitchFamily="2"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7E5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 Table'!$B$88</c:f>
              <c:strCache>
                <c:ptCount val="1"/>
                <c:pt idx="0">
                  <c:v>Total</c:v>
                </c:pt>
              </c:strCache>
            </c:strRef>
          </c:tx>
          <c:spPr>
            <a:solidFill>
              <a:srgbClr val="B7E53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'Povit Table'!$A$89:$A$101</c:f>
              <c:strCache>
                <c:ptCount val="12"/>
                <c:pt idx="0">
                  <c:v>Lee Zii Jia</c:v>
                </c:pt>
                <c:pt idx="1">
                  <c:v>Christie Jonatan</c:v>
                </c:pt>
                <c:pt idx="2">
                  <c:v>Naraoka Kodai</c:v>
                </c:pt>
                <c:pt idx="3">
                  <c:v>Wang Tzu Wei</c:v>
                </c:pt>
                <c:pt idx="4">
                  <c:v>Shi Yu Qi</c:v>
                </c:pt>
                <c:pt idx="5">
                  <c:v>Dwi Wardoyo Chico Aura</c:v>
                </c:pt>
                <c:pt idx="6">
                  <c:v>Lin Chun-Yi</c:v>
                </c:pt>
                <c:pt idx="7">
                  <c:v>Srikanth Kidambi</c:v>
                </c:pt>
                <c:pt idx="8">
                  <c:v>Lee Cheuk Yiu</c:v>
                </c:pt>
                <c:pt idx="9">
                  <c:v>Yang Brian</c:v>
                </c:pt>
                <c:pt idx="10">
                  <c:v>Nishimoto Kenta</c:v>
                </c:pt>
                <c:pt idx="11">
                  <c:v>Obayashi Takuma</c:v>
                </c:pt>
              </c:strCache>
            </c:strRef>
          </c:cat>
          <c:val>
            <c:numRef>
              <c:f>'Povit Table'!$B$89:$B$101</c:f>
              <c:numCache>
                <c:formatCode>General</c:formatCode>
                <c:ptCount val="12"/>
                <c:pt idx="0">
                  <c:v>10</c:v>
                </c:pt>
                <c:pt idx="1">
                  <c:v>10</c:v>
                </c:pt>
                <c:pt idx="2">
                  <c:v>9</c:v>
                </c:pt>
                <c:pt idx="3">
                  <c:v>8</c:v>
                </c:pt>
                <c:pt idx="4">
                  <c:v>8</c:v>
                </c:pt>
                <c:pt idx="5">
                  <c:v>8</c:v>
                </c:pt>
                <c:pt idx="6">
                  <c:v>8</c:v>
                </c:pt>
                <c:pt idx="7">
                  <c:v>8</c:v>
                </c:pt>
                <c:pt idx="8">
                  <c:v>8</c:v>
                </c:pt>
                <c:pt idx="9">
                  <c:v>8</c:v>
                </c:pt>
                <c:pt idx="10">
                  <c:v>8</c:v>
                </c:pt>
                <c:pt idx="11">
                  <c:v>8</c:v>
                </c:pt>
              </c:numCache>
            </c:numRef>
          </c:val>
          <c:extLst>
            <c:ext xmlns:c16="http://schemas.microsoft.com/office/drawing/2014/chart" uri="{C3380CC4-5D6E-409C-BE32-E72D297353CC}">
              <c16:uniqueId val="{00000000-5CD0-413D-9EAF-D216FD0E1238}"/>
            </c:ext>
          </c:extLst>
        </c:ser>
        <c:dLbls>
          <c:showLegendKey val="0"/>
          <c:showVal val="0"/>
          <c:showCatName val="0"/>
          <c:showSerName val="0"/>
          <c:showPercent val="0"/>
          <c:showBubbleSize val="0"/>
        </c:dLbls>
        <c:gapWidth val="115"/>
        <c:overlap val="-20"/>
        <c:axId val="225118304"/>
        <c:axId val="942140976"/>
      </c:barChart>
      <c:catAx>
        <c:axId val="225118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crossAx val="942140976"/>
        <c:crosses val="autoZero"/>
        <c:auto val="1"/>
        <c:lblAlgn val="ctr"/>
        <c:lblOffset val="100"/>
        <c:noMultiLvlLbl val="0"/>
      </c:catAx>
      <c:valAx>
        <c:axId val="9421409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Calisto MT" panose="02040603050505030304" pitchFamily="18" charset="0"/>
                <a:ea typeface="+mn-ea"/>
                <a:cs typeface="Chivo Black" pitchFamily="2" charset="0"/>
              </a:defRPr>
            </a:pPr>
            <a:endParaRPr lang="en-US"/>
          </a:p>
        </c:txPr>
        <c:crossAx val="22511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Chivo Black" pitchFamily="2" charset="0"/>
              <a:ea typeface="+mn-ea"/>
              <a:cs typeface="Chivo Black" pitchFamily="2"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160B"/>
    </a:solidFill>
    <a:ln>
      <a:noFill/>
    </a:ln>
    <a:effectLst>
      <a:glow rad="63500">
        <a:schemeClr val="accent6">
          <a:satMod val="175000"/>
          <a:alpha val="40000"/>
        </a:schemeClr>
      </a:glow>
    </a:effectLst>
  </c:spPr>
  <c:txPr>
    <a:bodyPr/>
    <a:lstStyle/>
    <a:p>
      <a:pPr>
        <a:defRPr sz="1400">
          <a:latin typeface="Chivo Black" pitchFamily="2" charset="0"/>
          <a:cs typeface="Chivo Black"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7.png"/><Relationship Id="rId17" Type="http://schemas.openxmlformats.org/officeDocument/2006/relationships/image" Target="../media/image12.png"/><Relationship Id="rId2" Type="http://schemas.openxmlformats.org/officeDocument/2006/relationships/chart" Target="../charts/chart6.xml"/><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chart" Target="../charts/chart9.xml"/><Relationship Id="rId15" Type="http://schemas.openxmlformats.org/officeDocument/2006/relationships/image" Target="../media/image10.png"/><Relationship Id="rId10" Type="http://schemas.openxmlformats.org/officeDocument/2006/relationships/image" Target="../media/image5.png"/><Relationship Id="rId19" Type="http://schemas.openxmlformats.org/officeDocument/2006/relationships/image" Target="../media/image14.png"/><Relationship Id="rId4" Type="http://schemas.openxmlformats.org/officeDocument/2006/relationships/chart" Target="../charts/chart8.xml"/><Relationship Id="rId9" Type="http://schemas.openxmlformats.org/officeDocument/2006/relationships/chart" Target="../charts/chart10.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175260</xdr:colOff>
      <xdr:row>0</xdr:row>
      <xdr:rowOff>91440</xdr:rowOff>
    </xdr:from>
    <xdr:to>
      <xdr:col>9</xdr:col>
      <xdr:colOff>480060</xdr:colOff>
      <xdr:row>15</xdr:row>
      <xdr:rowOff>91440</xdr:rowOff>
    </xdr:to>
    <xdr:graphicFrame macro="">
      <xdr:nvGraphicFramePr>
        <xdr:cNvPr id="2" name="Chart 1">
          <a:extLst>
            <a:ext uri="{FF2B5EF4-FFF2-40B4-BE49-F238E27FC236}">
              <a16:creationId xmlns:a16="http://schemas.microsoft.com/office/drawing/2014/main" id="{58A2F4FC-0A6E-63AE-94B3-62564B5A0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312420</xdr:colOff>
      <xdr:row>19</xdr:row>
      <xdr:rowOff>53340</xdr:rowOff>
    </xdr:from>
    <xdr:to>
      <xdr:col>15</xdr:col>
      <xdr:colOff>167640</xdr:colOff>
      <xdr:row>35</xdr:row>
      <xdr:rowOff>167640</xdr:rowOff>
    </xdr:to>
    <xdr:graphicFrame macro="">
      <xdr:nvGraphicFramePr>
        <xdr:cNvPr id="3" name="Chart 2">
          <a:extLst>
            <a:ext uri="{FF2B5EF4-FFF2-40B4-BE49-F238E27FC236}">
              <a16:creationId xmlns:a16="http://schemas.microsoft.com/office/drawing/2014/main" id="{9392E563-B88B-4F8D-3E61-4BAA41B12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43</xdr:row>
      <xdr:rowOff>0</xdr:rowOff>
    </xdr:from>
    <xdr:to>
      <xdr:col>10</xdr:col>
      <xdr:colOff>350520</xdr:colOff>
      <xdr:row>58</xdr:row>
      <xdr:rowOff>0</xdr:rowOff>
    </xdr:to>
    <xdr:graphicFrame macro="">
      <xdr:nvGraphicFramePr>
        <xdr:cNvPr id="4" name="Chart 3">
          <a:extLst>
            <a:ext uri="{FF2B5EF4-FFF2-40B4-BE49-F238E27FC236}">
              <a16:creationId xmlns:a16="http://schemas.microsoft.com/office/drawing/2014/main" id="{44DD1869-9400-3F1B-0FCB-24AB4B943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403860</xdr:colOff>
      <xdr:row>64</xdr:row>
      <xdr:rowOff>7620</xdr:rowOff>
    </xdr:from>
    <xdr:to>
      <xdr:col>8</xdr:col>
      <xdr:colOff>236220</xdr:colOff>
      <xdr:row>79</xdr:row>
      <xdr:rowOff>7620</xdr:rowOff>
    </xdr:to>
    <xdr:graphicFrame macro="">
      <xdr:nvGraphicFramePr>
        <xdr:cNvPr id="6" name="Chart 5">
          <a:extLst>
            <a:ext uri="{FF2B5EF4-FFF2-40B4-BE49-F238E27FC236}">
              <a16:creationId xmlns:a16="http://schemas.microsoft.com/office/drawing/2014/main" id="{34C75264-89A7-C0D9-3F54-31F0F634C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53340</xdr:colOff>
      <xdr:row>87</xdr:row>
      <xdr:rowOff>0</xdr:rowOff>
    </xdr:from>
    <xdr:to>
      <xdr:col>7</xdr:col>
      <xdr:colOff>274320</xdr:colOff>
      <xdr:row>102</xdr:row>
      <xdr:rowOff>0</xdr:rowOff>
    </xdr:to>
    <xdr:graphicFrame macro="">
      <xdr:nvGraphicFramePr>
        <xdr:cNvPr id="7" name="Chart 6">
          <a:extLst>
            <a:ext uri="{FF2B5EF4-FFF2-40B4-BE49-F238E27FC236}">
              <a16:creationId xmlns:a16="http://schemas.microsoft.com/office/drawing/2014/main" id="{D426C69D-6F49-C12C-D2E6-FED71B02B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449580</xdr:colOff>
      <xdr:row>100</xdr:row>
      <xdr:rowOff>160020</xdr:rowOff>
    </xdr:from>
    <xdr:to>
      <xdr:col>18</xdr:col>
      <xdr:colOff>449580</xdr:colOff>
      <xdr:row>114</xdr:row>
      <xdr:rowOff>66675</xdr:rowOff>
    </xdr:to>
    <mc:AlternateContent xmlns:mc="http://schemas.openxmlformats.org/markup-compatibility/2006" xmlns:a14="http://schemas.microsoft.com/office/drawing/2010/main">
      <mc:Choice Requires="a14">
        <xdr:graphicFrame macro="">
          <xdr:nvGraphicFramePr>
            <xdr:cNvPr id="8" name="Nationality">
              <a:extLst>
                <a:ext uri="{FF2B5EF4-FFF2-40B4-BE49-F238E27FC236}">
                  <a16:creationId xmlns:a16="http://schemas.microsoft.com/office/drawing/2014/main" id="{93435883-BBE6-7169-816B-8AEABC342E56}"/>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11414760" y="18448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100</xdr:row>
      <xdr:rowOff>129541</xdr:rowOff>
    </xdr:from>
    <xdr:to>
      <xdr:col>12</xdr:col>
      <xdr:colOff>411480</xdr:colOff>
      <xdr:row>112</xdr:row>
      <xdr:rowOff>106680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B7E3A773-DB3E-0637-D899-BA54DFC7D38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719060" y="18417541"/>
              <a:ext cx="1828800" cy="217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100</xdr:row>
      <xdr:rowOff>160021</xdr:rowOff>
    </xdr:from>
    <xdr:to>
      <xdr:col>15</xdr:col>
      <xdr:colOff>434340</xdr:colOff>
      <xdr:row>105</xdr:row>
      <xdr:rowOff>137160</xdr:rowOff>
    </xdr:to>
    <mc:AlternateContent xmlns:mc="http://schemas.openxmlformats.org/markup-compatibility/2006" xmlns:a14="http://schemas.microsoft.com/office/drawing/2010/main">
      <mc:Choice Requires="a14">
        <xdr:graphicFrame macro="">
          <xdr:nvGraphicFramePr>
            <xdr:cNvPr id="10" name="Handedness">
              <a:extLst>
                <a:ext uri="{FF2B5EF4-FFF2-40B4-BE49-F238E27FC236}">
                  <a16:creationId xmlns:a16="http://schemas.microsoft.com/office/drawing/2014/main" id="{FBD534CB-B52E-DCBB-9664-5783DD775578}"/>
                </a:ext>
              </a:extLst>
            </xdr:cNvPr>
            <xdr:cNvGraphicFramePr/>
          </xdr:nvGraphicFramePr>
          <xdr:xfrm>
            <a:off x="0" y="0"/>
            <a:ext cx="0" cy="0"/>
          </xdr:xfrm>
          <a:graphic>
            <a:graphicData uri="http://schemas.microsoft.com/office/drawing/2010/slicer">
              <sle:slicer xmlns:sle="http://schemas.microsoft.com/office/drawing/2010/slicer" name="Handedness"/>
            </a:graphicData>
          </a:graphic>
        </xdr:graphicFrame>
      </mc:Choice>
      <mc:Fallback xmlns="">
        <xdr:sp macro="" textlink="">
          <xdr:nvSpPr>
            <xdr:cNvPr id="0" name=""/>
            <xdr:cNvSpPr>
              <a:spLocks noTextEdit="1"/>
            </xdr:cNvSpPr>
          </xdr:nvSpPr>
          <xdr:spPr>
            <a:xfrm>
              <a:off x="9570720" y="18448021"/>
              <a:ext cx="182880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36</xdr:col>
      <xdr:colOff>440531</xdr:colOff>
      <xdr:row>49</xdr:row>
      <xdr:rowOff>73025</xdr:rowOff>
    </xdr:to>
    <xdr:pic>
      <xdr:nvPicPr>
        <xdr:cNvPr id="25" name="Picture 24">
          <a:extLst>
            <a:ext uri="{FF2B5EF4-FFF2-40B4-BE49-F238E27FC236}">
              <a16:creationId xmlns:a16="http://schemas.microsoft.com/office/drawing/2014/main" id="{E8144C1B-8A06-5055-50D7-E9568A17F0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2300406" cy="8824119"/>
        </a:xfrm>
        <a:prstGeom prst="rect">
          <a:avLst/>
        </a:prstGeom>
      </xdr:spPr>
    </xdr:pic>
    <xdr:clientData/>
  </xdr:twoCellAnchor>
  <xdr:twoCellAnchor>
    <xdr:from>
      <xdr:col>9</xdr:col>
      <xdr:colOff>32124</xdr:colOff>
      <xdr:row>4</xdr:row>
      <xdr:rowOff>159884</xdr:rowOff>
    </xdr:from>
    <xdr:to>
      <xdr:col>13</xdr:col>
      <xdr:colOff>319859</xdr:colOff>
      <xdr:row>10</xdr:row>
      <xdr:rowOff>106278</xdr:rowOff>
    </xdr:to>
    <xdr:grpSp>
      <xdr:nvGrpSpPr>
        <xdr:cNvPr id="29" name="Group 28">
          <a:extLst>
            <a:ext uri="{FF2B5EF4-FFF2-40B4-BE49-F238E27FC236}">
              <a16:creationId xmlns:a16="http://schemas.microsoft.com/office/drawing/2014/main" id="{B3430F7B-BC31-8A1A-0F1B-BAA1747C53BD}"/>
            </a:ext>
          </a:extLst>
        </xdr:cNvPr>
        <xdr:cNvGrpSpPr/>
      </xdr:nvGrpSpPr>
      <xdr:grpSpPr>
        <a:xfrm>
          <a:off x="5497093" y="874259"/>
          <a:ext cx="2716610" cy="1017957"/>
          <a:chOff x="1837211" y="914070"/>
          <a:chExt cx="1597697" cy="891968"/>
        </a:xfrm>
        <a:effectLst>
          <a:glow rad="63500">
            <a:schemeClr val="accent6">
              <a:satMod val="175000"/>
              <a:alpha val="40000"/>
            </a:schemeClr>
          </a:glow>
        </a:effectLst>
      </xdr:grpSpPr>
      <xdr:sp macro="" textlink="">
        <xdr:nvSpPr>
          <xdr:cNvPr id="4" name="Rectangle: Rounded Corners 3">
            <a:extLst>
              <a:ext uri="{FF2B5EF4-FFF2-40B4-BE49-F238E27FC236}">
                <a16:creationId xmlns:a16="http://schemas.microsoft.com/office/drawing/2014/main" id="{DB3DC1BF-418F-F1A9-52BB-8B75B86E17A1}"/>
              </a:ext>
            </a:extLst>
          </xdr:cNvPr>
          <xdr:cNvSpPr/>
        </xdr:nvSpPr>
        <xdr:spPr>
          <a:xfrm>
            <a:off x="1837211" y="914070"/>
            <a:ext cx="1444172" cy="891968"/>
          </a:xfrm>
          <a:prstGeom prst="roundRect">
            <a:avLst/>
          </a:prstGeom>
          <a:solidFill>
            <a:srgbClr val="0216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sp macro="" textlink="">
        <xdr:nvSpPr>
          <xdr:cNvPr id="13" name="TextBox 12">
            <a:extLst>
              <a:ext uri="{FF2B5EF4-FFF2-40B4-BE49-F238E27FC236}">
                <a16:creationId xmlns:a16="http://schemas.microsoft.com/office/drawing/2014/main" id="{D163524C-95CC-FF9A-4CA5-C31C5D00C694}"/>
              </a:ext>
            </a:extLst>
          </xdr:cNvPr>
          <xdr:cNvSpPr txBox="1"/>
        </xdr:nvSpPr>
        <xdr:spPr>
          <a:xfrm>
            <a:off x="1916350" y="938357"/>
            <a:ext cx="1518558" cy="397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ttena" pitchFamily="50" charset="0"/>
              </a:rPr>
              <a:t>TOTAL</a:t>
            </a:r>
            <a:r>
              <a:rPr lang="en-US" sz="2000" baseline="0">
                <a:solidFill>
                  <a:schemeClr val="bg1"/>
                </a:solidFill>
                <a:latin typeface="Attena" pitchFamily="50" charset="0"/>
              </a:rPr>
              <a:t> PLAYERS</a:t>
            </a:r>
            <a:endParaRPr lang="en-US" sz="2000">
              <a:solidFill>
                <a:schemeClr val="bg1"/>
              </a:solidFill>
              <a:latin typeface="Attena" pitchFamily="50" charset="0"/>
            </a:endParaRPr>
          </a:p>
        </xdr:txBody>
      </xdr:sp>
    </xdr:grpSp>
    <xdr:clientData/>
  </xdr:twoCellAnchor>
  <xdr:twoCellAnchor>
    <xdr:from>
      <xdr:col>13</xdr:col>
      <xdr:colOff>345281</xdr:colOff>
      <xdr:row>4</xdr:row>
      <xdr:rowOff>169521</xdr:rowOff>
    </xdr:from>
    <xdr:to>
      <xdr:col>18</xdr:col>
      <xdr:colOff>169374</xdr:colOff>
      <xdr:row>10</xdr:row>
      <xdr:rowOff>101732</xdr:rowOff>
    </xdr:to>
    <xdr:grpSp>
      <xdr:nvGrpSpPr>
        <xdr:cNvPr id="28" name="Group 27">
          <a:extLst>
            <a:ext uri="{FF2B5EF4-FFF2-40B4-BE49-F238E27FC236}">
              <a16:creationId xmlns:a16="http://schemas.microsoft.com/office/drawing/2014/main" id="{50453686-55E3-B2A1-FF5B-E85696C04BF6}"/>
            </a:ext>
          </a:extLst>
        </xdr:cNvPr>
        <xdr:cNvGrpSpPr/>
      </xdr:nvGrpSpPr>
      <xdr:grpSpPr>
        <a:xfrm>
          <a:off x="8239125" y="883896"/>
          <a:ext cx="2860187" cy="1003774"/>
          <a:chOff x="3406074" y="914071"/>
          <a:chExt cx="1814272" cy="914069"/>
        </a:xfrm>
        <a:solidFill>
          <a:srgbClr val="02160B"/>
        </a:solidFill>
      </xdr:grpSpPr>
      <xdr:sp macro="" textlink="">
        <xdr:nvSpPr>
          <xdr:cNvPr id="5" name="Rectangle: Rounded Corners 4">
            <a:extLst>
              <a:ext uri="{FF2B5EF4-FFF2-40B4-BE49-F238E27FC236}">
                <a16:creationId xmlns:a16="http://schemas.microsoft.com/office/drawing/2014/main" id="{0646631B-B752-4394-8DCB-12CE9A7065B3}"/>
              </a:ext>
            </a:extLst>
          </xdr:cNvPr>
          <xdr:cNvSpPr/>
        </xdr:nvSpPr>
        <xdr:spPr>
          <a:xfrm>
            <a:off x="3406074" y="914071"/>
            <a:ext cx="1754084" cy="914069"/>
          </a:xfrm>
          <a:prstGeom prst="roundRect">
            <a:avLst/>
          </a:prstGeom>
          <a:grp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a:solidFill>
                <a:schemeClr val="accent4">
                  <a:lumMod val="60000"/>
                  <a:lumOff val="40000"/>
                </a:schemeClr>
              </a:solidFill>
              <a:latin typeface="Berlin Sans FB Demi" panose="020E0802020502020306" pitchFamily="34" charset="0"/>
            </a:endParaRPr>
          </a:p>
        </xdr:txBody>
      </xdr:sp>
      <xdr:sp macro="" textlink="">
        <xdr:nvSpPr>
          <xdr:cNvPr id="15" name="TextBox 14">
            <a:extLst>
              <a:ext uri="{FF2B5EF4-FFF2-40B4-BE49-F238E27FC236}">
                <a16:creationId xmlns:a16="http://schemas.microsoft.com/office/drawing/2014/main" id="{C0975654-16B7-4DF8-9070-23B94992781E}"/>
              </a:ext>
            </a:extLst>
          </xdr:cNvPr>
          <xdr:cNvSpPr txBox="1"/>
        </xdr:nvSpPr>
        <xdr:spPr>
          <a:xfrm>
            <a:off x="3609415" y="960092"/>
            <a:ext cx="1610931" cy="347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ttena" pitchFamily="50" charset="0"/>
              </a:rPr>
              <a:t>AVERAGE</a:t>
            </a:r>
            <a:r>
              <a:rPr lang="en-US" sz="2000" baseline="0">
                <a:solidFill>
                  <a:schemeClr val="bg1"/>
                </a:solidFill>
                <a:latin typeface="Attena" pitchFamily="50" charset="0"/>
              </a:rPr>
              <a:t> WIN%</a:t>
            </a:r>
            <a:endParaRPr lang="en-US" sz="2000">
              <a:solidFill>
                <a:schemeClr val="bg1"/>
              </a:solidFill>
              <a:latin typeface="Attena" pitchFamily="50" charset="0"/>
            </a:endParaRPr>
          </a:p>
        </xdr:txBody>
      </xdr:sp>
    </xdr:grpSp>
    <xdr:clientData/>
  </xdr:twoCellAnchor>
  <xdr:twoCellAnchor>
    <xdr:from>
      <xdr:col>18</xdr:col>
      <xdr:colOff>333376</xdr:colOff>
      <xdr:row>4</xdr:row>
      <xdr:rowOff>166121</xdr:rowOff>
    </xdr:from>
    <xdr:to>
      <xdr:col>22</xdr:col>
      <xdr:colOff>448472</xdr:colOff>
      <xdr:row>10</xdr:row>
      <xdr:rowOff>100474</xdr:rowOff>
    </xdr:to>
    <xdr:grpSp>
      <xdr:nvGrpSpPr>
        <xdr:cNvPr id="27" name="Group 26">
          <a:extLst>
            <a:ext uri="{FF2B5EF4-FFF2-40B4-BE49-F238E27FC236}">
              <a16:creationId xmlns:a16="http://schemas.microsoft.com/office/drawing/2014/main" id="{5DC721CD-4EF3-6C0F-354E-177881E1E5A2}"/>
            </a:ext>
          </a:extLst>
        </xdr:cNvPr>
        <xdr:cNvGrpSpPr/>
      </xdr:nvGrpSpPr>
      <xdr:grpSpPr>
        <a:xfrm>
          <a:off x="11263314" y="880496"/>
          <a:ext cx="2543971" cy="1005916"/>
          <a:chOff x="5312559" y="907143"/>
          <a:chExt cx="1539021" cy="914069"/>
        </a:xfrm>
        <a:solidFill>
          <a:srgbClr val="02160B"/>
        </a:solidFill>
      </xdr:grpSpPr>
      <xdr:sp macro="" textlink="">
        <xdr:nvSpPr>
          <xdr:cNvPr id="7" name="Rectangle: Rounded Corners 6">
            <a:extLst>
              <a:ext uri="{FF2B5EF4-FFF2-40B4-BE49-F238E27FC236}">
                <a16:creationId xmlns:a16="http://schemas.microsoft.com/office/drawing/2014/main" id="{F655E3DF-DBCF-4641-858C-9D1263072043}"/>
              </a:ext>
            </a:extLst>
          </xdr:cNvPr>
          <xdr:cNvSpPr/>
        </xdr:nvSpPr>
        <xdr:spPr>
          <a:xfrm>
            <a:off x="5312559" y="907143"/>
            <a:ext cx="1442357" cy="914069"/>
          </a:xfrm>
          <a:prstGeom prst="roundRect">
            <a:avLst/>
          </a:prstGeom>
          <a:grp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a:solidFill>
                <a:schemeClr val="accent4">
                  <a:lumMod val="60000"/>
                  <a:lumOff val="40000"/>
                </a:schemeClr>
              </a:solidFill>
              <a:latin typeface="Berlin Sans FB Demi" panose="020E0802020502020306" pitchFamily="34" charset="0"/>
            </a:endParaRPr>
          </a:p>
        </xdr:txBody>
      </xdr:sp>
      <xdr:sp macro="" textlink="">
        <xdr:nvSpPr>
          <xdr:cNvPr id="16" name="TextBox 15">
            <a:extLst>
              <a:ext uri="{FF2B5EF4-FFF2-40B4-BE49-F238E27FC236}">
                <a16:creationId xmlns:a16="http://schemas.microsoft.com/office/drawing/2014/main" id="{2F34F12E-5FF3-428D-A1C2-0F124E8AFF8C}"/>
              </a:ext>
            </a:extLst>
          </xdr:cNvPr>
          <xdr:cNvSpPr txBox="1"/>
        </xdr:nvSpPr>
        <xdr:spPr>
          <a:xfrm>
            <a:off x="5472723" y="950351"/>
            <a:ext cx="1378857" cy="332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ttena" pitchFamily="50" charset="0"/>
              </a:rPr>
              <a:t>TOTAL TITLES</a:t>
            </a:r>
          </a:p>
        </xdr:txBody>
      </xdr:sp>
    </xdr:grpSp>
    <xdr:clientData/>
  </xdr:twoCellAnchor>
  <xdr:twoCellAnchor>
    <xdr:from>
      <xdr:col>22</xdr:col>
      <xdr:colOff>455305</xdr:colOff>
      <xdr:row>4</xdr:row>
      <xdr:rowOff>166122</xdr:rowOff>
    </xdr:from>
    <xdr:to>
      <xdr:col>27</xdr:col>
      <xdr:colOff>416722</xdr:colOff>
      <xdr:row>10</xdr:row>
      <xdr:rowOff>100477</xdr:rowOff>
    </xdr:to>
    <xdr:grpSp>
      <xdr:nvGrpSpPr>
        <xdr:cNvPr id="26" name="Group 25">
          <a:extLst>
            <a:ext uri="{FF2B5EF4-FFF2-40B4-BE49-F238E27FC236}">
              <a16:creationId xmlns:a16="http://schemas.microsoft.com/office/drawing/2014/main" id="{5DE8A3F9-D705-9CC8-D2C5-D510EC07067F}"/>
            </a:ext>
          </a:extLst>
        </xdr:cNvPr>
        <xdr:cNvGrpSpPr/>
      </xdr:nvGrpSpPr>
      <xdr:grpSpPr>
        <a:xfrm>
          <a:off x="13814118" y="880497"/>
          <a:ext cx="2997510" cy="1005918"/>
          <a:chOff x="6855108" y="907144"/>
          <a:chExt cx="1658916" cy="914069"/>
        </a:xfrm>
        <a:effectLst>
          <a:glow rad="63500">
            <a:schemeClr val="accent6">
              <a:satMod val="175000"/>
              <a:alpha val="40000"/>
            </a:schemeClr>
          </a:glow>
        </a:effectLst>
      </xdr:grpSpPr>
      <xdr:sp macro="" textlink="">
        <xdr:nvSpPr>
          <xdr:cNvPr id="8" name="Rectangle: Rounded Corners 7">
            <a:extLst>
              <a:ext uri="{FF2B5EF4-FFF2-40B4-BE49-F238E27FC236}">
                <a16:creationId xmlns:a16="http://schemas.microsoft.com/office/drawing/2014/main" id="{7FA7EBBE-9DA0-424F-A9A1-FC26BAAB25B2}"/>
              </a:ext>
            </a:extLst>
          </xdr:cNvPr>
          <xdr:cNvSpPr/>
        </xdr:nvSpPr>
        <xdr:spPr>
          <a:xfrm>
            <a:off x="6900389" y="907144"/>
            <a:ext cx="1444171" cy="914069"/>
          </a:xfrm>
          <a:prstGeom prst="roundRect">
            <a:avLst/>
          </a:prstGeom>
          <a:solidFill>
            <a:srgbClr val="0216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sp macro="" textlink="">
        <xdr:nvSpPr>
          <xdr:cNvPr id="17" name="TextBox 16">
            <a:extLst>
              <a:ext uri="{FF2B5EF4-FFF2-40B4-BE49-F238E27FC236}">
                <a16:creationId xmlns:a16="http://schemas.microsoft.com/office/drawing/2014/main" id="{663D19A7-630C-4DBD-924E-61441249502C}"/>
              </a:ext>
            </a:extLst>
          </xdr:cNvPr>
          <xdr:cNvSpPr txBox="1"/>
        </xdr:nvSpPr>
        <xdr:spPr>
          <a:xfrm>
            <a:off x="6855108" y="907144"/>
            <a:ext cx="1658916" cy="397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Attena" pitchFamily="50" charset="0"/>
              </a:rPr>
              <a:t>AVERAGE AGE</a:t>
            </a:r>
          </a:p>
        </xdr:txBody>
      </xdr:sp>
    </xdr:grpSp>
    <xdr:clientData/>
  </xdr:twoCellAnchor>
  <xdr:twoCellAnchor>
    <xdr:from>
      <xdr:col>5</xdr:col>
      <xdr:colOff>476249</xdr:colOff>
      <xdr:row>11</xdr:row>
      <xdr:rowOff>59531</xdr:rowOff>
    </xdr:from>
    <xdr:to>
      <xdr:col>15</xdr:col>
      <xdr:colOff>226218</xdr:colOff>
      <xdr:row>26</xdr:row>
      <xdr:rowOff>54119</xdr:rowOff>
    </xdr:to>
    <xdr:graphicFrame macro="">
      <xdr:nvGraphicFramePr>
        <xdr:cNvPr id="20" name="Chart 19">
          <a:extLst>
            <a:ext uri="{FF2B5EF4-FFF2-40B4-BE49-F238E27FC236}">
              <a16:creationId xmlns:a16="http://schemas.microsoft.com/office/drawing/2014/main" id="{B48791A1-0446-451F-B75C-7D3919D81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440530</xdr:colOff>
      <xdr:row>27</xdr:row>
      <xdr:rowOff>13421</xdr:rowOff>
    </xdr:from>
    <xdr:to>
      <xdr:col>17</xdr:col>
      <xdr:colOff>214311</xdr:colOff>
      <xdr:row>46</xdr:row>
      <xdr:rowOff>142874</xdr:rowOff>
    </xdr:to>
    <xdr:graphicFrame macro="">
      <xdr:nvGraphicFramePr>
        <xdr:cNvPr id="21" name="Chart 20">
          <a:extLst>
            <a:ext uri="{FF2B5EF4-FFF2-40B4-BE49-F238E27FC236}">
              <a16:creationId xmlns:a16="http://schemas.microsoft.com/office/drawing/2014/main" id="{690459AA-AF23-4C1E-9683-A8690C0D0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333374</xdr:colOff>
      <xdr:row>27</xdr:row>
      <xdr:rowOff>0</xdr:rowOff>
    </xdr:from>
    <xdr:to>
      <xdr:col>25</xdr:col>
      <xdr:colOff>202405</xdr:colOff>
      <xdr:row>46</xdr:row>
      <xdr:rowOff>95250</xdr:rowOff>
    </xdr:to>
    <xdr:graphicFrame macro="">
      <xdr:nvGraphicFramePr>
        <xdr:cNvPr id="22" name="Chart 21">
          <a:extLst>
            <a:ext uri="{FF2B5EF4-FFF2-40B4-BE49-F238E27FC236}">
              <a16:creationId xmlns:a16="http://schemas.microsoft.com/office/drawing/2014/main" id="{D13B56FA-BB39-45A1-B50C-4C5AC1503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95249</xdr:colOff>
      <xdr:row>1</xdr:row>
      <xdr:rowOff>35719</xdr:rowOff>
    </xdr:from>
    <xdr:to>
      <xdr:col>5</xdr:col>
      <xdr:colOff>345281</xdr:colOff>
      <xdr:row>26</xdr:row>
      <xdr:rowOff>0</xdr:rowOff>
    </xdr:to>
    <xdr:sp macro="" textlink="">
      <xdr:nvSpPr>
        <xdr:cNvPr id="2" name="Rectangle: Rounded Corners 1">
          <a:extLst>
            <a:ext uri="{FF2B5EF4-FFF2-40B4-BE49-F238E27FC236}">
              <a16:creationId xmlns:a16="http://schemas.microsoft.com/office/drawing/2014/main" id="{25CCCD8F-AB0B-ED46-3871-BF8D7A41EFD1}"/>
            </a:ext>
          </a:extLst>
        </xdr:cNvPr>
        <xdr:cNvSpPr/>
      </xdr:nvSpPr>
      <xdr:spPr>
        <a:xfrm>
          <a:off x="95249" y="214313"/>
          <a:ext cx="3286126" cy="4429125"/>
        </a:xfrm>
        <a:prstGeom prst="roundRect">
          <a:avLst/>
        </a:prstGeom>
        <a:solidFill>
          <a:srgbClr val="031A10"/>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285748</xdr:colOff>
      <xdr:row>1</xdr:row>
      <xdr:rowOff>166687</xdr:rowOff>
    </xdr:from>
    <xdr:to>
      <xdr:col>5</xdr:col>
      <xdr:colOff>119061</xdr:colOff>
      <xdr:row>25</xdr:row>
      <xdr:rowOff>47624</xdr:rowOff>
    </xdr:to>
    <mc:AlternateContent xmlns:mc="http://schemas.openxmlformats.org/markup-compatibility/2006" xmlns:a14="http://schemas.microsoft.com/office/drawing/2010/main">
      <mc:Choice Requires="a14">
        <xdr:graphicFrame macro="">
          <xdr:nvGraphicFramePr>
            <xdr:cNvPr id="9" name="Nationality 1">
              <a:extLst>
                <a:ext uri="{FF2B5EF4-FFF2-40B4-BE49-F238E27FC236}">
                  <a16:creationId xmlns:a16="http://schemas.microsoft.com/office/drawing/2014/main" id="{4F786FF8-C53A-407A-9219-77F6D5BE3E28}"/>
                </a:ext>
              </a:extLst>
            </xdr:cNvPr>
            <xdr:cNvGraphicFramePr/>
          </xdr:nvGraphicFramePr>
          <xdr:xfrm>
            <a:off x="0" y="0"/>
            <a:ext cx="0" cy="0"/>
          </xdr:xfrm>
          <a:graphic>
            <a:graphicData uri="http://schemas.microsoft.com/office/drawing/2010/slicer">
              <sle:slicer xmlns:sle="http://schemas.microsoft.com/office/drawing/2010/slicer" name="Nationality 1"/>
            </a:graphicData>
          </a:graphic>
        </xdr:graphicFrame>
      </mc:Choice>
      <mc:Fallback xmlns="">
        <xdr:sp macro="" textlink="">
          <xdr:nvSpPr>
            <xdr:cNvPr id="0" name=""/>
            <xdr:cNvSpPr>
              <a:spLocks noTextEdit="1"/>
            </xdr:cNvSpPr>
          </xdr:nvSpPr>
          <xdr:spPr>
            <a:xfrm>
              <a:off x="285749" y="1119187"/>
              <a:ext cx="2726532" cy="3393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166687</xdr:colOff>
      <xdr:row>26</xdr:row>
      <xdr:rowOff>152401</xdr:rowOff>
    </xdr:from>
    <xdr:to>
      <xdr:col>5</xdr:col>
      <xdr:colOff>285750</xdr:colOff>
      <xdr:row>37</xdr:row>
      <xdr:rowOff>119062</xdr:rowOff>
    </xdr:to>
    <xdr:sp macro="" textlink="">
      <xdr:nvSpPr>
        <xdr:cNvPr id="6" name="Rectangle: Rounded Corners 5">
          <a:extLst>
            <a:ext uri="{FF2B5EF4-FFF2-40B4-BE49-F238E27FC236}">
              <a16:creationId xmlns:a16="http://schemas.microsoft.com/office/drawing/2014/main" id="{8AB68D45-F0BA-4C72-B673-DC1328508F9E}"/>
            </a:ext>
          </a:extLst>
        </xdr:cNvPr>
        <xdr:cNvSpPr/>
      </xdr:nvSpPr>
      <xdr:spPr>
        <a:xfrm>
          <a:off x="166687" y="4795839"/>
          <a:ext cx="3155157" cy="1931192"/>
        </a:xfrm>
        <a:prstGeom prst="roundRect">
          <a:avLst/>
        </a:prstGeom>
        <a:solidFill>
          <a:srgbClr val="031A10"/>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345282</xdr:colOff>
      <xdr:row>27</xdr:row>
      <xdr:rowOff>43515</xdr:rowOff>
    </xdr:from>
    <xdr:to>
      <xdr:col>4</xdr:col>
      <xdr:colOff>595313</xdr:colOff>
      <xdr:row>36</xdr:row>
      <xdr:rowOff>166688</xdr:rowOff>
    </xdr:to>
    <mc:AlternateContent xmlns:mc="http://schemas.openxmlformats.org/markup-compatibility/2006" xmlns:a14="http://schemas.microsoft.com/office/drawing/2010/main">
      <mc:Choice Requires="a14">
        <xdr:graphicFrame macro="">
          <xdr:nvGraphicFramePr>
            <xdr:cNvPr id="11" name="Age 1">
              <a:extLst>
                <a:ext uri="{FF2B5EF4-FFF2-40B4-BE49-F238E27FC236}">
                  <a16:creationId xmlns:a16="http://schemas.microsoft.com/office/drawing/2014/main" id="{AF6E005E-96A6-47C5-82A0-EE01940E262B}"/>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345282" y="4865546"/>
              <a:ext cx="2678906" cy="1730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197644</xdr:colOff>
      <xdr:row>38</xdr:row>
      <xdr:rowOff>90489</xdr:rowOff>
    </xdr:from>
    <xdr:to>
      <xdr:col>5</xdr:col>
      <xdr:colOff>297655</xdr:colOff>
      <xdr:row>45</xdr:row>
      <xdr:rowOff>95250</xdr:rowOff>
    </xdr:to>
    <xdr:sp macro="" textlink="">
      <xdr:nvSpPr>
        <xdr:cNvPr id="10" name="Rectangle: Rounded Corners 9">
          <a:extLst>
            <a:ext uri="{FF2B5EF4-FFF2-40B4-BE49-F238E27FC236}">
              <a16:creationId xmlns:a16="http://schemas.microsoft.com/office/drawing/2014/main" id="{ABAF9E4A-F837-475B-859B-0B9468EC879A}"/>
            </a:ext>
          </a:extLst>
        </xdr:cNvPr>
        <xdr:cNvSpPr/>
      </xdr:nvSpPr>
      <xdr:spPr>
        <a:xfrm>
          <a:off x="197644" y="6877052"/>
          <a:ext cx="3136105" cy="1254917"/>
        </a:xfrm>
        <a:prstGeom prst="roundRect">
          <a:avLst/>
        </a:prstGeom>
        <a:solidFill>
          <a:srgbClr val="031A10"/>
        </a:solidFill>
        <a:ln>
          <a:noFill/>
        </a:ln>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297656</xdr:colOff>
      <xdr:row>39</xdr:row>
      <xdr:rowOff>61264</xdr:rowOff>
    </xdr:from>
    <xdr:to>
      <xdr:col>5</xdr:col>
      <xdr:colOff>273844</xdr:colOff>
      <xdr:row>44</xdr:row>
      <xdr:rowOff>11906</xdr:rowOff>
    </xdr:to>
    <mc:AlternateContent xmlns:mc="http://schemas.openxmlformats.org/markup-compatibility/2006" xmlns:a14="http://schemas.microsoft.com/office/drawing/2010/main">
      <mc:Choice Requires="a14">
        <xdr:graphicFrame macro="">
          <xdr:nvGraphicFramePr>
            <xdr:cNvPr id="12" name="Handedness 1">
              <a:extLst>
                <a:ext uri="{FF2B5EF4-FFF2-40B4-BE49-F238E27FC236}">
                  <a16:creationId xmlns:a16="http://schemas.microsoft.com/office/drawing/2014/main" id="{3FE37D5C-29EA-4720-A9E1-ED06517787F7}"/>
                </a:ext>
              </a:extLst>
            </xdr:cNvPr>
            <xdr:cNvGraphicFramePr/>
          </xdr:nvGraphicFramePr>
          <xdr:xfrm>
            <a:off x="0" y="0"/>
            <a:ext cx="0" cy="0"/>
          </xdr:xfrm>
          <a:graphic>
            <a:graphicData uri="http://schemas.microsoft.com/office/drawing/2010/slicer">
              <sle:slicer xmlns:sle="http://schemas.microsoft.com/office/drawing/2010/slicer" name="Handedness 1"/>
            </a:graphicData>
          </a:graphic>
        </xdr:graphicFrame>
      </mc:Choice>
      <mc:Fallback xmlns="">
        <xdr:sp macro="" textlink="">
          <xdr:nvSpPr>
            <xdr:cNvPr id="0" name=""/>
            <xdr:cNvSpPr>
              <a:spLocks noTextEdit="1"/>
            </xdr:cNvSpPr>
          </xdr:nvSpPr>
          <xdr:spPr>
            <a:xfrm>
              <a:off x="297656" y="7026420"/>
              <a:ext cx="3012282" cy="843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571501</xdr:colOff>
      <xdr:row>0</xdr:row>
      <xdr:rowOff>0</xdr:rowOff>
    </xdr:from>
    <xdr:to>
      <xdr:col>26</xdr:col>
      <xdr:colOff>321469</xdr:colOff>
      <xdr:row>3</xdr:row>
      <xdr:rowOff>83344</xdr:rowOff>
    </xdr:to>
    <xdr:sp macro="" textlink="">
      <xdr:nvSpPr>
        <xdr:cNvPr id="3" name="TextBox 2">
          <a:extLst>
            <a:ext uri="{FF2B5EF4-FFF2-40B4-BE49-F238E27FC236}">
              <a16:creationId xmlns:a16="http://schemas.microsoft.com/office/drawing/2014/main" id="{62E408A1-3B9E-67E0-86E9-D8F609E5818C}"/>
            </a:ext>
          </a:extLst>
        </xdr:cNvPr>
        <xdr:cNvSpPr txBox="1"/>
      </xdr:nvSpPr>
      <xdr:spPr>
        <a:xfrm>
          <a:off x="5429251" y="0"/>
          <a:ext cx="10679906"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bg1"/>
              </a:solidFill>
              <a:latin typeface="Attena" pitchFamily="50" charset="0"/>
            </a:rPr>
            <a:t>BADMINTON PLAYERS DASHBOARD</a:t>
          </a:r>
        </a:p>
      </xdr:txBody>
    </xdr:sp>
    <xdr:clientData/>
  </xdr:twoCellAnchor>
  <xdr:twoCellAnchor>
    <xdr:from>
      <xdr:col>11</xdr:col>
      <xdr:colOff>285749</xdr:colOff>
      <xdr:row>2</xdr:row>
      <xdr:rowOff>142874</xdr:rowOff>
    </xdr:from>
    <xdr:to>
      <xdr:col>22</xdr:col>
      <xdr:colOff>202405</xdr:colOff>
      <xdr:row>4</xdr:row>
      <xdr:rowOff>59530</xdr:rowOff>
    </xdr:to>
    <xdr:sp macro="" textlink="">
      <xdr:nvSpPr>
        <xdr:cNvPr id="24" name="TextBox 23">
          <a:extLst>
            <a:ext uri="{FF2B5EF4-FFF2-40B4-BE49-F238E27FC236}">
              <a16:creationId xmlns:a16="http://schemas.microsoft.com/office/drawing/2014/main" id="{E6000FE3-F9FE-76AE-CA09-3B6BC15B3C6C}"/>
            </a:ext>
          </a:extLst>
        </xdr:cNvPr>
        <xdr:cNvSpPr txBox="1"/>
      </xdr:nvSpPr>
      <xdr:spPr>
        <a:xfrm>
          <a:off x="6965155" y="500062"/>
          <a:ext cx="6596063" cy="27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92D050"/>
              </a:solidFill>
              <a:latin typeface="Calisto MT" panose="02040603050505030304" pitchFamily="18" charset="0"/>
            </a:rPr>
            <a:t>TOP 100 PLAYERS ANALYSIS</a:t>
          </a:r>
        </a:p>
      </xdr:txBody>
    </xdr:sp>
    <xdr:clientData/>
  </xdr:twoCellAnchor>
  <xdr:twoCellAnchor>
    <xdr:from>
      <xdr:col>15</xdr:col>
      <xdr:colOff>416719</xdr:colOff>
      <xdr:row>11</xdr:row>
      <xdr:rowOff>78365</xdr:rowOff>
    </xdr:from>
    <xdr:to>
      <xdr:col>25</xdr:col>
      <xdr:colOff>178593</xdr:colOff>
      <xdr:row>26</xdr:row>
      <xdr:rowOff>72269</xdr:rowOff>
    </xdr:to>
    <xdr:grpSp>
      <xdr:nvGrpSpPr>
        <xdr:cNvPr id="45" name="Group 44">
          <a:extLst>
            <a:ext uri="{FF2B5EF4-FFF2-40B4-BE49-F238E27FC236}">
              <a16:creationId xmlns:a16="http://schemas.microsoft.com/office/drawing/2014/main" id="{83E81ED8-830C-3C23-DFCD-36B16379BFA3}"/>
            </a:ext>
          </a:extLst>
        </xdr:cNvPr>
        <xdr:cNvGrpSpPr/>
      </xdr:nvGrpSpPr>
      <xdr:grpSpPr>
        <a:xfrm>
          <a:off x="9525000" y="2042896"/>
          <a:ext cx="5834062" cy="2672811"/>
          <a:chOff x="9525000" y="2042896"/>
          <a:chExt cx="5834062" cy="2672811"/>
        </a:xfrm>
      </xdr:grpSpPr>
      <xdr:graphicFrame macro="">
        <xdr:nvGraphicFramePr>
          <xdr:cNvPr id="19" name="Chart 18">
            <a:extLst>
              <a:ext uri="{FF2B5EF4-FFF2-40B4-BE49-F238E27FC236}">
                <a16:creationId xmlns:a16="http://schemas.microsoft.com/office/drawing/2014/main" id="{0A8353F8-BAF2-4883-94B9-8257ECEC4BD6}"/>
              </a:ext>
            </a:extLst>
          </xdr:cNvPr>
          <xdr:cNvGraphicFramePr>
            <a:graphicFrameLocks/>
          </xdr:cNvGraphicFramePr>
        </xdr:nvGraphicFramePr>
        <xdr:xfrm>
          <a:off x="9525000" y="2042896"/>
          <a:ext cx="5834062" cy="2672811"/>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33" name="Picture 32">
            <a:extLst>
              <a:ext uri="{FF2B5EF4-FFF2-40B4-BE49-F238E27FC236}">
                <a16:creationId xmlns:a16="http://schemas.microsoft.com/office/drawing/2014/main" id="{57E26F1C-EB2E-43F9-3949-280290E5ED7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10549454" flipV="1">
            <a:off x="11219058" y="3084874"/>
            <a:ext cx="1027721" cy="883479"/>
          </a:xfrm>
          <a:prstGeom prst="rect">
            <a:avLst/>
          </a:prstGeom>
        </xdr:spPr>
      </xdr:pic>
    </xdr:grpSp>
    <xdr:clientData/>
  </xdr:twoCellAnchor>
  <xdr:twoCellAnchor editAs="oneCell">
    <xdr:from>
      <xdr:col>10</xdr:col>
      <xdr:colOff>130969</xdr:colOff>
      <xdr:row>0</xdr:row>
      <xdr:rowOff>0</xdr:rowOff>
    </xdr:from>
    <xdr:to>
      <xdr:col>11</xdr:col>
      <xdr:colOff>238126</xdr:colOff>
      <xdr:row>4</xdr:row>
      <xdr:rowOff>0</xdr:rowOff>
    </xdr:to>
    <xdr:pic>
      <xdr:nvPicPr>
        <xdr:cNvPr id="35" name="Picture 34">
          <a:extLst>
            <a:ext uri="{FF2B5EF4-FFF2-40B4-BE49-F238E27FC236}">
              <a16:creationId xmlns:a16="http://schemas.microsoft.com/office/drawing/2014/main" id="{06A1BC93-8DD5-6AE1-DECE-66E43995F8D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03157" y="0"/>
          <a:ext cx="714375" cy="714375"/>
        </a:xfrm>
        <a:prstGeom prst="rect">
          <a:avLst/>
        </a:prstGeom>
      </xdr:spPr>
    </xdr:pic>
    <xdr:clientData/>
  </xdr:twoCellAnchor>
  <xdr:twoCellAnchor editAs="oneCell">
    <xdr:from>
      <xdr:col>24</xdr:col>
      <xdr:colOff>9525</xdr:colOff>
      <xdr:row>0</xdr:row>
      <xdr:rowOff>117314</xdr:rowOff>
    </xdr:from>
    <xdr:to>
      <xdr:col>25</xdr:col>
      <xdr:colOff>116681</xdr:colOff>
      <xdr:row>4</xdr:row>
      <xdr:rowOff>117314</xdr:rowOff>
    </xdr:to>
    <xdr:pic>
      <xdr:nvPicPr>
        <xdr:cNvPr id="36" name="Picture 35">
          <a:extLst>
            <a:ext uri="{FF2B5EF4-FFF2-40B4-BE49-F238E27FC236}">
              <a16:creationId xmlns:a16="http://schemas.microsoft.com/office/drawing/2014/main" id="{9910A8F0-E4D4-4AA2-9792-F112B4C49D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6896542">
          <a:off x="14582775" y="117314"/>
          <a:ext cx="714375" cy="714375"/>
        </a:xfrm>
        <a:prstGeom prst="rect">
          <a:avLst/>
        </a:prstGeom>
      </xdr:spPr>
    </xdr:pic>
    <xdr:clientData/>
  </xdr:twoCellAnchor>
  <xdr:twoCellAnchor editAs="oneCell">
    <xdr:from>
      <xdr:col>6</xdr:col>
      <xdr:colOff>238125</xdr:colOff>
      <xdr:row>0</xdr:row>
      <xdr:rowOff>83344</xdr:rowOff>
    </xdr:from>
    <xdr:to>
      <xdr:col>8</xdr:col>
      <xdr:colOff>418809</xdr:colOff>
      <xdr:row>13</xdr:row>
      <xdr:rowOff>75549</xdr:rowOff>
    </xdr:to>
    <xdr:pic>
      <xdr:nvPicPr>
        <xdr:cNvPr id="40" name="Picture 39">
          <a:extLst>
            <a:ext uri="{FF2B5EF4-FFF2-40B4-BE49-F238E27FC236}">
              <a16:creationId xmlns:a16="http://schemas.microsoft.com/office/drawing/2014/main" id="{0DBA88FE-E50C-79F4-B287-78D145A4FB6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81438" y="83344"/>
          <a:ext cx="1395121" cy="2313924"/>
        </a:xfrm>
        <a:prstGeom prst="rect">
          <a:avLst/>
        </a:prstGeom>
        <a:effectLst>
          <a:glow rad="63500">
            <a:schemeClr val="accent6">
              <a:satMod val="175000"/>
              <a:alpha val="40000"/>
            </a:schemeClr>
          </a:glow>
        </a:effectLst>
      </xdr:spPr>
    </xdr:pic>
    <xdr:clientData/>
  </xdr:twoCellAnchor>
  <xdr:twoCellAnchor>
    <xdr:from>
      <xdr:col>25</xdr:col>
      <xdr:colOff>357188</xdr:colOff>
      <xdr:row>11</xdr:row>
      <xdr:rowOff>72951</xdr:rowOff>
    </xdr:from>
    <xdr:to>
      <xdr:col>35</xdr:col>
      <xdr:colOff>130970</xdr:colOff>
      <xdr:row>46</xdr:row>
      <xdr:rowOff>71436</xdr:rowOff>
    </xdr:to>
    <xdr:graphicFrame macro="">
      <xdr:nvGraphicFramePr>
        <xdr:cNvPr id="23" name="Chart 22">
          <a:extLst>
            <a:ext uri="{FF2B5EF4-FFF2-40B4-BE49-F238E27FC236}">
              <a16:creationId xmlns:a16="http://schemas.microsoft.com/office/drawing/2014/main" id="{9031D4ED-697F-4A1C-974B-AA0486A8B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27</xdr:col>
      <xdr:colOff>392907</xdr:colOff>
      <xdr:row>3</xdr:row>
      <xdr:rowOff>51593</xdr:rowOff>
    </xdr:from>
    <xdr:to>
      <xdr:col>34</xdr:col>
      <xdr:colOff>381000</xdr:colOff>
      <xdr:row>11</xdr:row>
      <xdr:rowOff>35718</xdr:rowOff>
    </xdr:to>
    <xdr:pic>
      <xdr:nvPicPr>
        <xdr:cNvPr id="46" name="Picture 45">
          <a:extLst>
            <a:ext uri="{FF2B5EF4-FFF2-40B4-BE49-F238E27FC236}">
              <a16:creationId xmlns:a16="http://schemas.microsoft.com/office/drawing/2014/main" id="{20D71BA4-4D0A-46BC-2A5F-46B702891BF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787813" y="587374"/>
          <a:ext cx="4238625" cy="1412875"/>
        </a:xfrm>
        <a:prstGeom prst="rect">
          <a:avLst/>
        </a:prstGeom>
      </xdr:spPr>
    </xdr:pic>
    <xdr:clientData/>
  </xdr:twoCellAnchor>
  <xdr:twoCellAnchor>
    <xdr:from>
      <xdr:col>10</xdr:col>
      <xdr:colOff>476250</xdr:colOff>
      <xdr:row>7</xdr:row>
      <xdr:rowOff>35718</xdr:rowOff>
    </xdr:from>
    <xdr:to>
      <xdr:col>12</xdr:col>
      <xdr:colOff>95250</xdr:colOff>
      <xdr:row>9</xdr:row>
      <xdr:rowOff>178592</xdr:rowOff>
    </xdr:to>
    <xdr:sp macro="" textlink="'Povit Table'!$A$107">
      <xdr:nvSpPr>
        <xdr:cNvPr id="47" name="TextBox 46">
          <a:extLst>
            <a:ext uri="{FF2B5EF4-FFF2-40B4-BE49-F238E27FC236}">
              <a16:creationId xmlns:a16="http://schemas.microsoft.com/office/drawing/2014/main" id="{F605DCB8-3AEB-B68D-08D2-BDAAC7261EE7}"/>
            </a:ext>
          </a:extLst>
        </xdr:cNvPr>
        <xdr:cNvSpPr txBox="1"/>
      </xdr:nvSpPr>
      <xdr:spPr>
        <a:xfrm>
          <a:off x="6548438" y="1285874"/>
          <a:ext cx="833437"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0CCB09-6EFA-4594-B4D5-7101D1DCC7D5}" type="TxLink">
            <a:rPr lang="en-US" sz="2800" b="0" i="0" u="none" strike="noStrike">
              <a:solidFill>
                <a:schemeClr val="accent4">
                  <a:lumMod val="60000"/>
                  <a:lumOff val="40000"/>
                </a:schemeClr>
              </a:solidFill>
              <a:latin typeface="Berlin Sans FB Demi" panose="020E0802020502020306" pitchFamily="34" charset="0"/>
              <a:ea typeface="Calibri"/>
              <a:cs typeface="Calibri"/>
            </a:rPr>
            <a:pPr/>
            <a:t>100</a:t>
          </a:fld>
          <a:endParaRPr lang="en-US" sz="2800">
            <a:solidFill>
              <a:schemeClr val="accent4">
                <a:lumMod val="60000"/>
                <a:lumOff val="40000"/>
              </a:schemeClr>
            </a:solidFill>
            <a:latin typeface="Berlin Sans FB Demi" panose="020E0802020502020306" pitchFamily="34" charset="0"/>
          </a:endParaRPr>
        </a:p>
      </xdr:txBody>
    </xdr:sp>
    <xdr:clientData/>
  </xdr:twoCellAnchor>
  <xdr:twoCellAnchor>
    <xdr:from>
      <xdr:col>15</xdr:col>
      <xdr:colOff>45244</xdr:colOff>
      <xdr:row>7</xdr:row>
      <xdr:rowOff>57152</xdr:rowOff>
    </xdr:from>
    <xdr:to>
      <xdr:col>16</xdr:col>
      <xdr:colOff>381000</xdr:colOff>
      <xdr:row>10</xdr:row>
      <xdr:rowOff>21432</xdr:rowOff>
    </xdr:to>
    <xdr:sp macro="" textlink="'Povit Table'!$B$107">
      <xdr:nvSpPr>
        <xdr:cNvPr id="14" name="TextBox 13">
          <a:extLst>
            <a:ext uri="{FF2B5EF4-FFF2-40B4-BE49-F238E27FC236}">
              <a16:creationId xmlns:a16="http://schemas.microsoft.com/office/drawing/2014/main" id="{D55A959E-F6CB-4BA4-ABCD-8F3AF6A004EB}"/>
            </a:ext>
          </a:extLst>
        </xdr:cNvPr>
        <xdr:cNvSpPr txBox="1"/>
      </xdr:nvSpPr>
      <xdr:spPr>
        <a:xfrm>
          <a:off x="9153525" y="1307308"/>
          <a:ext cx="942975"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2E0587-BD05-4110-AB45-095E5239D5B5}" type="TxLink">
            <a:rPr lang="en-US" sz="2800" b="0" i="0" u="none" strike="noStrike">
              <a:solidFill>
                <a:schemeClr val="accent4">
                  <a:lumMod val="60000"/>
                  <a:lumOff val="40000"/>
                </a:schemeClr>
              </a:solidFill>
              <a:latin typeface="Berlin Sans FB Demi" panose="020E0802020502020306" pitchFamily="34" charset="0"/>
              <a:ea typeface="Calibri"/>
              <a:cs typeface="Calibri"/>
            </a:rPr>
            <a:pPr/>
            <a:t>65.689</a:t>
          </a:fld>
          <a:endParaRPr lang="en-US" sz="2800">
            <a:solidFill>
              <a:schemeClr val="accent4">
                <a:lumMod val="60000"/>
                <a:lumOff val="40000"/>
              </a:schemeClr>
            </a:solidFill>
            <a:latin typeface="Berlin Sans FB Demi" panose="020E0802020502020306" pitchFamily="34" charset="0"/>
          </a:endParaRPr>
        </a:p>
      </xdr:txBody>
    </xdr:sp>
    <xdr:clientData/>
  </xdr:twoCellAnchor>
  <xdr:twoCellAnchor>
    <xdr:from>
      <xdr:col>20</xdr:col>
      <xdr:colOff>66676</xdr:colOff>
      <xdr:row>7</xdr:row>
      <xdr:rowOff>42865</xdr:rowOff>
    </xdr:from>
    <xdr:to>
      <xdr:col>21</xdr:col>
      <xdr:colOff>119062</xdr:colOff>
      <xdr:row>10</xdr:row>
      <xdr:rowOff>7145</xdr:rowOff>
    </xdr:to>
    <xdr:sp macro="" textlink="'Povit Table'!C107">
      <xdr:nvSpPr>
        <xdr:cNvPr id="18" name="TextBox 17">
          <a:extLst>
            <a:ext uri="{FF2B5EF4-FFF2-40B4-BE49-F238E27FC236}">
              <a16:creationId xmlns:a16="http://schemas.microsoft.com/office/drawing/2014/main" id="{020E8382-555C-48CB-B156-96B602774B54}"/>
            </a:ext>
          </a:extLst>
        </xdr:cNvPr>
        <xdr:cNvSpPr txBox="1"/>
      </xdr:nvSpPr>
      <xdr:spPr>
        <a:xfrm>
          <a:off x="12211051" y="1293021"/>
          <a:ext cx="659605"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D7A60F-B491-4216-9055-7F2C8EC0243D}" type="TxLink">
            <a:rPr lang="en-US" sz="2800" b="0" i="0" u="none" strike="noStrike">
              <a:solidFill>
                <a:schemeClr val="accent4">
                  <a:lumMod val="60000"/>
                  <a:lumOff val="40000"/>
                </a:schemeClr>
              </a:solidFill>
              <a:latin typeface="Berlin Sans FB Demi" panose="020E0802020502020306" pitchFamily="34" charset="0"/>
              <a:ea typeface="Calibri"/>
              <a:cs typeface="Calibri"/>
            </a:rPr>
            <a:pPr/>
            <a:t>411</a:t>
          </a:fld>
          <a:endParaRPr lang="en-US" sz="2800">
            <a:solidFill>
              <a:schemeClr val="accent4">
                <a:lumMod val="60000"/>
                <a:lumOff val="40000"/>
              </a:schemeClr>
            </a:solidFill>
            <a:latin typeface="Berlin Sans FB Demi" panose="020E0802020502020306" pitchFamily="34" charset="0"/>
          </a:endParaRPr>
        </a:p>
      </xdr:txBody>
    </xdr:sp>
    <xdr:clientData/>
  </xdr:twoCellAnchor>
  <xdr:twoCellAnchor>
    <xdr:from>
      <xdr:col>24</xdr:col>
      <xdr:colOff>254796</xdr:colOff>
      <xdr:row>7</xdr:row>
      <xdr:rowOff>28578</xdr:rowOff>
    </xdr:from>
    <xdr:to>
      <xdr:col>25</xdr:col>
      <xdr:colOff>476251</xdr:colOff>
      <xdr:row>9</xdr:row>
      <xdr:rowOff>171452</xdr:rowOff>
    </xdr:to>
    <xdr:sp macro="" textlink="'Povit Table'!D107">
      <xdr:nvSpPr>
        <xdr:cNvPr id="30" name="TextBox 29">
          <a:extLst>
            <a:ext uri="{FF2B5EF4-FFF2-40B4-BE49-F238E27FC236}">
              <a16:creationId xmlns:a16="http://schemas.microsoft.com/office/drawing/2014/main" id="{614D1F02-8F9E-4815-8DA7-826B854F706C}"/>
            </a:ext>
          </a:extLst>
        </xdr:cNvPr>
        <xdr:cNvSpPr txBox="1"/>
      </xdr:nvSpPr>
      <xdr:spPr>
        <a:xfrm>
          <a:off x="14828046" y="1278734"/>
          <a:ext cx="828674" cy="50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05D3B8-D6C4-41AB-9FAB-184EB076E9DC}" type="TxLink">
            <a:rPr lang="en-US" sz="2800" b="0" i="0" u="none" strike="noStrike">
              <a:solidFill>
                <a:schemeClr val="accent4">
                  <a:lumMod val="60000"/>
                  <a:lumOff val="40000"/>
                </a:schemeClr>
              </a:solidFill>
              <a:latin typeface="Berlin Sans FB Demi" panose="020E0802020502020306" pitchFamily="34" charset="0"/>
              <a:ea typeface="Calibri"/>
              <a:cs typeface="Calibri"/>
            </a:rPr>
            <a:pPr/>
            <a:t>25.3</a:t>
          </a:fld>
          <a:endParaRPr lang="en-US" sz="2800">
            <a:solidFill>
              <a:schemeClr val="accent4">
                <a:lumMod val="60000"/>
                <a:lumOff val="40000"/>
              </a:schemeClr>
            </a:solidFill>
            <a:latin typeface="Berlin Sans FB Demi" panose="020E0802020502020306" pitchFamily="34" charset="0"/>
          </a:endParaRPr>
        </a:p>
      </xdr:txBody>
    </xdr:sp>
    <xdr:clientData/>
  </xdr:twoCellAnchor>
  <xdr:twoCellAnchor>
    <xdr:from>
      <xdr:col>16</xdr:col>
      <xdr:colOff>190499</xdr:colOff>
      <xdr:row>7</xdr:row>
      <xdr:rowOff>47625</xdr:rowOff>
    </xdr:from>
    <xdr:to>
      <xdr:col>17</xdr:col>
      <xdr:colOff>-1</xdr:colOff>
      <xdr:row>9</xdr:row>
      <xdr:rowOff>130968</xdr:rowOff>
    </xdr:to>
    <xdr:sp macro="" textlink="">
      <xdr:nvSpPr>
        <xdr:cNvPr id="31" name="TextBox 30">
          <a:extLst>
            <a:ext uri="{FF2B5EF4-FFF2-40B4-BE49-F238E27FC236}">
              <a16:creationId xmlns:a16="http://schemas.microsoft.com/office/drawing/2014/main" id="{C472D72C-0E62-7058-537E-92DC1B3E7EE9}"/>
            </a:ext>
          </a:extLst>
        </xdr:cNvPr>
        <xdr:cNvSpPr txBox="1"/>
      </xdr:nvSpPr>
      <xdr:spPr>
        <a:xfrm>
          <a:off x="9905999" y="1297781"/>
          <a:ext cx="41671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accent4">
                  <a:lumMod val="60000"/>
                  <a:lumOff val="40000"/>
                </a:schemeClr>
              </a:solidFill>
              <a:latin typeface="Berlin Sans FB Demi" panose="020E0802020502020306" pitchFamily="34" charset="0"/>
            </a:rPr>
            <a:t>%</a:t>
          </a:r>
        </a:p>
      </xdr:txBody>
    </xdr:sp>
    <xdr:clientData/>
  </xdr:twoCellAnchor>
  <xdr:twoCellAnchor>
    <xdr:from>
      <xdr:col>13</xdr:col>
      <xdr:colOff>345280</xdr:colOff>
      <xdr:row>26</xdr:row>
      <xdr:rowOff>154780</xdr:rowOff>
    </xdr:from>
    <xdr:to>
      <xdr:col>17</xdr:col>
      <xdr:colOff>154780</xdr:colOff>
      <xdr:row>32</xdr:row>
      <xdr:rowOff>83343</xdr:rowOff>
    </xdr:to>
    <xdr:sp macro="" textlink="">
      <xdr:nvSpPr>
        <xdr:cNvPr id="32" name="TextBox 31">
          <a:extLst>
            <a:ext uri="{FF2B5EF4-FFF2-40B4-BE49-F238E27FC236}">
              <a16:creationId xmlns:a16="http://schemas.microsoft.com/office/drawing/2014/main" id="{3C10465B-1B86-DE80-47C2-4F2EBFF858AC}"/>
            </a:ext>
          </a:extLst>
        </xdr:cNvPr>
        <xdr:cNvSpPr txBox="1"/>
      </xdr:nvSpPr>
      <xdr:spPr>
        <a:xfrm>
          <a:off x="8239124" y="4798218"/>
          <a:ext cx="2238375" cy="1000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Chivo Black" pitchFamily="2" charset="0"/>
              <a:cs typeface="Chivo Black" pitchFamily="2" charset="0"/>
            </a:rPr>
            <a:t>PERFORMANCE TREND</a:t>
          </a:r>
        </a:p>
        <a:p>
          <a:pPr algn="ctr"/>
          <a:r>
            <a:rPr lang="en-US" sz="1400">
              <a:solidFill>
                <a:schemeClr val="bg1"/>
              </a:solidFill>
              <a:latin typeface="Chivo Black" pitchFamily="2" charset="0"/>
              <a:cs typeface="Chivo Black" pitchFamily="2" charset="0"/>
            </a:rPr>
            <a:t>BY</a:t>
          </a:r>
        </a:p>
        <a:p>
          <a:pPr algn="ctr"/>
          <a:r>
            <a:rPr lang="en-US" sz="1400">
              <a:solidFill>
                <a:schemeClr val="bg1"/>
              </a:solidFill>
              <a:latin typeface="Chivo Black" pitchFamily="2" charset="0"/>
              <a:cs typeface="Chivo Black" pitchFamily="2" charset="0"/>
            </a:rPr>
            <a:t>AGE</a:t>
          </a:r>
          <a:r>
            <a:rPr lang="en-US" sz="1400" baseline="0">
              <a:solidFill>
                <a:schemeClr val="bg1"/>
              </a:solidFill>
              <a:latin typeface="Chivo Black" pitchFamily="2" charset="0"/>
              <a:cs typeface="Chivo Black" pitchFamily="2" charset="0"/>
            </a:rPr>
            <a:t> GROUP</a:t>
          </a:r>
          <a:endParaRPr lang="en-US" sz="1400">
            <a:solidFill>
              <a:schemeClr val="bg1"/>
            </a:solidFill>
            <a:latin typeface="Chivo Black" pitchFamily="2" charset="0"/>
            <a:cs typeface="Chivo Black" pitchFamily="2" charset="0"/>
          </a:endParaRPr>
        </a:p>
      </xdr:txBody>
    </xdr:sp>
    <xdr:clientData/>
  </xdr:twoCellAnchor>
  <xdr:twoCellAnchor editAs="oneCell">
    <xdr:from>
      <xdr:col>9</xdr:col>
      <xdr:colOff>73821</xdr:colOff>
      <xdr:row>6</xdr:row>
      <xdr:rowOff>71437</xdr:rowOff>
    </xdr:from>
    <xdr:to>
      <xdr:col>10</xdr:col>
      <xdr:colOff>214313</xdr:colOff>
      <xdr:row>10</xdr:row>
      <xdr:rowOff>104773</xdr:rowOff>
    </xdr:to>
    <xdr:pic>
      <xdr:nvPicPr>
        <xdr:cNvPr id="37" name="Picture 36">
          <a:extLst>
            <a:ext uri="{FF2B5EF4-FFF2-40B4-BE49-F238E27FC236}">
              <a16:creationId xmlns:a16="http://schemas.microsoft.com/office/drawing/2014/main" id="{1FDD1F14-2CB9-4698-8325-AD913656911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38790" y="1143000"/>
          <a:ext cx="747711" cy="747711"/>
        </a:xfrm>
        <a:prstGeom prst="rect">
          <a:avLst/>
        </a:prstGeom>
      </xdr:spPr>
    </xdr:pic>
    <xdr:clientData/>
  </xdr:twoCellAnchor>
  <xdr:twoCellAnchor editAs="oneCell">
    <xdr:from>
      <xdr:col>13</xdr:col>
      <xdr:colOff>452438</xdr:colOff>
      <xdr:row>6</xdr:row>
      <xdr:rowOff>83343</xdr:rowOff>
    </xdr:from>
    <xdr:to>
      <xdr:col>14</xdr:col>
      <xdr:colOff>547686</xdr:colOff>
      <xdr:row>10</xdr:row>
      <xdr:rowOff>71435</xdr:rowOff>
    </xdr:to>
    <xdr:pic>
      <xdr:nvPicPr>
        <xdr:cNvPr id="44" name="Picture 43">
          <a:extLst>
            <a:ext uri="{FF2B5EF4-FFF2-40B4-BE49-F238E27FC236}">
              <a16:creationId xmlns:a16="http://schemas.microsoft.com/office/drawing/2014/main" id="{DBA9B534-294E-DC29-5479-4BEF68C11DA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346282" y="1154906"/>
          <a:ext cx="702467" cy="702467"/>
        </a:xfrm>
        <a:prstGeom prst="rect">
          <a:avLst/>
        </a:prstGeom>
      </xdr:spPr>
    </xdr:pic>
    <xdr:clientData/>
  </xdr:twoCellAnchor>
  <xdr:twoCellAnchor editAs="oneCell">
    <xdr:from>
      <xdr:col>23</xdr:col>
      <xdr:colOff>47626</xdr:colOff>
      <xdr:row>6</xdr:row>
      <xdr:rowOff>142875</xdr:rowOff>
    </xdr:from>
    <xdr:to>
      <xdr:col>23</xdr:col>
      <xdr:colOff>603137</xdr:colOff>
      <xdr:row>9</xdr:row>
      <xdr:rowOff>162605</xdr:rowOff>
    </xdr:to>
    <xdr:pic>
      <xdr:nvPicPr>
        <xdr:cNvPr id="48" name="Picture 47">
          <a:extLst>
            <a:ext uri="{FF2B5EF4-FFF2-40B4-BE49-F238E27FC236}">
              <a16:creationId xmlns:a16="http://schemas.microsoft.com/office/drawing/2014/main" id="{21A45143-AC0E-2C00-9661-B4BDD02C200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013657" y="1214438"/>
          <a:ext cx="555511" cy="555511"/>
        </a:xfrm>
        <a:prstGeom prst="rect">
          <a:avLst/>
        </a:prstGeom>
      </xdr:spPr>
    </xdr:pic>
    <xdr:clientData/>
  </xdr:twoCellAnchor>
  <xdr:twoCellAnchor editAs="oneCell">
    <xdr:from>
      <xdr:col>18</xdr:col>
      <xdr:colOff>440532</xdr:colOff>
      <xdr:row>7</xdr:row>
      <xdr:rowOff>21432</xdr:rowOff>
    </xdr:from>
    <xdr:to>
      <xdr:col>19</xdr:col>
      <xdr:colOff>333376</xdr:colOff>
      <xdr:row>9</xdr:row>
      <xdr:rowOff>164306</xdr:rowOff>
    </xdr:to>
    <xdr:pic>
      <xdr:nvPicPr>
        <xdr:cNvPr id="50" name="Picture 49">
          <a:extLst>
            <a:ext uri="{FF2B5EF4-FFF2-40B4-BE49-F238E27FC236}">
              <a16:creationId xmlns:a16="http://schemas.microsoft.com/office/drawing/2014/main" id="{2286233A-4B4D-C59E-77F0-3AB464CBFC2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370470" y="1271588"/>
          <a:ext cx="500062" cy="500062"/>
        </a:xfrm>
        <a:prstGeom prst="rect">
          <a:avLst/>
        </a:prstGeom>
      </xdr:spPr>
    </xdr:pic>
    <xdr:clientData/>
  </xdr:twoCellAnchor>
  <xdr:twoCellAnchor editAs="oneCell">
    <xdr:from>
      <xdr:col>14</xdr:col>
      <xdr:colOff>333377</xdr:colOff>
      <xdr:row>39</xdr:row>
      <xdr:rowOff>95250</xdr:rowOff>
    </xdr:from>
    <xdr:to>
      <xdr:col>16</xdr:col>
      <xdr:colOff>241403</xdr:colOff>
      <xdr:row>48</xdr:row>
      <xdr:rowOff>71901</xdr:rowOff>
    </xdr:to>
    <xdr:pic>
      <xdr:nvPicPr>
        <xdr:cNvPr id="52" name="Picture 51">
          <a:extLst>
            <a:ext uri="{FF2B5EF4-FFF2-40B4-BE49-F238E27FC236}">
              <a16:creationId xmlns:a16="http://schemas.microsoft.com/office/drawing/2014/main" id="{0AC0C8B8-1E65-4086-9508-19A0FC988CA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834440" y="7060406"/>
          <a:ext cx="1122463" cy="1583995"/>
        </a:xfrm>
        <a:prstGeom prst="rect">
          <a:avLst/>
        </a:prstGeom>
      </xdr:spPr>
    </xdr:pic>
    <xdr:clientData/>
  </xdr:twoCellAnchor>
  <xdr:twoCellAnchor editAs="oneCell">
    <xdr:from>
      <xdr:col>33</xdr:col>
      <xdr:colOff>345281</xdr:colOff>
      <xdr:row>34</xdr:row>
      <xdr:rowOff>95249</xdr:rowOff>
    </xdr:from>
    <xdr:to>
      <xdr:col>36</xdr:col>
      <xdr:colOff>569251</xdr:colOff>
      <xdr:row>49</xdr:row>
      <xdr:rowOff>36538</xdr:rowOff>
    </xdr:to>
    <xdr:pic>
      <xdr:nvPicPr>
        <xdr:cNvPr id="54" name="Picture 53">
          <a:extLst>
            <a:ext uri="{FF2B5EF4-FFF2-40B4-BE49-F238E27FC236}">
              <a16:creationId xmlns:a16="http://schemas.microsoft.com/office/drawing/2014/main" id="{31ED20BB-69EC-8AB3-8093-C365CF49589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383500" y="6167437"/>
          <a:ext cx="2045626" cy="2620195"/>
        </a:xfrm>
        <a:prstGeom prst="rect">
          <a:avLst/>
        </a:prstGeom>
      </xdr:spPr>
    </xdr:pic>
    <xdr:clientData/>
  </xdr:twoCellAnchor>
  <xdr:twoCellAnchor editAs="oneCell">
    <xdr:from>
      <xdr:col>0</xdr:col>
      <xdr:colOff>381000</xdr:colOff>
      <xdr:row>1</xdr:row>
      <xdr:rowOff>164305</xdr:rowOff>
    </xdr:from>
    <xdr:to>
      <xdr:col>1</xdr:col>
      <xdr:colOff>190500</xdr:colOff>
      <xdr:row>4</xdr:row>
      <xdr:rowOff>45243</xdr:rowOff>
    </xdr:to>
    <xdr:pic>
      <xdr:nvPicPr>
        <xdr:cNvPr id="38" name="Graphic 37" descr="Earth Globe - Asia with solid fill">
          <a:extLst>
            <a:ext uri="{FF2B5EF4-FFF2-40B4-BE49-F238E27FC236}">
              <a16:creationId xmlns:a16="http://schemas.microsoft.com/office/drawing/2014/main" id="{B91933B2-7D60-6A7F-22CD-484DEE63ED7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81000" y="342899"/>
          <a:ext cx="416719" cy="416719"/>
        </a:xfrm>
        <a:prstGeom prst="rect">
          <a:avLst/>
        </a:prstGeom>
      </xdr:spPr>
    </xdr:pic>
    <xdr:clientData/>
  </xdr:twoCellAnchor>
  <xdr:twoCellAnchor editAs="oneCell">
    <xdr:from>
      <xdr:col>0</xdr:col>
      <xdr:colOff>404813</xdr:colOff>
      <xdr:row>27</xdr:row>
      <xdr:rowOff>130969</xdr:rowOff>
    </xdr:from>
    <xdr:to>
      <xdr:col>1</xdr:col>
      <xdr:colOff>92868</xdr:colOff>
      <xdr:row>29</xdr:row>
      <xdr:rowOff>69055</xdr:rowOff>
    </xdr:to>
    <xdr:pic>
      <xdr:nvPicPr>
        <xdr:cNvPr id="41" name="Picture 40">
          <a:extLst>
            <a:ext uri="{FF2B5EF4-FFF2-40B4-BE49-F238E27FC236}">
              <a16:creationId xmlns:a16="http://schemas.microsoft.com/office/drawing/2014/main" id="{78588A02-AE44-3F4F-8415-D460B23398DE}"/>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04813" y="4953000"/>
          <a:ext cx="295274" cy="295274"/>
        </a:xfrm>
        <a:prstGeom prst="rect">
          <a:avLst/>
        </a:prstGeom>
      </xdr:spPr>
    </xdr:pic>
    <xdr:clientData/>
  </xdr:twoCellAnchor>
  <xdr:twoCellAnchor editAs="oneCell">
    <xdr:from>
      <xdr:col>0</xdr:col>
      <xdr:colOff>404814</xdr:colOff>
      <xdr:row>39</xdr:row>
      <xdr:rowOff>116680</xdr:rowOff>
    </xdr:from>
    <xdr:to>
      <xdr:col>1</xdr:col>
      <xdr:colOff>107157</xdr:colOff>
      <xdr:row>41</xdr:row>
      <xdr:rowOff>69054</xdr:rowOff>
    </xdr:to>
    <xdr:pic>
      <xdr:nvPicPr>
        <xdr:cNvPr id="43" name="Picture 42">
          <a:extLst>
            <a:ext uri="{FF2B5EF4-FFF2-40B4-BE49-F238E27FC236}">
              <a16:creationId xmlns:a16="http://schemas.microsoft.com/office/drawing/2014/main" id="{CFDBA15F-1DA3-82DF-1F16-B621810B73D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04814" y="7081836"/>
          <a:ext cx="309562" cy="3095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62.431120370369" createdVersion="8" refreshedVersion="8" minRefreshableVersion="3" recordCount="100" xr:uid="{20A31A80-A2CF-4735-9BBD-0EFE629E25E4}">
  <cacheSource type="worksheet">
    <worksheetSource name="Table1"/>
  </cacheSource>
  <cacheFields count="25">
    <cacheField name="Rank"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fieldGroup base="0">
        <rangePr startNum="1" endNum="100" groupInterval="10"/>
        <groupItems count="12">
          <s v="&lt;1"/>
          <s v="1-10"/>
          <s v="11-20"/>
          <s v="21-30"/>
          <s v="31-40"/>
          <s v="41-50"/>
          <s v="51-60"/>
          <s v="61-70"/>
          <s v="71-80"/>
          <s v="81-90"/>
          <s v="91-100"/>
          <s v="&gt;101"/>
        </groupItems>
      </fieldGroup>
    </cacheField>
    <cacheField name="Points" numFmtId="0">
      <sharedItems containsSemiMixedTypes="0" containsString="0" containsNumber="1" containsInteger="1" minValue="18430" maxValue="98715"/>
    </cacheField>
    <cacheField name="Tournaments" numFmtId="0">
      <sharedItems containsSemiMixedTypes="0" containsString="0" containsNumber="1" containsInteger="1" minValue="8" maxValue="31"/>
    </cacheField>
    <cacheField name="Name" numFmtId="0">
      <sharedItems count="100">
        <s v="Axelsen Viktor"/>
        <s v="Shi Yu Qi"/>
        <s v="Ginting Anthony Sinisuka"/>
        <s v="Antonsen Anders"/>
        <s v="Christie Jonatan"/>
        <s v="Naraoka Kodai"/>
        <s v="Li Shi Feng"/>
        <s v="Vitidsarn Kunlavut"/>
        <s v="Prannoy H. S."/>
        <s v="Loh Kean Yew"/>
        <s v="Lee Zii Jia"/>
        <s v="Nishimoto Kenta"/>
        <s v="Sen Lakshya"/>
        <s v="Lee Cheuk Yiu"/>
        <s v="Chou Tien Chen"/>
        <s v="Lu Guang Zu"/>
        <s v="Weng Hong Yang"/>
        <s v="Ng Tze Yong"/>
        <s v="Lin Chun-Yi"/>
        <s v="Popov Christo"/>
        <s v="Watanabe Koki"/>
        <s v="Tsuneyama Kanta"/>
        <s v="Yang Brian"/>
        <s v="Wang Tzu Wei"/>
        <s v="Popov Toma Junior"/>
        <s v="Ng Ka Long Angus"/>
        <s v="Srikanth Kidambi"/>
        <s v="Gemke Rasmus"/>
        <s v="Dwi Wardoyo Chico Aura"/>
        <s v="Su Li Yang"/>
        <s v="Obayashi Takuma"/>
        <s v="Rajawat Priyanshu"/>
        <s v="Lei Lan Xi"/>
        <s v="Lee Chia Hao"/>
        <s v="Johannesen Magnus"/>
        <s v="George Kiran"/>
        <s v="Leong Jun Hao"/>
        <s v="Chi Yu Jen"/>
        <s v="Cordon Kevin"/>
        <s v="Wangcharoen Kantaphon"/>
        <s v="Zhao Jun Peng"/>
        <s v="Carraggi Julien"/>
        <s v="Nguyen Nhat"/>
        <s v="Coelho Ygor"/>
        <s v="Karunakaran Sathish"/>
        <s v="Merkle Arnaud"/>
        <s v="Caljouw Mark"/>
        <s v="Lanier Alex"/>
        <s v="Jeon Hyeok Jin"/>
        <s v="Tanaka Yushi"/>
        <s v="Momota Kento"/>
        <s v="Zilberman Misha"/>
        <s v="Christophersen Mads"/>
        <s v="Louda Jan"/>
        <s v="Teh Jia Heng Jason"/>
        <s v="Canjura Artiga Uriel Francisco"/>
        <s v="Matias Jonathan"/>
        <s v="Koljonen Kalle"/>
        <s v="Huang Yu Kai"/>
        <s v="Takahashi Koo"/>
        <s v="Cheam June Wei"/>
        <s v="Farhan Alwi"/>
        <s v="Dwicahyo Ade Resky"/>
        <s v="Shetty Ayush"/>
        <s v="Manjunath Mithun"/>
        <s v="Abian Pablo"/>
        <s v="Oldorff Joakim"/>
        <s v="Panarin Dmitriy"/>
        <s v="Subramanian S.Sankar Muthusamy"/>
        <s v="Toti Giovanni"/>
        <s v="Wang Po-Wei"/>
        <s v="Bosniuk Danylo"/>
        <s v="Nettasinghe Viren"/>
        <s v="Garrido Luis Ramon"/>
        <s v="Shu Howard"/>
        <s v="Soong Joo Ven"/>
        <s v="Liao Jhuo-Fu"/>
        <s v="Le Duc Phat"/>
        <s v="Verma Sameer"/>
        <s v="Rhustavito Shesar Hiren"/>
        <s v="Schaefer Kai"/>
        <s v="Claerbout Lucas"/>
        <s v="Maisnam Meiraba Luwang"/>
        <s v="Nguyen Hai Dang"/>
        <s v="Dubovenko Daniil"/>
        <s v="Roth Fabian"/>
        <s v="Hatano Riku"/>
        <s v="Caponio Fabio"/>
        <s v="Chan Yin Chak"/>
        <s v="Kuo Kuan Lin"/>
        <s v="Barth Markus"/>
        <s v="Gunawan Jason"/>
        <s v="Collins-Valentine Filimon"/>
        <s v="Alcala Mark Shelley"/>
        <s v="Opeyori Anuoluwapo Juwon"/>
        <s v="Penalver Luis Enrique"/>
        <s v="Rumbay Ikhsan Leonardo Imanuel"/>
        <s v="Huang Harry"/>
        <s v="Marcellyno Yohanes Saut"/>
        <s v="Satish Kumar Rithvik Sanjeevi"/>
      </sharedItems>
    </cacheField>
    <cacheField name="Nationality" numFmtId="0">
      <sharedItems count="36">
        <s v="Denmark"/>
        <s v="China"/>
        <s v="Indonesia"/>
        <s v="Japan"/>
        <s v="Thailand"/>
        <s v="India"/>
        <s v="Singapore"/>
        <s v="Malaysia"/>
        <s v="Hong Kong"/>
        <s v="Taiwan"/>
        <s v="France"/>
        <s v="Canada"/>
        <s v="Guatemala"/>
        <s v="Belgium"/>
        <s v="Ireland"/>
        <s v="Brazil"/>
        <s v="Netherlands"/>
        <s v="South Korea"/>
        <s v="Israel"/>
        <s v="Czech Republic"/>
        <s v="El Salvador"/>
        <s v="Finland"/>
        <s v="Azerbaijan"/>
        <s v="Spain"/>
        <s v="Kazakhstan"/>
        <s v="Italy"/>
        <s v="Ukraine"/>
        <s v="Sri Lanka"/>
        <s v="Mexico"/>
        <s v="USA"/>
        <s v="Vietnam"/>
        <s v="Germany"/>
        <s v="Norway"/>
        <s v="Austria"/>
        <s v="Nigeria"/>
        <s v="England"/>
      </sharedItems>
    </cacheField>
    <cacheField name="Age" numFmtId="0">
      <sharedItems containsSemiMixedTypes="0" containsString="0" containsNumber="1" containsInteger="1" minValue="19" maxValue="32" count="13">
        <n v="26"/>
        <n v="22"/>
        <n v="28"/>
        <n v="29"/>
        <n v="19"/>
        <n v="21"/>
        <n v="24"/>
        <n v="25"/>
        <n v="23"/>
        <n v="27"/>
        <n v="32"/>
        <n v="30"/>
        <n v="20"/>
      </sharedItems>
      <fieldGroup base="5">
        <rangePr startNum="19" endNum="32" groupInterval="2"/>
        <groupItems count="9">
          <s v="&lt;19"/>
          <s v="19-20"/>
          <s v="21-22"/>
          <s v="23-24"/>
          <s v="25-26"/>
          <s v="27-28"/>
          <s v="29-30"/>
          <s v="31-32"/>
          <s v="&gt;33"/>
        </groupItems>
      </fieldGroup>
    </cacheField>
    <cacheField name="Height_cm" numFmtId="0">
      <sharedItems containsSemiMixedTypes="0" containsString="0" containsNumber="1" containsInteger="1" minValue="166" maxValue="195"/>
    </cacheField>
    <cacheField name="Weight_kg" numFmtId="0">
      <sharedItems containsSemiMixedTypes="0" containsString="0" containsNumber="1" containsInteger="1" minValue="58" maxValue="75"/>
    </cacheField>
    <cacheField name="Handedness" numFmtId="0">
      <sharedItems count="2">
        <s v="Right"/>
        <s v="Left"/>
      </sharedItems>
    </cacheField>
    <cacheField name="Matches_Played" numFmtId="0">
      <sharedItems containsSemiMixedTypes="0" containsString="0" containsNumber="1" containsInteger="1" minValue="41" maxValue="233"/>
    </cacheField>
    <cacheField name="Wins" numFmtId="0">
      <sharedItems containsSemiMixedTypes="0" containsString="0" containsNumber="1" containsInteger="1" minValue="22" maxValue="162" count="61">
        <n v="81"/>
        <n v="65"/>
        <n v="92"/>
        <n v="75"/>
        <n v="96"/>
        <n v="113"/>
        <n v="83"/>
        <n v="101"/>
        <n v="78"/>
        <n v="140"/>
        <n v="68"/>
        <n v="100"/>
        <n v="158"/>
        <n v="105"/>
        <n v="120"/>
        <n v="162"/>
        <n v="94"/>
        <n v="99"/>
        <n v="143"/>
        <n v="128"/>
        <n v="70"/>
        <n v="50"/>
        <n v="129"/>
        <n v="76"/>
        <n v="88"/>
        <n v="73"/>
        <n v="127"/>
        <n v="61"/>
        <n v="86"/>
        <n v="54"/>
        <n v="84"/>
        <n v="57"/>
        <n v="87"/>
        <n v="110"/>
        <n v="111"/>
        <n v="59"/>
        <n v="37"/>
        <n v="77"/>
        <n v="55"/>
        <n v="79"/>
        <n v="85"/>
        <n v="60"/>
        <n v="93"/>
        <n v="58"/>
        <n v="108"/>
        <n v="98"/>
        <n v="72"/>
        <n v="71"/>
        <n v="43"/>
        <n v="80"/>
        <n v="34"/>
        <n v="31"/>
        <n v="46"/>
        <n v="56"/>
        <n v="82"/>
        <n v="47"/>
        <n v="45"/>
        <n v="103"/>
        <n v="42"/>
        <n v="22"/>
        <n v="33"/>
      </sharedItems>
    </cacheField>
    <cacheField name="Losses" numFmtId="0">
      <sharedItems containsSemiMixedTypes="0" containsString="0" containsNumber="1" containsInteger="1" minValue="17" maxValue="95"/>
    </cacheField>
    <cacheField name="Win_Percentage" numFmtId="0">
      <sharedItems containsSemiMixedTypes="0" containsString="0" containsNumber="1" minValue="51.3" maxValue="81" count="79">
        <n v="81"/>
        <n v="79.3"/>
        <n v="80"/>
        <n v="74.3"/>
        <n v="76.2"/>
        <n v="77.3"/>
        <n v="80.099999999999994"/>
        <n v="74.8"/>
        <n v="78"/>
        <n v="75"/>
        <n v="79.099999999999994"/>
        <n v="66"/>
        <n v="69"/>
        <n v="67.8"/>
        <n v="63.6"/>
        <n v="70.599999999999994"/>
        <n v="76.900000000000006"/>
        <n v="72.3"/>
        <n v="74.400000000000006"/>
        <n v="77.8"/>
        <n v="78.3"/>
        <n v="78.099999999999994"/>
        <n v="67.7"/>
        <n v="68.8"/>
        <n v="64.2"/>
        <n v="67.599999999999994"/>
        <n v="73.8"/>
        <n v="77.900000000000006"/>
        <n v="64"/>
        <n v="71.3"/>
        <n v="64.900000000000006"/>
        <n v="71.7"/>
        <n v="68.400000000000006"/>
        <n v="60.4"/>
        <n v="72.2"/>
        <n v="65.2"/>
        <n v="65.900000000000006"/>
        <n v="63.2"/>
        <n v="69.2"/>
        <n v="66.099999999999994"/>
        <n v="68.599999999999994"/>
        <n v="68.3"/>
        <n v="71.8"/>
        <n v="64.099999999999994"/>
        <n v="58.7"/>
        <n v="70.099999999999994"/>
        <n v="69.7"/>
        <n v="67.099999999999994"/>
        <n v="72.5"/>
        <n v="73.2"/>
        <n v="63.7"/>
        <n v="64.400000000000006"/>
        <n v="67.900000000000006"/>
        <n v="62.4"/>
        <n v="63.1"/>
        <n v="57.8"/>
        <n v="54.1"/>
        <n v="51.8"/>
        <n v="56.2"/>
        <n v="58.9"/>
        <n v="55.1"/>
        <n v="60.7"/>
        <n v="57.3"/>
        <n v="57.5"/>
        <n v="59.3"/>
        <n v="57.4"/>
        <n v="62.5"/>
        <n v="52.3"/>
        <n v="57.7"/>
        <n v="56.6"/>
        <n v="59"/>
        <n v="55.6"/>
        <n v="54.9"/>
        <n v="52"/>
        <n v="51.3"/>
        <n v="60"/>
        <n v="53.7"/>
        <n v="55.8"/>
        <n v="52.4"/>
      </sharedItems>
    </cacheField>
    <cacheField name="Titles" numFmtId="0">
      <sharedItems containsSemiMixedTypes="0" containsString="0" containsNumber="1" containsInteger="1" minValue="0" maxValue="10"/>
    </cacheField>
    <cacheField name="Finals" numFmtId="0">
      <sharedItems containsSemiMixedTypes="0" containsString="0" containsNumber="1" containsInteger="1" minValue="0" maxValue="14"/>
    </cacheField>
    <cacheField name="Semifinals" numFmtId="0">
      <sharedItems containsSemiMixedTypes="0" containsString="0" containsNumber="1" containsInteger="1" minValue="4" maxValue="20"/>
    </cacheField>
    <cacheField name="Avg_Rally_Length" numFmtId="0">
      <sharedItems containsSemiMixedTypes="0" containsString="0" containsNumber="1" minValue="6" maxValue="13"/>
    </cacheField>
    <cacheField name="Avg_Match_Minutes" numFmtId="0">
      <sharedItems containsSemiMixedTypes="0" containsString="0" containsNumber="1" minValue="25" maxValue="65"/>
    </cacheField>
    <cacheField name="Attack_Rating" numFmtId="0">
      <sharedItems containsSemiMixedTypes="0" containsString="0" containsNumber="1" minValue="55.2" maxValue="92.5" count="80">
        <n v="82.2"/>
        <n v="82.8"/>
        <n v="84.8"/>
        <n v="89.4"/>
        <n v="80.599999999999994"/>
        <n v="79.5"/>
        <n v="86"/>
        <n v="75.7"/>
        <n v="85.1"/>
        <n v="83.5"/>
        <n v="82.1"/>
        <n v="90.5"/>
        <n v="79.3"/>
        <n v="92.5"/>
        <n v="80.900000000000006"/>
        <n v="75.400000000000006"/>
        <n v="81.900000000000006"/>
        <n v="76"/>
        <n v="77.400000000000006"/>
        <n v="83"/>
        <n v="83.6"/>
        <n v="77.5"/>
        <n v="85.3"/>
        <n v="87.2"/>
        <n v="82.4"/>
        <n v="86.4"/>
        <n v="70"/>
        <n v="77.599999999999994"/>
        <n v="74.7"/>
        <n v="79.400000000000006"/>
        <n v="87.6"/>
        <n v="77.2"/>
        <n v="79.900000000000006"/>
        <n v="76.400000000000006"/>
        <n v="77.8"/>
        <n v="79.2"/>
        <n v="82.6"/>
        <n v="77.900000000000006"/>
        <n v="79.099999999999994"/>
        <n v="70.2"/>
        <n v="80.3"/>
        <n v="79.7"/>
        <n v="76.3"/>
        <n v="77.3"/>
        <n v="75.8"/>
        <n v="72.400000000000006"/>
        <n v="59.1"/>
        <n v="75.5"/>
        <n v="55.2"/>
        <n v="64.599999999999994"/>
        <n v="75.3"/>
        <n v="75.2"/>
        <n v="66.8"/>
        <n v="68.8"/>
        <n v="69.599999999999994"/>
        <n v="71.599999999999994"/>
        <n v="73.400000000000006"/>
        <n v="71.7"/>
        <n v="65.8"/>
        <n v="70.099999999999994"/>
        <n v="63.4"/>
        <n v="68.7"/>
        <n v="66.099999999999994"/>
        <n v="74.2"/>
        <n v="67.8"/>
        <n v="68.5"/>
        <n v="69.900000000000006"/>
        <n v="63"/>
        <n v="73.5"/>
        <n v="65.7"/>
        <n v="60.5"/>
        <n v="69.5"/>
        <n v="59.3"/>
        <n v="67.900000000000006"/>
        <n v="70.3"/>
        <n v="68.3"/>
        <n v="69.400000000000006"/>
        <n v="59"/>
        <n v="67.5"/>
        <n v="64.099999999999994"/>
      </sharedItems>
    </cacheField>
    <cacheField name="Defense_Rating" numFmtId="0">
      <sharedItems containsSemiMixedTypes="0" containsString="0" containsNumber="1" minValue="57.1" maxValue="93.8" count="83">
        <n v="92.4"/>
        <n v="93.8"/>
        <n v="91.2"/>
        <n v="83.8"/>
        <n v="85.9"/>
        <n v="87.8"/>
        <n v="84.3"/>
        <n v="84.2"/>
        <n v="87.4"/>
        <n v="82.8"/>
        <n v="79.3"/>
        <n v="80.599999999999994"/>
        <n v="85.6"/>
        <n v="82.3"/>
        <n v="85.2"/>
        <n v="79.8"/>
        <n v="83.1"/>
        <n v="74.8"/>
        <n v="88"/>
        <n v="78.099999999999994"/>
        <n v="72.099999999999994"/>
        <n v="74.900000000000006"/>
        <n v="80"/>
        <n v="78.2"/>
        <n v="77.599999999999994"/>
        <n v="82.2"/>
        <n v="80.3"/>
        <n v="80.5"/>
        <n v="81.400000000000006"/>
        <n v="67.5"/>
        <n v="76"/>
        <n v="66.7"/>
        <n v="77.2"/>
        <n v="82.7"/>
        <n v="73.900000000000006"/>
        <n v="78.599999999999994"/>
        <n v="73.3"/>
        <n v="75.8"/>
        <n v="72.599999999999994"/>
        <n v="79.2"/>
        <n v="78.3"/>
        <n v="69.900000000000006"/>
        <n v="79.400000000000006"/>
        <n v="77.8"/>
        <n v="74.599999999999994"/>
        <n v="70.099999999999994"/>
        <n v="69.400000000000006"/>
        <n v="70.8"/>
        <n v="68.3"/>
        <n v="75"/>
        <n v="66.400000000000006"/>
        <n v="71.400000000000006"/>
        <n v="72.7"/>
        <n v="64.900000000000006"/>
        <n v="78.900000000000006"/>
        <n v="73.2"/>
        <n v="71.5"/>
        <n v="72.900000000000006"/>
        <n v="69.7"/>
        <n v="67.8"/>
        <n v="75.5"/>
        <n v="69.2"/>
        <n v="63.9"/>
        <n v="71.3"/>
        <n v="76.099999999999994"/>
        <n v="68.2"/>
        <n v="67.400000000000006"/>
        <n v="62.6"/>
        <n v="66.8"/>
        <n v="59.8"/>
        <n v="63"/>
        <n v="68.5"/>
        <n v="73.7"/>
        <n v="81"/>
        <n v="63.8"/>
        <n v="65.3"/>
        <n v="68.099999999999994"/>
        <n v="66"/>
        <n v="63.2"/>
        <n v="58.1"/>
        <n v="57.1"/>
        <n v="67.900000000000006"/>
        <n v="61.2"/>
      </sharedItems>
    </cacheField>
    <cacheField name="Fitness_Rating" numFmtId="0">
      <sharedItems containsSemiMixedTypes="0" containsString="0" containsNumber="1" minValue="63.5" maxValue="89.5"/>
    </cacheField>
    <cacheField name="Experience_Years" numFmtId="0">
      <sharedItems containsSemiMixedTypes="0" containsString="0" containsNumber="1" containsInteger="1" minValue="2" maxValue="17" count="15">
        <n v="11"/>
        <n v="5"/>
        <n v="12"/>
        <n v="15"/>
        <n v="2"/>
        <n v="8"/>
        <n v="9"/>
        <n v="6"/>
        <n v="4"/>
        <n v="10"/>
        <n v="7"/>
        <n v="17"/>
        <n v="13"/>
        <n v="14"/>
        <n v="3"/>
      </sharedItems>
    </cacheField>
    <cacheField name="Best_Rank" numFmtId="0">
      <sharedItems containsSemiMixedTypes="0" containsString="0" containsNumber="1" containsInteger="1" minValue="1" maxValue="95"/>
    </cacheField>
    <cacheField name="Form_Score" numFmtId="0">
      <sharedItems containsSemiMixedTypes="0" containsString="0" containsNumber="1" minValue="55.9" maxValue="82"/>
    </cacheField>
    <cacheField name="Career_Prize_USD" numFmtId="0">
      <sharedItems containsSemiMixedTypes="0" containsString="0" containsNumber="1" containsInteger="1" minValue="604800" maxValue="2500000"/>
    </cacheField>
  </cacheFields>
  <extLst>
    <ext xmlns:x14="http://schemas.microsoft.com/office/spreadsheetml/2009/9/main" uri="{725AE2AE-9491-48be-B2B4-4EB974FC3084}">
      <x14:pivotCacheDefinition pivotCacheId="757666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98715"/>
    <n v="14"/>
    <x v="0"/>
    <x v="0"/>
    <x v="0"/>
    <n v="177"/>
    <n v="65"/>
    <x v="0"/>
    <n v="100"/>
    <x v="0"/>
    <n v="19"/>
    <x v="0"/>
    <n v="6"/>
    <n v="10"/>
    <n v="11"/>
    <n v="9.1"/>
    <n v="29.6"/>
    <x v="0"/>
    <x v="0"/>
    <n v="84"/>
    <x v="0"/>
    <n v="1"/>
    <n v="82"/>
    <n v="2500000"/>
  </r>
  <r>
    <x v="1"/>
    <n v="90984"/>
    <n v="19"/>
    <x v="1"/>
    <x v="1"/>
    <x v="1"/>
    <n v="187"/>
    <n v="72"/>
    <x v="0"/>
    <n v="82"/>
    <x v="1"/>
    <n v="17"/>
    <x v="1"/>
    <n v="8"/>
    <n v="10"/>
    <n v="14"/>
    <n v="11.1"/>
    <n v="45"/>
    <x v="1"/>
    <x v="1"/>
    <n v="87"/>
    <x v="1"/>
    <n v="1"/>
    <n v="82"/>
    <n v="2500000"/>
  </r>
  <r>
    <x v="2"/>
    <n v="85101"/>
    <n v="20"/>
    <x v="2"/>
    <x v="2"/>
    <x v="2"/>
    <n v="177"/>
    <n v="64"/>
    <x v="0"/>
    <n v="115"/>
    <x v="2"/>
    <n v="23"/>
    <x v="2"/>
    <n v="6"/>
    <n v="10"/>
    <n v="12"/>
    <n v="6"/>
    <n v="36.5"/>
    <x v="2"/>
    <x v="2"/>
    <n v="84.4"/>
    <x v="2"/>
    <n v="1"/>
    <n v="81.5"/>
    <n v="2500000"/>
  </r>
  <r>
    <x v="3"/>
    <n v="83594"/>
    <n v="19"/>
    <x v="3"/>
    <x v="0"/>
    <x v="3"/>
    <n v="183"/>
    <n v="68"/>
    <x v="0"/>
    <n v="101"/>
    <x v="3"/>
    <n v="26"/>
    <x v="3"/>
    <n v="6"/>
    <n v="10"/>
    <n v="16"/>
    <n v="8.1"/>
    <n v="25"/>
    <x v="1"/>
    <x v="3"/>
    <n v="80.900000000000006"/>
    <x v="3"/>
    <n v="1"/>
    <n v="76.599999999999994"/>
    <n v="2500000"/>
  </r>
  <r>
    <x v="4"/>
    <n v="81531"/>
    <n v="19"/>
    <x v="4"/>
    <x v="2"/>
    <x v="4"/>
    <n v="173"/>
    <n v="58"/>
    <x v="0"/>
    <n v="126"/>
    <x v="4"/>
    <n v="30"/>
    <x v="4"/>
    <n v="10"/>
    <n v="14"/>
    <n v="20"/>
    <n v="8.1999999999999993"/>
    <n v="36.200000000000003"/>
    <x v="3"/>
    <x v="4"/>
    <n v="88.3"/>
    <x v="1"/>
    <n v="4"/>
    <n v="80.400000000000006"/>
    <n v="2500000"/>
  </r>
  <r>
    <x v="5"/>
    <n v="81015"/>
    <n v="21"/>
    <x v="5"/>
    <x v="3"/>
    <x v="5"/>
    <n v="178"/>
    <n v="64"/>
    <x v="0"/>
    <n v="119"/>
    <x v="2"/>
    <n v="27"/>
    <x v="5"/>
    <n v="9"/>
    <n v="11"/>
    <n v="16"/>
    <n v="6"/>
    <n v="40.700000000000003"/>
    <x v="4"/>
    <x v="5"/>
    <n v="89.5"/>
    <x v="4"/>
    <n v="3"/>
    <n v="81.599999999999994"/>
    <n v="2500000"/>
  </r>
  <r>
    <x v="6"/>
    <n v="77998"/>
    <n v="21"/>
    <x v="6"/>
    <x v="1"/>
    <x v="0"/>
    <n v="173"/>
    <n v="60"/>
    <x v="0"/>
    <n v="141"/>
    <x v="5"/>
    <n v="28"/>
    <x v="6"/>
    <n v="7"/>
    <n v="8"/>
    <n v="13"/>
    <n v="7.9"/>
    <n v="44"/>
    <x v="5"/>
    <x v="6"/>
    <n v="85"/>
    <x v="5"/>
    <n v="6"/>
    <n v="81.8"/>
    <n v="2500000"/>
  </r>
  <r>
    <x v="7"/>
    <n v="77948"/>
    <n v="20"/>
    <x v="7"/>
    <x v="4"/>
    <x v="6"/>
    <n v="177"/>
    <n v="60"/>
    <x v="1"/>
    <n v="111"/>
    <x v="6"/>
    <n v="28"/>
    <x v="7"/>
    <n v="6"/>
    <n v="10"/>
    <n v="14"/>
    <n v="7.9"/>
    <n v="43.8"/>
    <x v="6"/>
    <x v="7"/>
    <n v="86.8"/>
    <x v="6"/>
    <n v="4"/>
    <n v="79"/>
    <n v="2500000"/>
  </r>
  <r>
    <x v="8"/>
    <n v="77647"/>
    <n v="20"/>
    <x v="8"/>
    <x v="5"/>
    <x v="7"/>
    <n v="184"/>
    <n v="64"/>
    <x v="0"/>
    <n v="118"/>
    <x v="2"/>
    <n v="26"/>
    <x v="8"/>
    <n v="4"/>
    <n v="5"/>
    <n v="6"/>
    <n v="9.1999999999999993"/>
    <n v="38.799999999999997"/>
    <x v="7"/>
    <x v="8"/>
    <n v="87.7"/>
    <x v="7"/>
    <n v="8"/>
    <n v="81.400000000000006"/>
    <n v="2500000"/>
  </r>
  <r>
    <x v="9"/>
    <n v="69912"/>
    <n v="24"/>
    <x v="9"/>
    <x v="6"/>
    <x v="8"/>
    <n v="169"/>
    <n v="60"/>
    <x v="1"/>
    <n v="136"/>
    <x v="7"/>
    <n v="35"/>
    <x v="3"/>
    <n v="7"/>
    <n v="9"/>
    <n v="12"/>
    <n v="11.4"/>
    <n v="35.9"/>
    <x v="8"/>
    <x v="9"/>
    <n v="87.1"/>
    <x v="8"/>
    <n v="3"/>
    <n v="78.8"/>
    <n v="2500000"/>
  </r>
  <r>
    <x v="10"/>
    <n v="68296"/>
    <n v="24"/>
    <x v="10"/>
    <x v="7"/>
    <x v="2"/>
    <n v="182"/>
    <n v="68"/>
    <x v="0"/>
    <n v="104"/>
    <x v="8"/>
    <n v="26"/>
    <x v="9"/>
    <n v="10"/>
    <n v="10"/>
    <n v="13"/>
    <n v="9.1"/>
    <n v="30.8"/>
    <x v="9"/>
    <x v="10"/>
    <n v="84.9"/>
    <x v="9"/>
    <n v="11"/>
    <n v="78.5"/>
    <n v="2500000"/>
  </r>
  <r>
    <x v="11"/>
    <n v="64982"/>
    <n v="27"/>
    <x v="11"/>
    <x v="3"/>
    <x v="2"/>
    <n v="180"/>
    <n v="61"/>
    <x v="0"/>
    <n v="177"/>
    <x v="9"/>
    <n v="37"/>
    <x v="10"/>
    <n v="8"/>
    <n v="11"/>
    <n v="17"/>
    <n v="7.7"/>
    <n v="38.700000000000003"/>
    <x v="10"/>
    <x v="11"/>
    <n v="84.6"/>
    <x v="2"/>
    <n v="5"/>
    <n v="81"/>
    <n v="2500000"/>
  </r>
  <r>
    <x v="12"/>
    <n v="64021"/>
    <n v="22"/>
    <x v="12"/>
    <x v="5"/>
    <x v="0"/>
    <n v="175"/>
    <n v="63"/>
    <x v="0"/>
    <n v="103"/>
    <x v="10"/>
    <n v="35"/>
    <x v="11"/>
    <n v="7"/>
    <n v="10"/>
    <n v="12"/>
    <n v="9.4"/>
    <n v="41.5"/>
    <x v="11"/>
    <x v="12"/>
    <n v="84.2"/>
    <x v="6"/>
    <n v="7"/>
    <n v="72.400000000000006"/>
    <n v="2500000"/>
  </r>
  <r>
    <x v="13"/>
    <n v="63499"/>
    <n v="27"/>
    <x v="13"/>
    <x v="8"/>
    <x v="3"/>
    <n v="170"/>
    <n v="60"/>
    <x v="0"/>
    <n v="145"/>
    <x v="11"/>
    <n v="45"/>
    <x v="12"/>
    <n v="8"/>
    <n v="8"/>
    <n v="11"/>
    <n v="11.3"/>
    <n v="50.7"/>
    <x v="12"/>
    <x v="13"/>
    <n v="77.5"/>
    <x v="0"/>
    <n v="8"/>
    <n v="72"/>
    <n v="2500000"/>
  </r>
  <r>
    <x v="14"/>
    <n v="62498"/>
    <n v="31"/>
    <x v="14"/>
    <x v="9"/>
    <x v="9"/>
    <n v="179"/>
    <n v="63"/>
    <x v="0"/>
    <n v="233"/>
    <x v="12"/>
    <n v="75"/>
    <x v="13"/>
    <n v="5"/>
    <n v="6"/>
    <n v="9"/>
    <n v="7.8"/>
    <n v="44.1"/>
    <x v="13"/>
    <x v="3"/>
    <n v="84.6"/>
    <x v="6"/>
    <n v="9"/>
    <n v="73.7"/>
    <n v="2500000"/>
  </r>
  <r>
    <x v="15"/>
    <n v="60771"/>
    <n v="21"/>
    <x v="15"/>
    <x v="1"/>
    <x v="8"/>
    <n v="176"/>
    <n v="66"/>
    <x v="0"/>
    <n v="165"/>
    <x v="13"/>
    <n v="60"/>
    <x v="14"/>
    <n v="7"/>
    <n v="9"/>
    <n v="10"/>
    <n v="8"/>
    <n v="35.799999999999997"/>
    <x v="14"/>
    <x v="14"/>
    <n v="76.2"/>
    <x v="1"/>
    <n v="15"/>
    <n v="68"/>
    <n v="2500000"/>
  </r>
  <r>
    <x v="16"/>
    <n v="59950"/>
    <n v="21"/>
    <x v="16"/>
    <x v="1"/>
    <x v="9"/>
    <n v="180"/>
    <n v="66"/>
    <x v="0"/>
    <n v="143"/>
    <x v="7"/>
    <n v="42"/>
    <x v="15"/>
    <n v="7"/>
    <n v="9"/>
    <n v="10"/>
    <n v="10.4"/>
    <n v="31.6"/>
    <x v="15"/>
    <x v="15"/>
    <n v="78.3"/>
    <x v="6"/>
    <n v="10"/>
    <n v="73.3"/>
    <n v="2500000"/>
  </r>
  <r>
    <x v="17"/>
    <n v="58735"/>
    <n v="20"/>
    <x v="17"/>
    <x v="7"/>
    <x v="1"/>
    <n v="179"/>
    <n v="68"/>
    <x v="0"/>
    <n v="156"/>
    <x v="14"/>
    <n v="36"/>
    <x v="16"/>
    <n v="7"/>
    <n v="11"/>
    <n v="14"/>
    <n v="9.1"/>
    <n v="36.200000000000003"/>
    <x v="16"/>
    <x v="14"/>
    <n v="86.5"/>
    <x v="5"/>
    <n v="14"/>
    <n v="80.3"/>
    <n v="2500000"/>
  </r>
  <r>
    <x v="18"/>
    <n v="57286"/>
    <n v="30"/>
    <x v="18"/>
    <x v="9"/>
    <x v="2"/>
    <n v="189"/>
    <n v="68"/>
    <x v="0"/>
    <n v="224"/>
    <x v="15"/>
    <n v="62"/>
    <x v="17"/>
    <n v="8"/>
    <n v="9"/>
    <n v="10"/>
    <n v="10.6"/>
    <n v="42.2"/>
    <x v="17"/>
    <x v="16"/>
    <n v="84.5"/>
    <x v="0"/>
    <n v="12"/>
    <n v="76.599999999999994"/>
    <n v="2500000"/>
  </r>
  <r>
    <x v="19"/>
    <n v="55656"/>
    <n v="24"/>
    <x v="19"/>
    <x v="10"/>
    <x v="7"/>
    <n v="178"/>
    <n v="62"/>
    <x v="0"/>
    <n v="129"/>
    <x v="4"/>
    <n v="33"/>
    <x v="18"/>
    <n v="7"/>
    <n v="11"/>
    <n v="12"/>
    <n v="9.5"/>
    <n v="37.6"/>
    <x v="18"/>
    <x v="17"/>
    <n v="86.9"/>
    <x v="6"/>
    <n v="13"/>
    <n v="78.8"/>
    <n v="2500000"/>
  </r>
  <r>
    <x v="20"/>
    <n v="54581"/>
    <n v="17"/>
    <x v="20"/>
    <x v="3"/>
    <x v="7"/>
    <n v="173"/>
    <n v="62"/>
    <x v="0"/>
    <n v="135"/>
    <x v="13"/>
    <n v="30"/>
    <x v="19"/>
    <n v="7"/>
    <n v="9"/>
    <n v="12"/>
    <n v="10.7"/>
    <n v="36.799999999999997"/>
    <x v="19"/>
    <x v="18"/>
    <n v="79.7"/>
    <x v="10"/>
    <n v="17"/>
    <n v="78.5"/>
    <n v="2500000"/>
  </r>
  <r>
    <x v="21"/>
    <n v="54031"/>
    <n v="22"/>
    <x v="21"/>
    <x v="3"/>
    <x v="8"/>
    <n v="180"/>
    <n v="66"/>
    <x v="0"/>
    <n v="120"/>
    <x v="16"/>
    <n v="26"/>
    <x v="20"/>
    <n v="6"/>
    <n v="10"/>
    <n v="12"/>
    <n v="7.7"/>
    <n v="38.1"/>
    <x v="20"/>
    <x v="19"/>
    <n v="76"/>
    <x v="7"/>
    <n v="20"/>
    <n v="77.5"/>
    <n v="2500000"/>
  </r>
  <r>
    <x v="22"/>
    <n v="53273"/>
    <n v="25"/>
    <x v="22"/>
    <x v="11"/>
    <x v="3"/>
    <n v="180"/>
    <n v="65"/>
    <x v="1"/>
    <n v="137"/>
    <x v="17"/>
    <n v="38"/>
    <x v="17"/>
    <n v="8"/>
    <n v="9"/>
    <n v="13"/>
    <n v="9.5"/>
    <n v="35.5"/>
    <x v="21"/>
    <x v="20"/>
    <n v="79.5"/>
    <x v="0"/>
    <n v="23"/>
    <n v="74.8"/>
    <n v="2500000"/>
  </r>
  <r>
    <x v="23"/>
    <n v="52710"/>
    <n v="29"/>
    <x v="23"/>
    <x v="9"/>
    <x v="7"/>
    <n v="187"/>
    <n v="64"/>
    <x v="0"/>
    <n v="183"/>
    <x v="18"/>
    <n v="40"/>
    <x v="21"/>
    <n v="8"/>
    <n v="8"/>
    <n v="9"/>
    <n v="9.1"/>
    <n v="34"/>
    <x v="22"/>
    <x v="21"/>
    <n v="80.7"/>
    <x v="8"/>
    <n v="24"/>
    <n v="79"/>
    <n v="2500000"/>
  </r>
  <r>
    <x v="24"/>
    <n v="52063"/>
    <n v="24"/>
    <x v="24"/>
    <x v="10"/>
    <x v="6"/>
    <n v="184"/>
    <n v="67"/>
    <x v="0"/>
    <n v="177"/>
    <x v="19"/>
    <n v="49"/>
    <x v="17"/>
    <n v="5"/>
    <n v="5"/>
    <n v="7"/>
    <n v="7.4"/>
    <n v="38"/>
    <x v="6"/>
    <x v="21"/>
    <n v="80.5"/>
    <x v="1"/>
    <n v="22"/>
    <n v="75.2"/>
    <n v="2500000"/>
  </r>
  <r>
    <x v="25"/>
    <n v="49856"/>
    <n v="26"/>
    <x v="25"/>
    <x v="8"/>
    <x v="6"/>
    <n v="181"/>
    <n v="66"/>
    <x v="0"/>
    <n v="189"/>
    <x v="19"/>
    <n v="61"/>
    <x v="22"/>
    <n v="5"/>
    <n v="6"/>
    <n v="9"/>
    <n v="6.8"/>
    <n v="32.1"/>
    <x v="23"/>
    <x v="22"/>
    <n v="84.5"/>
    <x v="8"/>
    <n v="20"/>
    <n v="73.599999999999994"/>
    <n v="2500000"/>
  </r>
  <r>
    <x v="26"/>
    <n v="49723"/>
    <n v="25"/>
    <x v="26"/>
    <x v="5"/>
    <x v="9"/>
    <n v="188"/>
    <n v="75"/>
    <x v="0"/>
    <n v="144"/>
    <x v="17"/>
    <n v="45"/>
    <x v="23"/>
    <n v="8"/>
    <n v="12"/>
    <n v="18"/>
    <n v="10.7"/>
    <n v="42.5"/>
    <x v="24"/>
    <x v="23"/>
    <n v="78.400000000000006"/>
    <x v="10"/>
    <n v="23"/>
    <n v="72.2"/>
    <n v="2500000"/>
  </r>
  <r>
    <x v="27"/>
    <n v="47779"/>
    <n v="17"/>
    <x v="27"/>
    <x v="0"/>
    <x v="9"/>
    <n v="172"/>
    <n v="68"/>
    <x v="0"/>
    <n v="109"/>
    <x v="20"/>
    <n v="39"/>
    <x v="24"/>
    <n v="6"/>
    <n v="6"/>
    <n v="10"/>
    <n v="8.9"/>
    <n v="40"/>
    <x v="25"/>
    <x v="24"/>
    <n v="81.099999999999994"/>
    <x v="5"/>
    <n v="25"/>
    <n v="70.099999999999994"/>
    <n v="2500000"/>
  </r>
  <r>
    <x v="28"/>
    <n v="46429"/>
    <n v="17"/>
    <x v="28"/>
    <x v="2"/>
    <x v="9"/>
    <n v="175"/>
    <n v="60"/>
    <x v="0"/>
    <n v="74"/>
    <x v="21"/>
    <n v="24"/>
    <x v="25"/>
    <n v="8"/>
    <n v="9"/>
    <n v="15"/>
    <n v="7.8"/>
    <n v="28.5"/>
    <x v="26"/>
    <x v="25"/>
    <n v="75.599999999999994"/>
    <x v="2"/>
    <n v="28"/>
    <n v="70.400000000000006"/>
    <n v="2500000"/>
  </r>
  <r>
    <x v="29"/>
    <n v="44480"/>
    <n v="24"/>
    <x v="29"/>
    <x v="9"/>
    <x v="9"/>
    <n v="173"/>
    <n v="61"/>
    <x v="0"/>
    <n v="187"/>
    <x v="22"/>
    <n v="58"/>
    <x v="12"/>
    <n v="5"/>
    <n v="5"/>
    <n v="8"/>
    <n v="9.3000000000000007"/>
    <n v="35.299999999999997"/>
    <x v="27"/>
    <x v="11"/>
    <n v="81.2"/>
    <x v="9"/>
    <n v="26"/>
    <n v="73.3"/>
    <n v="2500000"/>
  </r>
  <r>
    <x v="30"/>
    <n v="43479"/>
    <n v="15"/>
    <x v="30"/>
    <x v="3"/>
    <x v="10"/>
    <n v="177"/>
    <n v="59"/>
    <x v="0"/>
    <n v="103"/>
    <x v="23"/>
    <n v="27"/>
    <x v="26"/>
    <n v="8"/>
    <n v="12"/>
    <n v="15"/>
    <n v="11.4"/>
    <n v="51.9"/>
    <x v="28"/>
    <x v="26"/>
    <n v="79.2"/>
    <x v="11"/>
    <n v="26"/>
    <n v="75.7"/>
    <n v="2500000"/>
  </r>
  <r>
    <x v="31"/>
    <n v="41810"/>
    <n v="17"/>
    <x v="31"/>
    <x v="5"/>
    <x v="6"/>
    <n v="171"/>
    <n v="60"/>
    <x v="0"/>
    <n v="113"/>
    <x v="24"/>
    <n v="25"/>
    <x v="27"/>
    <n v="6"/>
    <n v="9"/>
    <n v="12"/>
    <n v="6"/>
    <n v="25.6"/>
    <x v="29"/>
    <x v="27"/>
    <n v="76"/>
    <x v="5"/>
    <n v="25"/>
    <n v="77.2"/>
    <n v="2500000"/>
  </r>
  <r>
    <x v="32"/>
    <n v="41526"/>
    <n v="14"/>
    <x v="32"/>
    <x v="1"/>
    <x v="6"/>
    <n v="183"/>
    <n v="67"/>
    <x v="0"/>
    <n v="114"/>
    <x v="25"/>
    <n v="41"/>
    <x v="28"/>
    <n v="6"/>
    <n v="9"/>
    <n v="15"/>
    <n v="7"/>
    <n v="25"/>
    <x v="7"/>
    <x v="28"/>
    <n v="77.900000000000006"/>
    <x v="5"/>
    <n v="28"/>
    <n v="68.900000000000006"/>
    <n v="2500000"/>
  </r>
  <r>
    <x v="33"/>
    <n v="40138"/>
    <n v="28"/>
    <x v="33"/>
    <x v="9"/>
    <x v="8"/>
    <n v="178"/>
    <n v="68"/>
    <x v="0"/>
    <n v="178"/>
    <x v="26"/>
    <n v="51"/>
    <x v="29"/>
    <n v="7"/>
    <n v="10"/>
    <n v="16"/>
    <n v="7.9"/>
    <n v="25"/>
    <x v="27"/>
    <x v="29"/>
    <n v="78"/>
    <x v="1"/>
    <n v="30"/>
    <n v="73.599999999999994"/>
    <n v="2500000"/>
  </r>
  <r>
    <x v="34"/>
    <n v="39910"/>
    <n v="22"/>
    <x v="34"/>
    <x v="0"/>
    <x v="9"/>
    <n v="170"/>
    <n v="59"/>
    <x v="0"/>
    <n v="94"/>
    <x v="27"/>
    <n v="33"/>
    <x v="30"/>
    <n v="5"/>
    <n v="8"/>
    <n v="14"/>
    <n v="12"/>
    <n v="43"/>
    <x v="30"/>
    <x v="30"/>
    <n v="77.5"/>
    <x v="0"/>
    <n v="28"/>
    <n v="69.3"/>
    <n v="2500000"/>
  </r>
  <r>
    <x v="35"/>
    <n v="39880"/>
    <n v="21"/>
    <x v="35"/>
    <x v="5"/>
    <x v="3"/>
    <n v="173"/>
    <n v="60"/>
    <x v="1"/>
    <n v="120"/>
    <x v="28"/>
    <n v="34"/>
    <x v="31"/>
    <n v="4"/>
    <n v="7"/>
    <n v="12"/>
    <n v="10"/>
    <n v="40"/>
    <x v="31"/>
    <x v="31"/>
    <n v="85.5"/>
    <x v="12"/>
    <n v="33"/>
    <n v="76.5"/>
    <n v="2500000"/>
  </r>
  <r>
    <x v="36"/>
    <n v="39621"/>
    <n v="18"/>
    <x v="36"/>
    <x v="7"/>
    <x v="7"/>
    <n v="181"/>
    <n v="59"/>
    <x v="0"/>
    <n v="79"/>
    <x v="29"/>
    <n v="25"/>
    <x v="32"/>
    <n v="5"/>
    <n v="5"/>
    <n v="9"/>
    <n v="10.8"/>
    <n v="40.1"/>
    <x v="32"/>
    <x v="24"/>
    <n v="77.8"/>
    <x v="10"/>
    <n v="30"/>
    <n v="71.7"/>
    <n v="2500000"/>
  </r>
  <r>
    <x v="37"/>
    <n v="37616"/>
    <n v="21"/>
    <x v="37"/>
    <x v="9"/>
    <x v="8"/>
    <n v="184"/>
    <n v="66"/>
    <x v="0"/>
    <n v="139"/>
    <x v="30"/>
    <n v="55"/>
    <x v="33"/>
    <n v="6"/>
    <n v="10"/>
    <n v="14"/>
    <n v="7.6"/>
    <n v="44.6"/>
    <x v="33"/>
    <x v="32"/>
    <n v="77.099999999999994"/>
    <x v="10"/>
    <n v="36"/>
    <n v="66.2"/>
    <n v="2500000"/>
  </r>
  <r>
    <x v="38"/>
    <n v="35776"/>
    <n v="15"/>
    <x v="38"/>
    <x v="12"/>
    <x v="8"/>
    <n v="191"/>
    <n v="66"/>
    <x v="1"/>
    <n v="79"/>
    <x v="31"/>
    <n v="22"/>
    <x v="34"/>
    <n v="3"/>
    <n v="6"/>
    <n v="12"/>
    <n v="7.6"/>
    <n v="25"/>
    <x v="34"/>
    <x v="25"/>
    <n v="69.5"/>
    <x v="10"/>
    <n v="38"/>
    <n v="71.3"/>
    <n v="2500000"/>
  </r>
  <r>
    <x v="39"/>
    <n v="35754"/>
    <n v="29"/>
    <x v="39"/>
    <x v="4"/>
    <x v="2"/>
    <n v="195"/>
    <n v="69"/>
    <x v="0"/>
    <n v="135"/>
    <x v="24"/>
    <n v="47"/>
    <x v="35"/>
    <n v="6"/>
    <n v="9"/>
    <n v="11"/>
    <n v="10.3"/>
    <n v="43"/>
    <x v="31"/>
    <x v="33"/>
    <n v="74.2"/>
    <x v="9"/>
    <n v="37"/>
    <n v="68.400000000000006"/>
    <n v="2500000"/>
  </r>
  <r>
    <x v="40"/>
    <n v="35660"/>
    <n v="12"/>
    <x v="40"/>
    <x v="1"/>
    <x v="2"/>
    <n v="181"/>
    <n v="63"/>
    <x v="0"/>
    <n v="82"/>
    <x v="29"/>
    <n v="28"/>
    <x v="36"/>
    <n v="4"/>
    <n v="5"/>
    <n v="8"/>
    <n v="9.6"/>
    <n v="50.1"/>
    <x v="35"/>
    <x v="24"/>
    <n v="76.5"/>
    <x v="6"/>
    <n v="40"/>
    <n v="69.599999999999994"/>
    <n v="2500000"/>
  </r>
  <r>
    <x v="41"/>
    <n v="35098"/>
    <n v="20"/>
    <x v="41"/>
    <x v="13"/>
    <x v="9"/>
    <n v="173"/>
    <n v="62"/>
    <x v="0"/>
    <n v="136"/>
    <x v="28"/>
    <n v="50"/>
    <x v="37"/>
    <n v="6"/>
    <n v="10"/>
    <n v="16"/>
    <n v="10.4"/>
    <n v="32.5"/>
    <x v="36"/>
    <x v="34"/>
    <n v="74.7"/>
    <x v="5"/>
    <n v="42"/>
    <n v="67.2"/>
    <n v="2500000"/>
  </r>
  <r>
    <x v="42"/>
    <n v="34997"/>
    <n v="20"/>
    <x v="42"/>
    <x v="14"/>
    <x v="8"/>
    <n v="166"/>
    <n v="58"/>
    <x v="0"/>
    <n v="134"/>
    <x v="32"/>
    <n v="47"/>
    <x v="30"/>
    <n v="2"/>
    <n v="3"/>
    <n v="6"/>
    <n v="9.1999999999999993"/>
    <n v="35.9"/>
    <x v="2"/>
    <x v="35"/>
    <n v="82.8"/>
    <x v="7"/>
    <n v="36"/>
    <n v="71.2"/>
    <n v="2500000"/>
  </r>
  <r>
    <x v="43"/>
    <n v="34202"/>
    <n v="21"/>
    <x v="43"/>
    <x v="15"/>
    <x v="0"/>
    <n v="181"/>
    <n v="61"/>
    <x v="1"/>
    <n v="159"/>
    <x v="33"/>
    <n v="49"/>
    <x v="38"/>
    <n v="4"/>
    <n v="4"/>
    <n v="6"/>
    <n v="10"/>
    <n v="34.5"/>
    <x v="37"/>
    <x v="36"/>
    <n v="76.5"/>
    <x v="6"/>
    <n v="38"/>
    <n v="71.8"/>
    <n v="2500000"/>
  </r>
  <r>
    <x v="44"/>
    <n v="34010"/>
    <n v="23"/>
    <x v="44"/>
    <x v="5"/>
    <x v="0"/>
    <n v="174"/>
    <n v="69"/>
    <x v="0"/>
    <n v="168"/>
    <x v="34"/>
    <n v="57"/>
    <x v="39"/>
    <n v="3"/>
    <n v="7"/>
    <n v="11"/>
    <n v="9.8000000000000007"/>
    <n v="33.200000000000003"/>
    <x v="38"/>
    <x v="37"/>
    <n v="82.1"/>
    <x v="5"/>
    <n v="44"/>
    <n v="71.7"/>
    <n v="2500000"/>
  </r>
  <r>
    <x v="45"/>
    <n v="33775"/>
    <n v="19"/>
    <x v="45"/>
    <x v="10"/>
    <x v="0"/>
    <n v="177"/>
    <n v="60"/>
    <x v="0"/>
    <n v="86"/>
    <x v="35"/>
    <n v="27"/>
    <x v="40"/>
    <n v="4"/>
    <n v="5"/>
    <n v="7"/>
    <n v="10.8"/>
    <n v="38.700000000000003"/>
    <x v="39"/>
    <x v="27"/>
    <n v="77"/>
    <x v="6"/>
    <n v="40"/>
    <n v="71.5"/>
    <n v="2500000"/>
  </r>
  <r>
    <x v="46"/>
    <n v="33662"/>
    <n v="21"/>
    <x v="46"/>
    <x v="16"/>
    <x v="2"/>
    <n v="175"/>
    <n v="60"/>
    <x v="0"/>
    <n v="161"/>
    <x v="33"/>
    <n v="51"/>
    <x v="41"/>
    <n v="5"/>
    <n v="5"/>
    <n v="11"/>
    <n v="10.9"/>
    <n v="51.1"/>
    <x v="15"/>
    <x v="38"/>
    <n v="76.8"/>
    <x v="2"/>
    <n v="47"/>
    <n v="71.3"/>
    <n v="2500000"/>
  </r>
  <r>
    <x v="47"/>
    <n v="33540"/>
    <n v="11"/>
    <x v="47"/>
    <x v="10"/>
    <x v="0"/>
    <n v="178"/>
    <n v="70"/>
    <x v="0"/>
    <n v="85"/>
    <x v="27"/>
    <n v="24"/>
    <x v="42"/>
    <n v="4"/>
    <n v="7"/>
    <n v="13"/>
    <n v="6.7"/>
    <n v="47.7"/>
    <x v="40"/>
    <x v="39"/>
    <n v="76.099999999999994"/>
    <x v="9"/>
    <n v="46"/>
    <n v="73.3"/>
    <n v="2500000"/>
  </r>
  <r>
    <x v="48"/>
    <n v="33309"/>
    <n v="21"/>
    <x v="48"/>
    <x v="17"/>
    <x v="2"/>
    <n v="185"/>
    <n v="75"/>
    <x v="0"/>
    <n v="131"/>
    <x v="30"/>
    <n v="47"/>
    <x v="43"/>
    <n v="4"/>
    <n v="5"/>
    <n v="7"/>
    <n v="6"/>
    <n v="31.4"/>
    <x v="41"/>
    <x v="40"/>
    <n v="76.3"/>
    <x v="12"/>
    <n v="44"/>
    <n v="68.400000000000006"/>
    <n v="2500000"/>
  </r>
  <r>
    <x v="49"/>
    <n v="32810"/>
    <n v="12"/>
    <x v="49"/>
    <x v="3"/>
    <x v="0"/>
    <n v="180"/>
    <n v="61"/>
    <x v="0"/>
    <n v="63"/>
    <x v="36"/>
    <n v="26"/>
    <x v="44"/>
    <n v="4"/>
    <n v="8"/>
    <n v="12"/>
    <n v="11.2"/>
    <n v="54.9"/>
    <x v="42"/>
    <x v="41"/>
    <n v="83"/>
    <x v="0"/>
    <n v="48"/>
    <n v="67.2"/>
    <n v="2500000"/>
  </r>
  <r>
    <x v="50"/>
    <n v="32467"/>
    <n v="10"/>
    <x v="50"/>
    <x v="3"/>
    <x v="0"/>
    <n v="178"/>
    <n v="63"/>
    <x v="0"/>
    <n v="77"/>
    <x v="29"/>
    <n v="23"/>
    <x v="45"/>
    <n v="4"/>
    <n v="6"/>
    <n v="12"/>
    <n v="11.5"/>
    <n v="42.2"/>
    <x v="29"/>
    <x v="42"/>
    <n v="66.7"/>
    <x v="10"/>
    <n v="46"/>
    <n v="68.900000000000006"/>
    <n v="2500000"/>
  </r>
  <r>
    <x v="51"/>
    <n v="32423"/>
    <n v="17"/>
    <x v="51"/>
    <x v="18"/>
    <x v="2"/>
    <n v="173"/>
    <n v="63"/>
    <x v="0"/>
    <n v="121"/>
    <x v="37"/>
    <n v="44"/>
    <x v="14"/>
    <n v="3"/>
    <n v="3"/>
    <n v="8"/>
    <n v="7.8"/>
    <n v="48.7"/>
    <x v="43"/>
    <x v="43"/>
    <n v="67.8"/>
    <x v="13"/>
    <n v="46"/>
    <n v="65.099999999999994"/>
    <n v="2500000"/>
  </r>
  <r>
    <x v="52"/>
    <n v="32423"/>
    <n v="18"/>
    <x v="52"/>
    <x v="0"/>
    <x v="5"/>
    <n v="169"/>
    <n v="66"/>
    <x v="0"/>
    <n v="119"/>
    <x v="6"/>
    <n v="36"/>
    <x v="46"/>
    <n v="5"/>
    <n v="9"/>
    <n v="11"/>
    <n v="6.3"/>
    <n v="33.5"/>
    <x v="4"/>
    <x v="44"/>
    <n v="73.5"/>
    <x v="14"/>
    <n v="53"/>
    <n v="71"/>
    <n v="2500000"/>
  </r>
  <r>
    <x v="53"/>
    <n v="31410"/>
    <n v="19"/>
    <x v="53"/>
    <x v="19"/>
    <x v="6"/>
    <n v="176"/>
    <n v="60"/>
    <x v="0"/>
    <n v="82"/>
    <x v="38"/>
    <n v="27"/>
    <x v="47"/>
    <n v="5"/>
    <n v="7"/>
    <n v="11"/>
    <n v="9.6999999999999993"/>
    <n v="40.200000000000003"/>
    <x v="44"/>
    <x v="45"/>
    <n v="75.599999999999994"/>
    <x v="6"/>
    <n v="54"/>
    <n v="70.099999999999994"/>
    <n v="2500000"/>
  </r>
  <r>
    <x v="54"/>
    <n v="31248"/>
    <n v="19"/>
    <x v="54"/>
    <x v="6"/>
    <x v="6"/>
    <n v="179"/>
    <n v="64"/>
    <x v="0"/>
    <n v="123"/>
    <x v="39"/>
    <n v="44"/>
    <x v="24"/>
    <n v="4"/>
    <n v="5"/>
    <n v="9"/>
    <n v="11.1"/>
    <n v="44"/>
    <x v="45"/>
    <x v="46"/>
    <n v="78.099999999999994"/>
    <x v="10"/>
    <n v="48"/>
    <n v="69.099999999999994"/>
    <n v="2500000"/>
  </r>
  <r>
    <x v="55"/>
    <n v="31059"/>
    <n v="16"/>
    <x v="55"/>
    <x v="20"/>
    <x v="8"/>
    <n v="190"/>
    <n v="71"/>
    <x v="0"/>
    <n v="129"/>
    <x v="40"/>
    <n v="44"/>
    <x v="36"/>
    <n v="4"/>
    <n v="7"/>
    <n v="11"/>
    <n v="12.6"/>
    <n v="65"/>
    <x v="7"/>
    <x v="47"/>
    <n v="77.099999999999994"/>
    <x v="1"/>
    <n v="52"/>
    <n v="69.8"/>
    <n v="2500000"/>
  </r>
  <r>
    <x v="56"/>
    <n v="29307"/>
    <n v="20"/>
    <x v="56"/>
    <x v="15"/>
    <x v="7"/>
    <n v="180"/>
    <n v="66"/>
    <x v="0"/>
    <n v="138"/>
    <x v="11"/>
    <n v="38"/>
    <x v="48"/>
    <n v="4"/>
    <n v="6"/>
    <n v="7"/>
    <n v="10.4"/>
    <n v="46.3"/>
    <x v="46"/>
    <x v="30"/>
    <n v="73.5"/>
    <x v="1"/>
    <n v="53"/>
    <n v="72.8"/>
    <n v="2500000"/>
  </r>
  <r>
    <x v="57"/>
    <n v="29121"/>
    <n v="17"/>
    <x v="57"/>
    <x v="21"/>
    <x v="11"/>
    <n v="185"/>
    <n v="65"/>
    <x v="0"/>
    <n v="82"/>
    <x v="41"/>
    <n v="22"/>
    <x v="49"/>
    <n v="6"/>
    <n v="6"/>
    <n v="8"/>
    <n v="8.9"/>
    <n v="33.1"/>
    <x v="47"/>
    <x v="48"/>
    <n v="79"/>
    <x v="12"/>
    <n v="55"/>
    <n v="75.2"/>
    <n v="2500000"/>
  </r>
  <r>
    <x v="58"/>
    <n v="28800"/>
    <n v="20"/>
    <x v="58"/>
    <x v="9"/>
    <x v="8"/>
    <n v="176"/>
    <n v="63"/>
    <x v="0"/>
    <n v="146"/>
    <x v="42"/>
    <n v="53"/>
    <x v="50"/>
    <n v="3"/>
    <n v="6"/>
    <n v="12"/>
    <n v="8"/>
    <n v="43.5"/>
    <x v="48"/>
    <x v="49"/>
    <n v="78.8"/>
    <x v="8"/>
    <n v="56"/>
    <n v="69"/>
    <n v="2500000"/>
  </r>
  <r>
    <x v="59"/>
    <n v="28550"/>
    <n v="12"/>
    <x v="59"/>
    <x v="3"/>
    <x v="3"/>
    <n v="172"/>
    <n v="58"/>
    <x v="0"/>
    <n v="90"/>
    <x v="43"/>
    <n v="32"/>
    <x v="51"/>
    <n v="3"/>
    <n v="5"/>
    <n v="7"/>
    <n v="9.5"/>
    <n v="36.5"/>
    <x v="49"/>
    <x v="50"/>
    <n v="75.3"/>
    <x v="12"/>
    <n v="55"/>
    <n v="68.2"/>
    <n v="2500000"/>
  </r>
  <r>
    <x v="60"/>
    <n v="27930"/>
    <n v="18"/>
    <x v="60"/>
    <x v="7"/>
    <x v="12"/>
    <n v="173"/>
    <n v="62"/>
    <x v="0"/>
    <n v="84"/>
    <x v="31"/>
    <n v="27"/>
    <x v="52"/>
    <n v="2"/>
    <n v="5"/>
    <n v="7"/>
    <n v="9"/>
    <n v="34.799999999999997"/>
    <x v="50"/>
    <x v="51"/>
    <n v="78.3"/>
    <x v="1"/>
    <n v="57"/>
    <n v="71.5"/>
    <n v="2500000"/>
  </r>
  <r>
    <x v="61"/>
    <n v="27245"/>
    <n v="13"/>
    <x v="61"/>
    <x v="2"/>
    <x v="6"/>
    <n v="175"/>
    <n v="62"/>
    <x v="0"/>
    <n v="104"/>
    <x v="27"/>
    <n v="43"/>
    <x v="44"/>
    <n v="2"/>
    <n v="6"/>
    <n v="8"/>
    <n v="7.8"/>
    <n v="42.8"/>
    <x v="51"/>
    <x v="52"/>
    <n v="75.3"/>
    <x v="7"/>
    <n v="61"/>
    <n v="64.5"/>
    <n v="2500000"/>
  </r>
  <r>
    <x v="62"/>
    <n v="27149"/>
    <n v="23"/>
    <x v="62"/>
    <x v="22"/>
    <x v="0"/>
    <n v="192"/>
    <n v="70"/>
    <x v="0"/>
    <n v="120"/>
    <x v="37"/>
    <n v="43"/>
    <x v="24"/>
    <n v="2"/>
    <n v="5"/>
    <n v="7"/>
    <n v="13"/>
    <n v="44.5"/>
    <x v="52"/>
    <x v="7"/>
    <n v="71.8"/>
    <x v="6"/>
    <n v="58"/>
    <n v="66.900000000000006"/>
    <n v="2169800"/>
  </r>
  <r>
    <x v="63"/>
    <n v="26500"/>
    <n v="13"/>
    <x v="63"/>
    <x v="5"/>
    <x v="9"/>
    <n v="174"/>
    <n v="61"/>
    <x v="0"/>
    <n v="93"/>
    <x v="43"/>
    <n v="35"/>
    <x v="53"/>
    <n v="2"/>
    <n v="5"/>
    <n v="6"/>
    <n v="12.5"/>
    <n v="45.5"/>
    <x v="53"/>
    <x v="53"/>
    <n v="76.7"/>
    <x v="6"/>
    <n v="59"/>
    <n v="67.400000000000006"/>
    <n v="2437800"/>
  </r>
  <r>
    <x v="64"/>
    <n v="26030"/>
    <n v="18"/>
    <x v="64"/>
    <x v="5"/>
    <x v="2"/>
    <n v="184"/>
    <n v="68"/>
    <x v="0"/>
    <n v="103"/>
    <x v="1"/>
    <n v="38"/>
    <x v="54"/>
    <n v="3"/>
    <n v="4"/>
    <n v="7"/>
    <n v="11.4"/>
    <n v="41.9"/>
    <x v="38"/>
    <x v="54"/>
    <n v="74.2"/>
    <x v="9"/>
    <n v="65"/>
    <n v="67"/>
    <n v="2500000"/>
  </r>
  <r>
    <x v="65"/>
    <n v="25982"/>
    <n v="26"/>
    <x v="65"/>
    <x v="23"/>
    <x v="2"/>
    <n v="174"/>
    <n v="66"/>
    <x v="0"/>
    <n v="187"/>
    <x v="44"/>
    <n v="79"/>
    <x v="55"/>
    <n v="3"/>
    <n v="4"/>
    <n v="10"/>
    <n v="7.9"/>
    <n v="39"/>
    <x v="54"/>
    <x v="20"/>
    <n v="73.599999999999994"/>
    <x v="2"/>
    <n v="63"/>
    <n v="63.3"/>
    <n v="2500000"/>
  </r>
  <r>
    <x v="66"/>
    <n v="24834"/>
    <n v="25"/>
    <x v="66"/>
    <x v="21"/>
    <x v="6"/>
    <n v="185"/>
    <n v="67"/>
    <x v="0"/>
    <n v="181"/>
    <x v="45"/>
    <n v="83"/>
    <x v="56"/>
    <n v="3"/>
    <n v="5"/>
    <n v="6"/>
    <n v="11"/>
    <n v="44.2"/>
    <x v="19"/>
    <x v="55"/>
    <n v="79.3"/>
    <x v="10"/>
    <n v="61"/>
    <n v="62.9"/>
    <n v="2500000"/>
  </r>
  <r>
    <x v="67"/>
    <n v="24475"/>
    <n v="26"/>
    <x v="67"/>
    <x v="24"/>
    <x v="6"/>
    <n v="181"/>
    <n v="66"/>
    <x v="0"/>
    <n v="193"/>
    <x v="11"/>
    <n v="93"/>
    <x v="57"/>
    <n v="2"/>
    <n v="6"/>
    <n v="8"/>
    <n v="10.6"/>
    <n v="27.1"/>
    <x v="55"/>
    <x v="56"/>
    <n v="63.5"/>
    <x v="9"/>
    <n v="64"/>
    <n v="55.9"/>
    <n v="2500000"/>
  </r>
  <r>
    <x v="68"/>
    <n v="24180"/>
    <n v="23"/>
    <x v="68"/>
    <x v="5"/>
    <x v="2"/>
    <n v="178"/>
    <n v="64"/>
    <x v="0"/>
    <n v="176"/>
    <x v="17"/>
    <n v="77"/>
    <x v="58"/>
    <n v="4"/>
    <n v="6"/>
    <n v="7"/>
    <n v="10.3"/>
    <n v="44.9"/>
    <x v="56"/>
    <x v="57"/>
    <n v="67.400000000000006"/>
    <x v="9"/>
    <n v="68"/>
    <n v="60.1"/>
    <n v="2500000"/>
  </r>
  <r>
    <x v="69"/>
    <n v="24058"/>
    <n v="25"/>
    <x v="69"/>
    <x v="25"/>
    <x v="7"/>
    <n v="179"/>
    <n v="64"/>
    <x v="0"/>
    <n v="192"/>
    <x v="5"/>
    <n v="79"/>
    <x v="59"/>
    <n v="3"/>
    <n v="4"/>
    <n v="8"/>
    <n v="11.6"/>
    <n v="35.299999999999997"/>
    <x v="12"/>
    <x v="58"/>
    <n v="68.2"/>
    <x v="6"/>
    <n v="70"/>
    <n v="62.2"/>
    <n v="2500000"/>
  </r>
  <r>
    <x v="70"/>
    <n v="23290"/>
    <n v="13"/>
    <x v="70"/>
    <x v="9"/>
    <x v="5"/>
    <n v="175"/>
    <n v="61"/>
    <x v="0"/>
    <n v="63"/>
    <x v="36"/>
    <n v="26"/>
    <x v="44"/>
    <n v="2"/>
    <n v="5"/>
    <n v="7"/>
    <n v="10.6"/>
    <n v="30.6"/>
    <x v="57"/>
    <x v="24"/>
    <n v="71.3"/>
    <x v="8"/>
    <n v="67"/>
    <n v="63.1"/>
    <n v="2272300"/>
  </r>
  <r>
    <x v="71"/>
    <n v="23204"/>
    <n v="19"/>
    <x v="71"/>
    <x v="26"/>
    <x v="1"/>
    <n v="182"/>
    <n v="66"/>
    <x v="0"/>
    <n v="104"/>
    <x v="46"/>
    <n v="32"/>
    <x v="38"/>
    <n v="2"/>
    <n v="6"/>
    <n v="11"/>
    <n v="10.8"/>
    <n v="40.5"/>
    <x v="58"/>
    <x v="59"/>
    <n v="71.599999999999994"/>
    <x v="7"/>
    <n v="69"/>
    <n v="70"/>
    <n v="2500000"/>
  </r>
  <r>
    <x v="72"/>
    <n v="23200"/>
    <n v="22"/>
    <x v="72"/>
    <x v="27"/>
    <x v="8"/>
    <n v="176"/>
    <n v="63"/>
    <x v="0"/>
    <n v="151"/>
    <x v="45"/>
    <n v="53"/>
    <x v="30"/>
    <n v="3"/>
    <n v="7"/>
    <n v="11"/>
    <n v="10.6"/>
    <n v="41.2"/>
    <x v="59"/>
    <x v="60"/>
    <n v="66.5"/>
    <x v="1"/>
    <n v="66"/>
    <n v="65.5"/>
    <n v="2500000"/>
  </r>
  <r>
    <x v="73"/>
    <n v="22799"/>
    <n v="16"/>
    <x v="73"/>
    <x v="28"/>
    <x v="9"/>
    <n v="172"/>
    <n v="68"/>
    <x v="0"/>
    <n v="107"/>
    <x v="35"/>
    <n v="48"/>
    <x v="60"/>
    <n v="2"/>
    <n v="3"/>
    <n v="8"/>
    <n v="10.1"/>
    <n v="35"/>
    <x v="39"/>
    <x v="50"/>
    <n v="68.400000000000006"/>
    <x v="9"/>
    <n v="70"/>
    <n v="59.8"/>
    <n v="2500000"/>
  </r>
  <r>
    <x v="74"/>
    <n v="22772"/>
    <n v="27"/>
    <x v="74"/>
    <x v="29"/>
    <x v="0"/>
    <n v="171"/>
    <n v="66"/>
    <x v="0"/>
    <n v="117"/>
    <x v="47"/>
    <n v="46"/>
    <x v="61"/>
    <n v="0"/>
    <n v="3"/>
    <n v="7"/>
    <n v="6.5"/>
    <n v="40.299999999999997"/>
    <x v="60"/>
    <x v="61"/>
    <n v="68.7"/>
    <x v="6"/>
    <n v="68"/>
    <n v="63.5"/>
    <n v="1395500"/>
  </r>
  <r>
    <x v="75"/>
    <n v="22700"/>
    <n v="16"/>
    <x v="75"/>
    <x v="7"/>
    <x v="2"/>
    <n v="180"/>
    <n v="66"/>
    <x v="0"/>
    <n v="75"/>
    <x v="48"/>
    <n v="32"/>
    <x v="62"/>
    <n v="2"/>
    <n v="4"/>
    <n v="7"/>
    <n v="9.6"/>
    <n v="29.8"/>
    <x v="61"/>
    <x v="62"/>
    <n v="81.8"/>
    <x v="9"/>
    <n v="75"/>
    <n v="65.900000000000006"/>
    <n v="2500000"/>
  </r>
  <r>
    <x v="76"/>
    <n v="22363"/>
    <n v="18"/>
    <x v="76"/>
    <x v="9"/>
    <x v="6"/>
    <n v="188"/>
    <n v="65"/>
    <x v="0"/>
    <n v="113"/>
    <x v="1"/>
    <n v="48"/>
    <x v="63"/>
    <n v="2"/>
    <n v="4"/>
    <n v="10"/>
    <n v="8.6"/>
    <n v="34.799999999999997"/>
    <x v="62"/>
    <x v="63"/>
    <n v="79"/>
    <x v="5"/>
    <n v="74"/>
    <n v="65"/>
    <n v="1894400"/>
  </r>
  <r>
    <x v="77"/>
    <n v="22350"/>
    <n v="21"/>
    <x v="77"/>
    <x v="30"/>
    <x v="0"/>
    <n v="180"/>
    <n v="61"/>
    <x v="1"/>
    <n v="135"/>
    <x v="49"/>
    <n v="55"/>
    <x v="64"/>
    <n v="1"/>
    <n v="2"/>
    <n v="5"/>
    <n v="7.3"/>
    <n v="31.6"/>
    <x v="63"/>
    <x v="64"/>
    <n v="70"/>
    <x v="9"/>
    <n v="77"/>
    <n v="63"/>
    <n v="1495100"/>
  </r>
  <r>
    <x v="78"/>
    <n v="22220"/>
    <n v="11"/>
    <x v="78"/>
    <x v="5"/>
    <x v="2"/>
    <n v="178"/>
    <n v="68"/>
    <x v="0"/>
    <n v="56"/>
    <x v="50"/>
    <n v="22"/>
    <x v="61"/>
    <n v="2"/>
    <n v="2"/>
    <n v="8"/>
    <n v="12.4"/>
    <n v="43"/>
    <x v="54"/>
    <x v="65"/>
    <n v="70.099999999999994"/>
    <x v="2"/>
    <n v="75"/>
    <n v="64"/>
    <n v="2500000"/>
  </r>
  <r>
    <x v="79"/>
    <n v="21910"/>
    <n v="9"/>
    <x v="79"/>
    <x v="2"/>
    <x v="7"/>
    <n v="181"/>
    <n v="66"/>
    <x v="0"/>
    <n v="54"/>
    <x v="51"/>
    <n v="23"/>
    <x v="65"/>
    <n v="0"/>
    <n v="1"/>
    <n v="7"/>
    <n v="12.4"/>
    <n v="45.3"/>
    <x v="64"/>
    <x v="66"/>
    <n v="66.8"/>
    <x v="9"/>
    <n v="79"/>
    <n v="60.7"/>
    <n v="1340000"/>
  </r>
  <r>
    <x v="80"/>
    <n v="21571"/>
    <n v="28"/>
    <x v="80"/>
    <x v="31"/>
    <x v="9"/>
    <n v="187"/>
    <n v="69"/>
    <x v="1"/>
    <n v="128"/>
    <x v="49"/>
    <n v="48"/>
    <x v="66"/>
    <n v="3"/>
    <n v="5"/>
    <n v="9"/>
    <n v="11.8"/>
    <n v="35.4"/>
    <x v="65"/>
    <x v="67"/>
    <n v="63.6"/>
    <x v="2"/>
    <n v="78"/>
    <n v="62.9"/>
    <n v="2500000"/>
  </r>
  <r>
    <x v="81"/>
    <n v="21526"/>
    <n v="12"/>
    <x v="81"/>
    <x v="10"/>
    <x v="8"/>
    <n v="180"/>
    <n v="60"/>
    <x v="1"/>
    <n v="88"/>
    <x v="52"/>
    <n v="42"/>
    <x v="67"/>
    <n v="3"/>
    <n v="7"/>
    <n v="12"/>
    <n v="9.9"/>
    <n v="44.7"/>
    <x v="66"/>
    <x v="68"/>
    <n v="70.599999999999994"/>
    <x v="1"/>
    <n v="80"/>
    <n v="58.7"/>
    <n v="2500000"/>
  </r>
  <r>
    <x v="82"/>
    <n v="21303"/>
    <n v="21"/>
    <x v="82"/>
    <x v="5"/>
    <x v="6"/>
    <n v="177"/>
    <n v="67"/>
    <x v="0"/>
    <n v="97"/>
    <x v="53"/>
    <n v="41"/>
    <x v="68"/>
    <n v="1"/>
    <n v="5"/>
    <n v="7"/>
    <n v="11.8"/>
    <n v="42.9"/>
    <x v="57"/>
    <x v="69"/>
    <n v="66.900000000000006"/>
    <x v="5"/>
    <n v="82"/>
    <n v="60.9"/>
    <n v="1941100"/>
  </r>
  <r>
    <x v="83"/>
    <n v="21200"/>
    <n v="23"/>
    <x v="83"/>
    <x v="30"/>
    <x v="6"/>
    <n v="186"/>
    <n v="68"/>
    <x v="1"/>
    <n v="144"/>
    <x v="17"/>
    <n v="45"/>
    <x v="23"/>
    <n v="2"/>
    <n v="2"/>
    <n v="7"/>
    <n v="9.5"/>
    <n v="25.8"/>
    <x v="60"/>
    <x v="70"/>
    <n v="70.400000000000006"/>
    <x v="7"/>
    <n v="84"/>
    <n v="69.400000000000006"/>
    <n v="2021700"/>
  </r>
  <r>
    <x v="84"/>
    <n v="21180"/>
    <n v="14"/>
    <x v="84"/>
    <x v="18"/>
    <x v="1"/>
    <n v="182"/>
    <n v="62"/>
    <x v="1"/>
    <n v="80"/>
    <x v="52"/>
    <n v="34"/>
    <x v="63"/>
    <n v="0"/>
    <n v="3"/>
    <n v="8"/>
    <n v="9.8000000000000007"/>
    <n v="25.7"/>
    <x v="67"/>
    <x v="71"/>
    <n v="64.2"/>
    <x v="1"/>
    <n v="81"/>
    <n v="59.8"/>
    <n v="785700"/>
  </r>
  <r>
    <x v="85"/>
    <n v="20977"/>
    <n v="22"/>
    <x v="85"/>
    <x v="31"/>
    <x v="9"/>
    <n v="188"/>
    <n v="66"/>
    <x v="0"/>
    <n v="129"/>
    <x v="54"/>
    <n v="47"/>
    <x v="14"/>
    <n v="0"/>
    <n v="0"/>
    <n v="6"/>
    <n v="7.6"/>
    <n v="36.1"/>
    <x v="68"/>
    <x v="72"/>
    <n v="67.400000000000006"/>
    <x v="6"/>
    <n v="79"/>
    <n v="64.900000000000006"/>
    <n v="1046700"/>
  </r>
  <r>
    <x v="86"/>
    <n v="20770"/>
    <n v="13"/>
    <x v="86"/>
    <x v="3"/>
    <x v="6"/>
    <n v="180"/>
    <n v="66"/>
    <x v="0"/>
    <n v="83"/>
    <x v="55"/>
    <n v="36"/>
    <x v="69"/>
    <n v="1"/>
    <n v="4"/>
    <n v="6"/>
    <n v="10.199999999999999"/>
    <n v="38.5"/>
    <x v="69"/>
    <x v="73"/>
    <n v="70.8"/>
    <x v="6"/>
    <n v="86"/>
    <n v="61.6"/>
    <n v="2104200"/>
  </r>
  <r>
    <x v="87"/>
    <n v="20313"/>
    <n v="23"/>
    <x v="87"/>
    <x v="25"/>
    <x v="0"/>
    <n v="172"/>
    <n v="62"/>
    <x v="0"/>
    <n v="156"/>
    <x v="2"/>
    <n v="64"/>
    <x v="70"/>
    <n v="0"/>
    <n v="1"/>
    <n v="6"/>
    <n v="9.6"/>
    <n v="38.4"/>
    <x v="70"/>
    <x v="74"/>
    <n v="71.5"/>
    <x v="9"/>
    <n v="85"/>
    <n v="63.4"/>
    <n v="842800"/>
  </r>
  <r>
    <x v="88"/>
    <n v="19539"/>
    <n v="11"/>
    <x v="88"/>
    <x v="8"/>
    <x v="9"/>
    <n v="171"/>
    <n v="61"/>
    <x v="0"/>
    <n v="81"/>
    <x v="56"/>
    <n v="36"/>
    <x v="71"/>
    <n v="2"/>
    <n v="4"/>
    <n v="7"/>
    <n v="7.3"/>
    <n v="35.5"/>
    <x v="54"/>
    <x v="72"/>
    <n v="71.599999999999994"/>
    <x v="9"/>
    <n v="88"/>
    <n v="61.2"/>
    <n v="1966800"/>
  </r>
  <r>
    <x v="89"/>
    <n v="19530"/>
    <n v="19"/>
    <x v="89"/>
    <x v="9"/>
    <x v="9"/>
    <n v="189"/>
    <n v="68"/>
    <x v="0"/>
    <n v="142"/>
    <x v="8"/>
    <n v="64"/>
    <x v="72"/>
    <n v="3"/>
    <n v="6"/>
    <n v="8"/>
    <n v="9.4"/>
    <n v="40.4"/>
    <x v="71"/>
    <x v="29"/>
    <n v="64.5"/>
    <x v="2"/>
    <n v="84"/>
    <n v="58.3"/>
    <n v="2500000"/>
  </r>
  <r>
    <x v="90"/>
    <n v="19352"/>
    <n v="26"/>
    <x v="90"/>
    <x v="32"/>
    <x v="2"/>
    <n v="189"/>
    <n v="67"/>
    <x v="0"/>
    <n v="198"/>
    <x v="57"/>
    <n v="95"/>
    <x v="73"/>
    <n v="0"/>
    <n v="2"/>
    <n v="4"/>
    <n v="9.4"/>
    <n v="45.5"/>
    <x v="72"/>
    <x v="75"/>
    <n v="73"/>
    <x v="5"/>
    <n v="88"/>
    <n v="59.4"/>
    <n v="604800"/>
  </r>
  <r>
    <x v="91"/>
    <n v="19167"/>
    <n v="12"/>
    <x v="91"/>
    <x v="8"/>
    <x v="7"/>
    <n v="178"/>
    <n v="65"/>
    <x v="0"/>
    <n v="101"/>
    <x v="43"/>
    <n v="43"/>
    <x v="65"/>
    <n v="0"/>
    <n v="4"/>
    <n v="8"/>
    <n v="12.6"/>
    <n v="35.9"/>
    <x v="73"/>
    <x v="76"/>
    <n v="66.2"/>
    <x v="1"/>
    <n v="85"/>
    <n v="60.5"/>
    <n v="1165600"/>
  </r>
  <r>
    <x v="92"/>
    <n v="19050"/>
    <n v="18"/>
    <x v="92"/>
    <x v="33"/>
    <x v="6"/>
    <n v="177"/>
    <n v="68"/>
    <x v="0"/>
    <n v="113"/>
    <x v="43"/>
    <n v="55"/>
    <x v="74"/>
    <n v="1"/>
    <n v="3"/>
    <n v="5"/>
    <n v="11"/>
    <n v="33"/>
    <x v="74"/>
    <x v="77"/>
    <n v="71.8"/>
    <x v="5"/>
    <n v="92"/>
    <n v="58.5"/>
    <n v="1218600"/>
  </r>
  <r>
    <x v="93"/>
    <n v="18970"/>
    <n v="20"/>
    <x v="93"/>
    <x v="29"/>
    <x v="7"/>
    <n v="188"/>
    <n v="60"/>
    <x v="0"/>
    <n v="106"/>
    <x v="27"/>
    <n v="45"/>
    <x v="63"/>
    <n v="3"/>
    <n v="7"/>
    <n v="8"/>
    <n v="9.5"/>
    <n v="31.3"/>
    <x v="75"/>
    <x v="77"/>
    <n v="69.099999999999994"/>
    <x v="5"/>
    <n v="94"/>
    <n v="61.6"/>
    <n v="2191500"/>
  </r>
  <r>
    <x v="94"/>
    <n v="18848"/>
    <n v="14"/>
    <x v="94"/>
    <x v="34"/>
    <x v="12"/>
    <n v="172"/>
    <n v="61"/>
    <x v="0"/>
    <n v="70"/>
    <x v="58"/>
    <n v="28"/>
    <x v="75"/>
    <n v="0"/>
    <n v="3"/>
    <n v="6"/>
    <n v="9.9"/>
    <n v="41.6"/>
    <x v="76"/>
    <x v="78"/>
    <n v="63.5"/>
    <x v="14"/>
    <n v="91"/>
    <n v="61.2"/>
    <n v="827600"/>
  </r>
  <r>
    <x v="95"/>
    <n v="18846"/>
    <n v="22"/>
    <x v="95"/>
    <x v="23"/>
    <x v="5"/>
    <n v="174"/>
    <n v="63"/>
    <x v="0"/>
    <n v="151"/>
    <x v="30"/>
    <n v="67"/>
    <x v="71"/>
    <n v="1"/>
    <n v="2"/>
    <n v="6"/>
    <n v="9.6"/>
    <n v="47.9"/>
    <x v="77"/>
    <x v="79"/>
    <n v="67.5"/>
    <x v="4"/>
    <n v="91"/>
    <n v="59.8"/>
    <n v="1686800"/>
  </r>
  <r>
    <x v="96"/>
    <n v="18530"/>
    <n v="9"/>
    <x v="96"/>
    <x v="2"/>
    <x v="5"/>
    <n v="183"/>
    <n v="67"/>
    <x v="0"/>
    <n v="41"/>
    <x v="59"/>
    <n v="19"/>
    <x v="76"/>
    <n v="3"/>
    <n v="6"/>
    <n v="8"/>
    <n v="9.1999999999999993"/>
    <n v="35.5"/>
    <x v="78"/>
    <x v="80"/>
    <n v="70.099999999999994"/>
    <x v="8"/>
    <n v="90"/>
    <n v="59.4"/>
    <n v="2500000"/>
  </r>
  <r>
    <x v="97"/>
    <n v="18525"/>
    <n v="19"/>
    <x v="97"/>
    <x v="35"/>
    <x v="1"/>
    <n v="177"/>
    <n v="63"/>
    <x v="0"/>
    <n v="147"/>
    <x v="54"/>
    <n v="65"/>
    <x v="77"/>
    <n v="0"/>
    <n v="2"/>
    <n v="8"/>
    <n v="7.7"/>
    <n v="25"/>
    <x v="79"/>
    <x v="81"/>
    <n v="70.900000000000006"/>
    <x v="5"/>
    <n v="92"/>
    <n v="61.1"/>
    <n v="769900"/>
  </r>
  <r>
    <x v="98"/>
    <n v="18513"/>
    <n v="8"/>
    <x v="98"/>
    <x v="2"/>
    <x v="9"/>
    <n v="179"/>
    <n v="59"/>
    <x v="0"/>
    <n v="63"/>
    <x v="60"/>
    <n v="30"/>
    <x v="78"/>
    <n v="0"/>
    <n v="2"/>
    <n v="7"/>
    <n v="9.1999999999999993"/>
    <n v="26.6"/>
    <x v="67"/>
    <x v="70"/>
    <n v="67.8"/>
    <x v="0"/>
    <n v="92"/>
    <n v="57.8"/>
    <n v="1167300"/>
  </r>
  <r>
    <x v="99"/>
    <n v="18430"/>
    <n v="16"/>
    <x v="99"/>
    <x v="5"/>
    <x v="8"/>
    <n v="178"/>
    <n v="65"/>
    <x v="1"/>
    <n v="78"/>
    <x v="56"/>
    <n v="33"/>
    <x v="68"/>
    <n v="0"/>
    <n v="0"/>
    <n v="4"/>
    <n v="8.1999999999999993"/>
    <n v="31.2"/>
    <x v="54"/>
    <x v="82"/>
    <n v="74.3"/>
    <x v="7"/>
    <n v="95"/>
    <n v="63.5"/>
    <n v="80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02826-B037-4364-9D38-43378BA6500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8:B101" firstHeaderRow="1" firstDataRow="1" firstDataCol="1"/>
  <pivotFields count="25">
    <pivotField showAll="0"/>
    <pivotField showAll="0"/>
    <pivotField showAll="0"/>
    <pivotField axis="axisRow" showAll="0" measureFilter="1" sortType="descending">
      <items count="101">
        <item x="65"/>
        <item x="93"/>
        <item x="3"/>
        <item x="0"/>
        <item x="90"/>
        <item x="71"/>
        <item x="46"/>
        <item x="55"/>
        <item x="87"/>
        <item x="41"/>
        <item x="88"/>
        <item x="60"/>
        <item x="37"/>
        <item x="14"/>
        <item x="4"/>
        <item x="52"/>
        <item x="81"/>
        <item x="43"/>
        <item x="92"/>
        <item x="38"/>
        <item x="84"/>
        <item x="28"/>
        <item x="62"/>
        <item x="61"/>
        <item x="73"/>
        <item x="27"/>
        <item x="35"/>
        <item x="2"/>
        <item x="91"/>
        <item x="86"/>
        <item x="97"/>
        <item x="58"/>
        <item x="48"/>
        <item x="34"/>
        <item x="44"/>
        <item x="57"/>
        <item x="89"/>
        <item x="47"/>
        <item x="77"/>
        <item x="13"/>
        <item x="33"/>
        <item x="10"/>
        <item x="32"/>
        <item x="36"/>
        <item x="6"/>
        <item x="76"/>
        <item x="18"/>
        <item x="9"/>
        <item x="53"/>
        <item x="15"/>
        <item x="82"/>
        <item x="64"/>
        <item x="98"/>
        <item x="56"/>
        <item x="45"/>
        <item x="50"/>
        <item x="5"/>
        <item x="72"/>
        <item x="25"/>
        <item x="17"/>
        <item x="83"/>
        <item x="42"/>
        <item x="11"/>
        <item x="30"/>
        <item x="66"/>
        <item x="94"/>
        <item x="67"/>
        <item x="95"/>
        <item x="19"/>
        <item x="24"/>
        <item x="8"/>
        <item x="31"/>
        <item x="79"/>
        <item x="85"/>
        <item x="96"/>
        <item x="99"/>
        <item x="80"/>
        <item x="12"/>
        <item x="63"/>
        <item x="1"/>
        <item x="74"/>
        <item x="75"/>
        <item x="26"/>
        <item x="29"/>
        <item x="68"/>
        <item x="59"/>
        <item x="49"/>
        <item x="54"/>
        <item x="69"/>
        <item x="21"/>
        <item x="78"/>
        <item x="7"/>
        <item x="70"/>
        <item x="23"/>
        <item x="39"/>
        <item x="20"/>
        <item x="16"/>
        <item x="22"/>
        <item x="40"/>
        <item x="51"/>
        <item t="default"/>
      </items>
      <autoSortScope>
        <pivotArea dataOnly="0" outline="0" fieldPosition="0">
          <references count="1">
            <reference field="4294967294" count="1" selected="0">
              <x v="0"/>
            </reference>
          </references>
        </pivotArea>
      </autoSortScope>
    </pivotField>
    <pivotField showAll="0">
      <items count="37">
        <item x="33"/>
        <item x="22"/>
        <item x="13"/>
        <item x="15"/>
        <item x="11"/>
        <item x="1"/>
        <item x="19"/>
        <item x="0"/>
        <item x="20"/>
        <item x="35"/>
        <item x="21"/>
        <item x="10"/>
        <item x="31"/>
        <item x="12"/>
        <item x="8"/>
        <item x="5"/>
        <item x="2"/>
        <item x="14"/>
        <item x="18"/>
        <item x="25"/>
        <item x="3"/>
        <item x="24"/>
        <item x="7"/>
        <item x="28"/>
        <item x="16"/>
        <item x="34"/>
        <item x="32"/>
        <item x="6"/>
        <item x="17"/>
        <item x="23"/>
        <item x="27"/>
        <item x="9"/>
        <item x="4"/>
        <item x="26"/>
        <item x="29"/>
        <item x="30"/>
        <item t="default"/>
      </items>
    </pivotField>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v="41"/>
    </i>
    <i>
      <x v="14"/>
    </i>
    <i>
      <x v="56"/>
    </i>
    <i>
      <x v="93"/>
    </i>
    <i>
      <x v="79"/>
    </i>
    <i>
      <x v="21"/>
    </i>
    <i>
      <x v="46"/>
    </i>
    <i>
      <x v="82"/>
    </i>
    <i>
      <x v="39"/>
    </i>
    <i>
      <x v="97"/>
    </i>
    <i>
      <x v="62"/>
    </i>
    <i>
      <x v="63"/>
    </i>
    <i t="grand">
      <x/>
    </i>
  </rowItems>
  <colItems count="1">
    <i/>
  </colItems>
  <dataFields count="1">
    <dataField name="Sum of Titles"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F11481-5CDA-42DC-B3A6-D02C0892D4A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B76" firstHeaderRow="1" firstDataRow="1" firstDataCol="1"/>
  <pivotFields count="25">
    <pivotField showAll="0"/>
    <pivotField dataField="1" showAll="0"/>
    <pivotField showAll="0"/>
    <pivotField axis="axisRow" showAll="0" measureFilter="1" sortType="descending">
      <items count="101">
        <item x="65"/>
        <item x="93"/>
        <item x="3"/>
        <item x="0"/>
        <item x="90"/>
        <item x="71"/>
        <item x="46"/>
        <item x="55"/>
        <item x="87"/>
        <item x="41"/>
        <item x="88"/>
        <item x="60"/>
        <item x="37"/>
        <item x="14"/>
        <item x="4"/>
        <item x="52"/>
        <item x="81"/>
        <item x="43"/>
        <item x="92"/>
        <item x="38"/>
        <item x="84"/>
        <item x="28"/>
        <item x="62"/>
        <item x="61"/>
        <item x="73"/>
        <item x="27"/>
        <item x="35"/>
        <item x="2"/>
        <item x="91"/>
        <item x="86"/>
        <item x="97"/>
        <item x="58"/>
        <item x="48"/>
        <item x="34"/>
        <item x="44"/>
        <item x="57"/>
        <item x="89"/>
        <item x="47"/>
        <item x="77"/>
        <item x="13"/>
        <item x="33"/>
        <item x="10"/>
        <item x="32"/>
        <item x="36"/>
        <item x="6"/>
        <item x="76"/>
        <item x="18"/>
        <item x="9"/>
        <item x="53"/>
        <item x="15"/>
        <item x="82"/>
        <item x="64"/>
        <item x="98"/>
        <item x="56"/>
        <item x="45"/>
        <item x="50"/>
        <item x="5"/>
        <item x="72"/>
        <item x="25"/>
        <item x="17"/>
        <item x="83"/>
        <item x="42"/>
        <item x="11"/>
        <item x="30"/>
        <item x="66"/>
        <item x="94"/>
        <item x="67"/>
        <item x="95"/>
        <item x="19"/>
        <item x="24"/>
        <item x="8"/>
        <item x="31"/>
        <item x="79"/>
        <item x="85"/>
        <item x="96"/>
        <item x="99"/>
        <item x="80"/>
        <item x="12"/>
        <item x="63"/>
        <item x="1"/>
        <item x="74"/>
        <item x="75"/>
        <item x="26"/>
        <item x="29"/>
        <item x="68"/>
        <item x="59"/>
        <item x="49"/>
        <item x="54"/>
        <item x="69"/>
        <item x="21"/>
        <item x="78"/>
        <item x="7"/>
        <item x="70"/>
        <item x="23"/>
        <item x="39"/>
        <item x="20"/>
        <item x="16"/>
        <item x="22"/>
        <item x="40"/>
        <item x="51"/>
        <item t="default"/>
      </items>
      <autoSortScope>
        <pivotArea dataOnly="0" outline="0" fieldPosition="0">
          <references count="1">
            <reference field="4294967294" count="1" selected="0">
              <x v="0"/>
            </reference>
          </references>
        </pivotArea>
      </autoSortScope>
    </pivotField>
    <pivotField showAll="0">
      <items count="37">
        <item x="33"/>
        <item x="22"/>
        <item x="13"/>
        <item x="15"/>
        <item x="11"/>
        <item x="1"/>
        <item x="19"/>
        <item x="0"/>
        <item x="20"/>
        <item x="35"/>
        <item x="21"/>
        <item x="10"/>
        <item x="31"/>
        <item x="12"/>
        <item x="8"/>
        <item x="5"/>
        <item x="2"/>
        <item x="14"/>
        <item x="18"/>
        <item x="25"/>
        <item x="3"/>
        <item x="24"/>
        <item x="7"/>
        <item x="28"/>
        <item x="16"/>
        <item x="34"/>
        <item x="32"/>
        <item x="6"/>
        <item x="17"/>
        <item x="23"/>
        <item x="27"/>
        <item x="9"/>
        <item x="4"/>
        <item x="26"/>
        <item x="29"/>
        <item x="30"/>
        <item t="default"/>
      </items>
    </pivotField>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items count="62">
        <item x="59"/>
        <item x="51"/>
        <item x="60"/>
        <item x="50"/>
        <item x="36"/>
        <item x="58"/>
        <item x="48"/>
        <item x="56"/>
        <item x="52"/>
        <item x="55"/>
        <item x="21"/>
        <item x="29"/>
        <item x="38"/>
        <item x="53"/>
        <item x="31"/>
        <item x="43"/>
        <item x="35"/>
        <item x="41"/>
        <item x="27"/>
        <item x="1"/>
        <item x="10"/>
        <item x="20"/>
        <item x="47"/>
        <item x="46"/>
        <item x="25"/>
        <item x="3"/>
        <item x="23"/>
        <item x="37"/>
        <item x="8"/>
        <item x="39"/>
        <item x="49"/>
        <item x="0"/>
        <item x="54"/>
        <item x="6"/>
        <item x="30"/>
        <item x="40"/>
        <item x="28"/>
        <item x="32"/>
        <item x="24"/>
        <item x="2"/>
        <item x="42"/>
        <item x="16"/>
        <item x="4"/>
        <item x="45"/>
        <item x="17"/>
        <item x="11"/>
        <item x="7"/>
        <item x="57"/>
        <item x="13"/>
        <item x="44"/>
        <item x="33"/>
        <item x="34"/>
        <item x="5"/>
        <item x="14"/>
        <item x="26"/>
        <item x="19"/>
        <item x="22"/>
        <item x="9"/>
        <item x="18"/>
        <item x="12"/>
        <item x="15"/>
        <item t="default"/>
      </items>
    </pivotField>
    <pivotField showAll="0"/>
    <pivotField showAll="0">
      <items count="80">
        <item x="74"/>
        <item x="57"/>
        <item x="73"/>
        <item x="67"/>
        <item x="78"/>
        <item x="76"/>
        <item x="56"/>
        <item x="72"/>
        <item x="60"/>
        <item x="71"/>
        <item x="77"/>
        <item x="58"/>
        <item x="69"/>
        <item x="62"/>
        <item x="65"/>
        <item x="63"/>
        <item x="68"/>
        <item x="55"/>
        <item x="44"/>
        <item x="59"/>
        <item x="70"/>
        <item x="64"/>
        <item x="75"/>
        <item x="33"/>
        <item x="61"/>
        <item x="53"/>
        <item x="66"/>
        <item x="54"/>
        <item x="37"/>
        <item x="14"/>
        <item x="50"/>
        <item x="28"/>
        <item x="43"/>
        <item x="24"/>
        <item x="51"/>
        <item x="30"/>
        <item x="35"/>
        <item x="36"/>
        <item x="11"/>
        <item x="39"/>
        <item x="47"/>
        <item x="25"/>
        <item x="22"/>
        <item x="13"/>
        <item x="52"/>
        <item x="41"/>
        <item x="32"/>
        <item x="40"/>
        <item x="23"/>
        <item x="12"/>
        <item x="38"/>
        <item x="46"/>
        <item x="45"/>
        <item x="15"/>
        <item x="29"/>
        <item x="31"/>
        <item x="42"/>
        <item x="34"/>
        <item x="17"/>
        <item x="48"/>
        <item x="49"/>
        <item x="26"/>
        <item x="3"/>
        <item x="18"/>
        <item x="7"/>
        <item x="9"/>
        <item x="4"/>
        <item x="16"/>
        <item x="5"/>
        <item x="19"/>
        <item x="27"/>
        <item x="8"/>
        <item x="21"/>
        <item x="20"/>
        <item x="10"/>
        <item x="1"/>
        <item x="2"/>
        <item x="6"/>
        <item x="0"/>
        <item t="default"/>
      </items>
    </pivotField>
    <pivotField showAll="0"/>
    <pivotField showAll="0"/>
    <pivotField showAll="0"/>
    <pivotField showAll="0"/>
    <pivotField showAll="0"/>
    <pivotField showAll="0"/>
    <pivotField showAll="0"/>
    <pivotField showAll="0"/>
    <pivotField showAll="0">
      <items count="16">
        <item x="4"/>
        <item x="14"/>
        <item x="8"/>
        <item x="1"/>
        <item x="7"/>
        <item x="10"/>
        <item x="5"/>
        <item x="6"/>
        <item x="9"/>
        <item x="0"/>
        <item x="2"/>
        <item x="12"/>
        <item x="13"/>
        <item x="3"/>
        <item x="11"/>
        <item t="default"/>
      </items>
    </pivotField>
    <pivotField showAll="0"/>
    <pivotField showAll="0"/>
    <pivotField showAll="0"/>
  </pivotFields>
  <rowFields count="1">
    <field x="3"/>
  </rowFields>
  <rowItems count="11">
    <i>
      <x v="3"/>
    </i>
    <i>
      <x v="79"/>
    </i>
    <i>
      <x v="27"/>
    </i>
    <i>
      <x v="2"/>
    </i>
    <i>
      <x v="14"/>
    </i>
    <i>
      <x v="56"/>
    </i>
    <i>
      <x v="44"/>
    </i>
    <i>
      <x v="91"/>
    </i>
    <i>
      <x v="70"/>
    </i>
    <i>
      <x v="47"/>
    </i>
    <i t="grand">
      <x/>
    </i>
  </rowItems>
  <colItems count="1">
    <i/>
  </colItems>
  <dataFields count="1">
    <dataField name="Sum of Points" fld="1" baseField="0" baseItem="0"/>
  </dataField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A24973-DCB8-40C9-95BB-506C1978367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5:C56" firstHeaderRow="0" firstDataRow="1" firstDataCol="1"/>
  <pivotFields count="25">
    <pivotField axis="axisRow" showAll="0">
      <items count="13">
        <item x="0"/>
        <item x="1"/>
        <item x="2"/>
        <item x="3"/>
        <item x="4"/>
        <item x="5"/>
        <item x="6"/>
        <item x="7"/>
        <item x="8"/>
        <item x="9"/>
        <item x="10"/>
        <item x="11"/>
        <item t="default"/>
      </items>
    </pivotField>
    <pivotField showAll="0"/>
    <pivotField showAll="0"/>
    <pivotField showAll="0"/>
    <pivotField showAll="0">
      <items count="37">
        <item x="33"/>
        <item x="22"/>
        <item x="13"/>
        <item x="15"/>
        <item x="11"/>
        <item x="1"/>
        <item x="19"/>
        <item x="0"/>
        <item x="20"/>
        <item x="35"/>
        <item x="21"/>
        <item x="10"/>
        <item x="31"/>
        <item x="12"/>
        <item x="8"/>
        <item x="5"/>
        <item x="2"/>
        <item x="14"/>
        <item x="18"/>
        <item x="25"/>
        <item x="3"/>
        <item x="24"/>
        <item x="7"/>
        <item x="28"/>
        <item x="16"/>
        <item x="34"/>
        <item x="32"/>
        <item x="6"/>
        <item x="17"/>
        <item x="23"/>
        <item x="27"/>
        <item x="9"/>
        <item x="4"/>
        <item x="26"/>
        <item x="29"/>
        <item x="30"/>
        <item t="default"/>
      </items>
    </pivotField>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items count="81">
        <item x="48"/>
        <item x="77"/>
        <item x="46"/>
        <item x="72"/>
        <item x="70"/>
        <item x="67"/>
        <item x="60"/>
        <item x="79"/>
        <item x="49"/>
        <item x="69"/>
        <item x="58"/>
        <item x="62"/>
        <item x="52"/>
        <item x="78"/>
        <item x="64"/>
        <item x="73"/>
        <item x="75"/>
        <item x="65"/>
        <item x="61"/>
        <item x="53"/>
        <item x="76"/>
        <item x="71"/>
        <item x="54"/>
        <item x="66"/>
        <item x="26"/>
        <item x="59"/>
        <item x="39"/>
        <item x="74"/>
        <item x="55"/>
        <item x="57"/>
        <item x="45"/>
        <item x="56"/>
        <item x="68"/>
        <item x="63"/>
        <item x="28"/>
        <item x="51"/>
        <item x="50"/>
        <item x="15"/>
        <item x="47"/>
        <item x="7"/>
        <item x="44"/>
        <item x="17"/>
        <item x="42"/>
        <item x="33"/>
        <item x="31"/>
        <item x="43"/>
        <item x="18"/>
        <item x="21"/>
        <item x="27"/>
        <item x="34"/>
        <item x="37"/>
        <item x="38"/>
        <item x="35"/>
        <item x="12"/>
        <item x="29"/>
        <item x="5"/>
        <item x="41"/>
        <item x="32"/>
        <item x="40"/>
        <item x="4"/>
        <item x="14"/>
        <item x="16"/>
        <item x="10"/>
        <item x="0"/>
        <item x="24"/>
        <item x="36"/>
        <item x="1"/>
        <item x="19"/>
        <item x="9"/>
        <item x="20"/>
        <item x="2"/>
        <item x="8"/>
        <item x="22"/>
        <item x="6"/>
        <item x="25"/>
        <item x="23"/>
        <item x="30"/>
        <item x="3"/>
        <item x="11"/>
        <item x="13"/>
        <item t="default"/>
      </items>
    </pivotField>
    <pivotField dataField="1" showAll="0">
      <items count="84">
        <item x="80"/>
        <item x="79"/>
        <item x="69"/>
        <item x="82"/>
        <item x="67"/>
        <item x="70"/>
        <item x="78"/>
        <item x="74"/>
        <item x="62"/>
        <item x="53"/>
        <item x="75"/>
        <item x="77"/>
        <item x="50"/>
        <item x="31"/>
        <item x="68"/>
        <item x="66"/>
        <item x="29"/>
        <item x="59"/>
        <item x="81"/>
        <item x="76"/>
        <item x="65"/>
        <item x="48"/>
        <item x="71"/>
        <item x="61"/>
        <item x="46"/>
        <item x="58"/>
        <item x="41"/>
        <item x="45"/>
        <item x="47"/>
        <item x="63"/>
        <item x="51"/>
        <item x="56"/>
        <item x="20"/>
        <item x="38"/>
        <item x="52"/>
        <item x="57"/>
        <item x="55"/>
        <item x="36"/>
        <item x="72"/>
        <item x="34"/>
        <item x="44"/>
        <item x="17"/>
        <item x="21"/>
        <item x="49"/>
        <item x="60"/>
        <item x="37"/>
        <item x="30"/>
        <item x="64"/>
        <item x="32"/>
        <item x="24"/>
        <item x="43"/>
        <item x="19"/>
        <item x="23"/>
        <item x="40"/>
        <item x="35"/>
        <item x="54"/>
        <item x="39"/>
        <item x="10"/>
        <item x="42"/>
        <item x="15"/>
        <item x="22"/>
        <item x="26"/>
        <item x="27"/>
        <item x="11"/>
        <item x="73"/>
        <item x="28"/>
        <item x="25"/>
        <item x="13"/>
        <item x="33"/>
        <item x="9"/>
        <item x="16"/>
        <item x="3"/>
        <item x="7"/>
        <item x="6"/>
        <item x="14"/>
        <item x="12"/>
        <item x="4"/>
        <item x="8"/>
        <item x="5"/>
        <item x="18"/>
        <item x="2"/>
        <item x="0"/>
        <item x="1"/>
        <item t="default"/>
      </items>
    </pivotField>
    <pivotField showAll="0"/>
    <pivotField showAll="0"/>
    <pivotField showAll="0"/>
    <pivotField showAll="0"/>
    <pivotField showAll="0"/>
  </pivotFields>
  <rowFields count="1">
    <field x="0"/>
  </rowFields>
  <rowItems count="11">
    <i>
      <x v="1"/>
    </i>
    <i>
      <x v="2"/>
    </i>
    <i>
      <x v="3"/>
    </i>
    <i>
      <x v="4"/>
    </i>
    <i>
      <x v="5"/>
    </i>
    <i>
      <x v="6"/>
    </i>
    <i>
      <x v="7"/>
    </i>
    <i>
      <x v="8"/>
    </i>
    <i>
      <x v="9"/>
    </i>
    <i>
      <x v="10"/>
    </i>
    <i t="grand">
      <x/>
    </i>
  </rowItems>
  <colFields count="1">
    <field x="-2"/>
  </colFields>
  <colItems count="2">
    <i>
      <x/>
    </i>
    <i i="1">
      <x v="1"/>
    </i>
  </colItems>
  <dataFields count="2">
    <dataField name="Average of Defense_Rating" fld="19" subtotal="average" baseField="5" baseItem="3"/>
    <dataField name="Average of Attack_Rating" fld="18" subtotal="average" baseField="5" baseItem="3"/>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C5B33B-6217-4658-80EF-880CC10E26C2}"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location ref="A24" firstHeaderRow="0" firstDataRow="0" firstDataCol="0"/>
  <pivotFields count="25">
    <pivotField showAll="0"/>
    <pivotField showAll="0"/>
    <pivotField showAll="0"/>
    <pivotField dataField="1" showAll="0">
      <items count="101">
        <item x="65"/>
        <item x="93"/>
        <item x="3"/>
        <item x="0"/>
        <item x="90"/>
        <item x="71"/>
        <item x="46"/>
        <item x="55"/>
        <item x="87"/>
        <item x="41"/>
        <item x="88"/>
        <item x="60"/>
        <item x="37"/>
        <item x="14"/>
        <item x="4"/>
        <item x="52"/>
        <item x="81"/>
        <item x="43"/>
        <item x="92"/>
        <item x="38"/>
        <item x="84"/>
        <item x="28"/>
        <item x="62"/>
        <item x="61"/>
        <item x="73"/>
        <item x="27"/>
        <item x="35"/>
        <item x="2"/>
        <item x="91"/>
        <item x="86"/>
        <item x="97"/>
        <item x="58"/>
        <item x="48"/>
        <item x="34"/>
        <item x="44"/>
        <item x="57"/>
        <item x="89"/>
        <item x="47"/>
        <item x="77"/>
        <item x="13"/>
        <item x="33"/>
        <item x="10"/>
        <item x="32"/>
        <item x="36"/>
        <item x="6"/>
        <item x="76"/>
        <item x="18"/>
        <item x="9"/>
        <item x="53"/>
        <item x="15"/>
        <item x="82"/>
        <item x="64"/>
        <item x="98"/>
        <item x="56"/>
        <item x="45"/>
        <item x="50"/>
        <item x="5"/>
        <item x="72"/>
        <item x="25"/>
        <item x="17"/>
        <item x="83"/>
        <item x="42"/>
        <item x="11"/>
        <item x="30"/>
        <item x="66"/>
        <item x="94"/>
        <item x="67"/>
        <item x="95"/>
        <item x="19"/>
        <item x="24"/>
        <item x="8"/>
        <item x="31"/>
        <item x="79"/>
        <item x="85"/>
        <item x="96"/>
        <item x="99"/>
        <item x="80"/>
        <item x="12"/>
        <item x="63"/>
        <item x="1"/>
        <item x="74"/>
        <item x="75"/>
        <item x="26"/>
        <item x="29"/>
        <item x="68"/>
        <item x="59"/>
        <item x="49"/>
        <item x="54"/>
        <item x="69"/>
        <item x="21"/>
        <item x="78"/>
        <item x="7"/>
        <item x="70"/>
        <item x="23"/>
        <item x="39"/>
        <item x="20"/>
        <item x="16"/>
        <item x="22"/>
        <item x="40"/>
        <item x="51"/>
        <item t="default"/>
      </items>
    </pivotField>
    <pivotField axis="axisRow" showAll="0">
      <items count="37">
        <item x="33"/>
        <item x="22"/>
        <item x="13"/>
        <item x="15"/>
        <item x="11"/>
        <item x="1"/>
        <item x="19"/>
        <item x="0"/>
        <item x="20"/>
        <item x="35"/>
        <item x="21"/>
        <item x="10"/>
        <item x="31"/>
        <item x="12"/>
        <item x="8"/>
        <item x="5"/>
        <item x="2"/>
        <item x="14"/>
        <item x="18"/>
        <item x="25"/>
        <item x="3"/>
        <item x="24"/>
        <item x="7"/>
        <item x="28"/>
        <item x="16"/>
        <item x="34"/>
        <item x="32"/>
        <item x="6"/>
        <item x="17"/>
        <item x="23"/>
        <item x="27"/>
        <item x="9"/>
        <item x="4"/>
        <item x="26"/>
        <item x="29"/>
        <item x="30"/>
        <item t="default"/>
      </items>
    </pivotField>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Name" fld="3" subtotal="count" baseField="0" baseItem="0"/>
  </dataFields>
  <chartFormats count="16">
    <chartFormat chart="15" format="136" series="1">
      <pivotArea type="data" outline="0" fieldPosition="0"/>
    </chartFormat>
    <chartFormat chart="12" format="126" series="1">
      <pivotArea type="data" outline="0" fieldPosition="0"/>
    </chartFormat>
    <chartFormat chart="15" format="137" series="1">
      <pivotArea type="data" outline="0" fieldPosition="0">
        <references count="1">
          <reference field="4294967294" count="1" selected="0">
            <x v="0"/>
          </reference>
        </references>
      </pivotArea>
    </chartFormat>
    <chartFormat chart="12" format="127" series="1">
      <pivotArea type="data" outline="0" fieldPosition="0">
        <references count="1">
          <reference field="4294967294" count="1" selected="0">
            <x v="0"/>
          </reference>
        </references>
      </pivotArea>
    </chartFormat>
    <chartFormat chart="15" format="174">
      <pivotArea type="data" outline="0" fieldPosition="0">
        <references count="1">
          <reference field="4294967294" count="1" selected="0">
            <x v="0"/>
          </reference>
        </references>
      </pivotArea>
    </chartFormat>
    <chartFormat chart="12" format="163">
      <pivotArea type="data" outline="0" fieldPosition="0">
        <references count="2">
          <reference field="4294967294" count="1" selected="0">
            <x v="0"/>
          </reference>
          <reference field="4" count="1" selected="0">
            <x v="5"/>
          </reference>
        </references>
      </pivotArea>
    </chartFormat>
    <chartFormat chart="12" format="164">
      <pivotArea type="data" outline="0" fieldPosition="0">
        <references count="2">
          <reference field="4294967294" count="1" selected="0">
            <x v="0"/>
          </reference>
          <reference field="4" count="1" selected="0">
            <x v="7"/>
          </reference>
        </references>
      </pivotArea>
    </chartFormat>
    <chartFormat chart="12" format="165">
      <pivotArea type="data" outline="0" fieldPosition="0">
        <references count="2">
          <reference field="4294967294" count="1" selected="0">
            <x v="0"/>
          </reference>
          <reference field="4" count="1" selected="0">
            <x v="9"/>
          </reference>
        </references>
      </pivotArea>
    </chartFormat>
    <chartFormat chart="12" format="166">
      <pivotArea type="data" outline="0" fieldPosition="0">
        <references count="2">
          <reference field="4294967294" count="1" selected="0">
            <x v="0"/>
          </reference>
          <reference field="4" count="1" selected="0">
            <x v="16"/>
          </reference>
        </references>
      </pivotArea>
    </chartFormat>
    <chartFormat chart="12" format="167">
      <pivotArea type="data" outline="0" fieldPosition="0">
        <references count="2">
          <reference field="4294967294" count="1" selected="0">
            <x v="0"/>
          </reference>
          <reference field="4" count="1" selected="0">
            <x v="18"/>
          </reference>
        </references>
      </pivotArea>
    </chartFormat>
    <chartFormat chart="12" format="168">
      <pivotArea type="data" outline="0" fieldPosition="0">
        <references count="2">
          <reference field="4294967294" count="1" selected="0">
            <x v="0"/>
          </reference>
          <reference field="4" count="1" selected="0">
            <x v="20"/>
          </reference>
        </references>
      </pivotArea>
    </chartFormat>
    <chartFormat chart="12" format="169">
      <pivotArea type="data" outline="0" fieldPosition="0">
        <references count="2">
          <reference field="4294967294" count="1" selected="0">
            <x v="0"/>
          </reference>
          <reference field="4" count="1" selected="0">
            <x v="22"/>
          </reference>
        </references>
      </pivotArea>
    </chartFormat>
    <chartFormat chart="12" format="170">
      <pivotArea type="data" outline="0" fieldPosition="0">
        <references count="2">
          <reference field="4294967294" count="1" selected="0">
            <x v="0"/>
          </reference>
          <reference field="4" count="1" selected="0">
            <x v="29"/>
          </reference>
        </references>
      </pivotArea>
    </chartFormat>
    <chartFormat chart="12" format="171">
      <pivotArea type="data" outline="0" fieldPosition="0">
        <references count="2">
          <reference field="4294967294" count="1" selected="0">
            <x v="0"/>
          </reference>
          <reference field="4" count="1" selected="0">
            <x v="31"/>
          </reference>
        </references>
      </pivotArea>
    </chartFormat>
    <chartFormat chart="12" format="172">
      <pivotArea type="data" outline="0" fieldPosition="0">
        <references count="2">
          <reference field="4294967294" count="1" selected="0">
            <x v="0"/>
          </reference>
          <reference field="4" count="1" selected="0">
            <x v="33"/>
          </reference>
        </references>
      </pivotArea>
    </chartFormat>
    <chartFormat chart="12" format="173">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B73A24-33C4-4A4C-9BA9-0EDA86EF27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5">
    <pivotField showAll="0">
      <items count="13">
        <item x="0"/>
        <item x="1"/>
        <item x="2"/>
        <item x="3"/>
        <item x="4"/>
        <item x="5"/>
        <item x="6"/>
        <item x="7"/>
        <item x="8"/>
        <item x="9"/>
        <item x="10"/>
        <item x="11"/>
        <item t="default"/>
      </items>
    </pivotField>
    <pivotField showAll="0"/>
    <pivotField showAll="0"/>
    <pivotField dataField="1" showAll="0"/>
    <pivotField showAll="0">
      <items count="37">
        <item x="33"/>
        <item x="22"/>
        <item x="13"/>
        <item x="15"/>
        <item x="11"/>
        <item x="1"/>
        <item x="19"/>
        <item x="0"/>
        <item x="20"/>
        <item x="35"/>
        <item x="21"/>
        <item x="10"/>
        <item x="31"/>
        <item x="12"/>
        <item x="8"/>
        <item x="5"/>
        <item x="2"/>
        <item x="14"/>
        <item x="18"/>
        <item x="25"/>
        <item x="3"/>
        <item x="24"/>
        <item x="7"/>
        <item x="28"/>
        <item x="16"/>
        <item x="34"/>
        <item x="32"/>
        <item x="6"/>
        <item x="17"/>
        <item x="23"/>
        <item x="27"/>
        <item x="9"/>
        <item x="4"/>
        <item x="26"/>
        <item x="29"/>
        <item x="30"/>
        <item t="default"/>
      </items>
    </pivotField>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v="1"/>
    </i>
    <i>
      <x v="2"/>
    </i>
    <i>
      <x v="3"/>
    </i>
    <i>
      <x v="4"/>
    </i>
    <i>
      <x v="5"/>
    </i>
    <i>
      <x v="6"/>
    </i>
    <i>
      <x v="7"/>
    </i>
    <i t="grand">
      <x/>
    </i>
  </rowItems>
  <colItems count="1">
    <i/>
  </colItems>
  <dataFields count="1">
    <dataField name="Count of Name" fld="3"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5"/>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22F45D-52E8-4F63-B1BF-951568F9F7D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6:D107" firstHeaderRow="0" firstDataRow="1" firstDataCol="0"/>
  <pivotFields count="25">
    <pivotField showAll="0"/>
    <pivotField showAll="0"/>
    <pivotField showAll="0"/>
    <pivotField dataField="1" showAll="0"/>
    <pivotField showAll="0">
      <items count="37">
        <item x="33"/>
        <item x="22"/>
        <item x="13"/>
        <item x="15"/>
        <item x="11"/>
        <item x="1"/>
        <item x="19"/>
        <item x="0"/>
        <item x="20"/>
        <item x="35"/>
        <item x="21"/>
        <item x="10"/>
        <item x="31"/>
        <item x="12"/>
        <item x="8"/>
        <item x="5"/>
        <item x="2"/>
        <item x="14"/>
        <item x="18"/>
        <item x="25"/>
        <item x="3"/>
        <item x="24"/>
        <item x="7"/>
        <item x="28"/>
        <item x="16"/>
        <item x="34"/>
        <item x="32"/>
        <item x="6"/>
        <item x="17"/>
        <item x="23"/>
        <item x="27"/>
        <item x="9"/>
        <item x="4"/>
        <item x="26"/>
        <item x="29"/>
        <item x="30"/>
        <item t="default"/>
      </items>
    </pivotField>
    <pivotField dataField="1"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Name" fld="3" subtotal="count" baseField="0" baseItem="0"/>
    <dataField name="Average of Win_Percentage" fld="12" subtotal="average" baseField="0" baseItem="1"/>
    <dataField name="Sum of Titles" fld="13" baseField="0" baseItem="0"/>
    <dataField name="Average of Age" fld="5"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37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48A0465B-89A4-4C50-A004-28DFE45D0733}" sourceName="Nationality">
  <pivotTables>
    <pivotTable tabId="6" name="PivotTable11"/>
    <pivotTable tabId="6" name="PivotTable10"/>
    <pivotTable tabId="6" name="PivotTable12"/>
    <pivotTable tabId="6" name="PivotTable7"/>
    <pivotTable tabId="6" name="PivotTable8"/>
    <pivotTable tabId="6" name="PivotTable9"/>
  </pivotTables>
  <data>
    <tabular pivotCacheId="757666757">
      <items count="36">
        <i x="33" s="1"/>
        <i x="22" s="1"/>
        <i x="13" s="1"/>
        <i x="15" s="1"/>
        <i x="11" s="1"/>
        <i x="1" s="1"/>
        <i x="19" s="1"/>
        <i x="0" s="1"/>
        <i x="20" s="1"/>
        <i x="35" s="1"/>
        <i x="21" s="1"/>
        <i x="10" s="1"/>
        <i x="31" s="1"/>
        <i x="12" s="1"/>
        <i x="8" s="1"/>
        <i x="5" s="1"/>
        <i x="2" s="1"/>
        <i x="14" s="1"/>
        <i x="18" s="1"/>
        <i x="25" s="1"/>
        <i x="3" s="1"/>
        <i x="24" s="1"/>
        <i x="7" s="1"/>
        <i x="28" s="1"/>
        <i x="16" s="1"/>
        <i x="34" s="1"/>
        <i x="32" s="1"/>
        <i x="6" s="1"/>
        <i x="17" s="1"/>
        <i x="23" s="1"/>
        <i x="27" s="1"/>
        <i x="9" s="1"/>
        <i x="4" s="1"/>
        <i x="26"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01513FE-D7AD-4A44-88D3-83D59976FACD}" sourceName="Age">
  <pivotTables>
    <pivotTable tabId="6" name="PivotTable11"/>
    <pivotTable tabId="6" name="PivotTable10"/>
    <pivotTable tabId="6" name="PivotTable12"/>
    <pivotTable tabId="6" name="PivotTable7"/>
    <pivotTable tabId="6" name="PivotTable8"/>
    <pivotTable tabId="6" name="PivotTable9"/>
  </pivotTables>
  <data>
    <tabular pivotCacheId="757666757">
      <items count="9">
        <i x="1" s="1"/>
        <i x="2" s="1"/>
        <i x="3" s="1"/>
        <i x="4" s="1"/>
        <i x="5" s="1"/>
        <i x="6" s="1"/>
        <i x="7" s="1"/>
        <i x="0" s="1" nd="1"/>
        <i x="8"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ndedness" xr10:uid="{687BF686-D4A4-4603-9AC2-A036E9049FCE}" sourceName="Handedness">
  <pivotTables>
    <pivotTable tabId="6" name="PivotTable11"/>
    <pivotTable tabId="6" name="PivotTable10"/>
    <pivotTable tabId="6" name="PivotTable12"/>
    <pivotTable tabId="6" name="PivotTable7"/>
    <pivotTable tabId="6" name="PivotTable8"/>
    <pivotTable tabId="6" name="PivotTable9"/>
  </pivotTables>
  <data>
    <tabular pivotCacheId="7576667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xr10:uid="{9426531C-0A23-445D-9737-6092269BE459}" cache="Slicer_Nationality" caption="Nationality" rowHeight="234950"/>
  <slicer name="Age" xr10:uid="{35E0DA89-7276-4519-8244-169A01861179}" cache="Slicer_Age" caption="Age" rowHeight="234950"/>
  <slicer name="Handedness" xr10:uid="{9F4AE28E-1629-41AD-AC64-F09116E4578E}" cache="Slicer_Handedness" caption="Handednes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1" xr10:uid="{7972B213-5BA4-4A23-AF43-C17A9EAF8ED2}" cache="Slicer_Nationality" caption="           Nationality" startItem="4" style="Slicer Style 1" rowHeight="234950"/>
  <slicer name="Age 1" xr10:uid="{87EECC47-0E61-4D41-B1B1-78D8A4070FD9}" cache="Slicer_Age" caption="       Age Group" columnCount="2" style="Slicer Style 1" rowHeight="234950"/>
  <slicer name="Handedness 1" xr10:uid="{F3E8F641-7E48-4A77-950E-3EA48B7206DD}" cache="Slicer_Handedness" caption="         Handedness"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422CDC-3852-4030-8E8F-382FF53BB250}" name="Table1" displayName="Table1" ref="A1:Y101" totalsRowShown="0">
  <autoFilter ref="A1:Y101" xr:uid="{3C422CDC-3852-4030-8E8F-382FF53BB250}"/>
  <tableColumns count="25">
    <tableColumn id="1" xr3:uid="{34E643C2-1DFE-4A6C-881C-4D7120507205}" name="Rank"/>
    <tableColumn id="2" xr3:uid="{78BA96AD-B761-4E2C-A66A-2EAA9717505F}" name="Points"/>
    <tableColumn id="3" xr3:uid="{FC0F5B9F-0A92-468C-A7BB-07E9C8C99B84}" name="Tournaments"/>
    <tableColumn id="4" xr3:uid="{A2388472-A957-43AB-9793-66BC3570289B}" name="Name"/>
    <tableColumn id="5" xr3:uid="{2D723821-E116-4AC7-A037-554650687E53}" name="Nationality"/>
    <tableColumn id="6" xr3:uid="{89F948D9-4386-4D95-9D6F-099881401A32}" name="Age"/>
    <tableColumn id="7" xr3:uid="{189953E0-F84D-401A-BEF3-ABAE1D350EEA}" name="Height_cm"/>
    <tableColumn id="8" xr3:uid="{B00C00E0-DFDD-42F9-AB6B-08BD34549BD7}" name="Weight_kg"/>
    <tableColumn id="9" xr3:uid="{308404B2-E6AF-4EC9-ACC9-4A5DC7D0F394}" name="Handedness"/>
    <tableColumn id="10" xr3:uid="{BA40E4C7-07E6-4A61-9EAF-7E5B35349C26}" name="Matches_Played"/>
    <tableColumn id="11" xr3:uid="{82245894-B1BB-48EA-9B71-996561FC200D}" name="Wins"/>
    <tableColumn id="12" xr3:uid="{9B50B2AD-9093-4A75-B1BB-2BD9466276F5}" name="Losses"/>
    <tableColumn id="13" xr3:uid="{8310229A-9D0B-45F2-9D2D-967073C638B4}" name="Win_Percentage"/>
    <tableColumn id="14" xr3:uid="{3A262161-14F5-43B5-82F3-3CEE00010729}" name="Titles"/>
    <tableColumn id="15" xr3:uid="{5315BFE6-124B-4DF2-A2CE-D6081BC0F23D}" name="Finals"/>
    <tableColumn id="16" xr3:uid="{316356CD-A8A8-4B85-9453-1B442571D5E0}" name="Semifinals"/>
    <tableColumn id="17" xr3:uid="{DBF35A78-2D52-4BD9-BEC1-C3E0B04A5C3E}" name="Avg_Rally_Length"/>
    <tableColumn id="18" xr3:uid="{4A9B2E98-28C8-4A06-BACC-0613B19CE121}" name="Avg_Match_Minutes"/>
    <tableColumn id="19" xr3:uid="{440A73ED-5155-4E84-BB2E-28490140D8E1}" name="Attack_Rating"/>
    <tableColumn id="20" xr3:uid="{FC2C8460-8599-4625-B2C8-F89B8C568720}" name="Defense_Rating"/>
    <tableColumn id="21" xr3:uid="{9C0DB0DA-5E7F-4EAD-B219-E8226845CB56}" name="Fitness_Rating"/>
    <tableColumn id="22" xr3:uid="{8C0611C3-075F-4273-8BD0-4FAB5049039D}" name="Experience_Years"/>
    <tableColumn id="23" xr3:uid="{410D7699-6DB6-456D-B840-FE6902A07CB5}" name="Best_Rank"/>
    <tableColumn id="24" xr3:uid="{C5BFBAAD-86DA-450C-B332-609DEEF072D5}" name="Form_Score"/>
    <tableColumn id="25" xr3:uid="{1C66EFFF-2AD1-41DA-B332-574143DA579D}" name="Career_Prize_USD"/>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CB2669-B5C1-472F-B7D9-334897668E0F}">
  <we:reference id="wa200005502" version="1.0.0.13" store="en-US" storeType="OMEX"/>
  <we:alternateReferences>
    <we:reference id="wa200005502" version="1.0.0.13" store="wa200005502" storeType="OMEX"/>
  </we:alternateReferences>
  <we:properties>
    <we:property name="docId" value="&quot;Ywmox3_AKkrnoI7tz-YS3&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97A1-A145-4A7E-A9F2-5AA0122105B9}">
  <sheetPr>
    <tabColor theme="4"/>
  </sheetPr>
  <dimension ref="A1:Y101"/>
  <sheetViews>
    <sheetView tabSelected="1" workbookViewId="0">
      <selection activeCell="Q9" sqref="Q9"/>
    </sheetView>
  </sheetViews>
  <sheetFormatPr defaultRowHeight="14.4" x14ac:dyDescent="0.3"/>
  <cols>
    <col min="1" max="1" width="6.88671875" customWidth="1"/>
    <col min="2" max="2" width="7.88671875" customWidth="1"/>
    <col min="3" max="3" width="13.6640625" customWidth="1"/>
    <col min="4" max="4" width="29.33203125" bestFit="1" customWidth="1"/>
    <col min="5" max="5" width="13.21875" bestFit="1" customWidth="1"/>
    <col min="6" max="6" width="5.88671875" customWidth="1"/>
    <col min="7" max="7" width="11.5546875" customWidth="1"/>
    <col min="8" max="8" width="11.44140625" customWidth="1"/>
    <col min="9" max="9" width="12.6640625" customWidth="1"/>
    <col min="10" max="10" width="16.21875" customWidth="1"/>
    <col min="11" max="11" width="6.88671875" customWidth="1"/>
    <col min="12" max="12" width="8.21875" customWidth="1"/>
    <col min="13" max="13" width="16.21875" customWidth="1"/>
    <col min="14" max="14" width="7.21875" customWidth="1"/>
    <col min="15" max="15" width="7.44140625" customWidth="1"/>
    <col min="16" max="16" width="11.109375" customWidth="1"/>
    <col min="17" max="17" width="17.109375" customWidth="1"/>
    <col min="18" max="18" width="19.5546875" customWidth="1"/>
    <col min="19" max="19" width="14.21875" customWidth="1"/>
    <col min="20" max="20" width="15.6640625" customWidth="1"/>
    <col min="21" max="21" width="14.5546875" customWidth="1"/>
    <col min="22" max="22" width="17.21875" customWidth="1"/>
    <col min="23" max="23" width="11.44140625" customWidth="1"/>
    <col min="24" max="24" width="12.6640625" customWidth="1"/>
    <col min="25" max="25" width="17.664062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v>
      </c>
      <c r="B2">
        <v>98715</v>
      </c>
      <c r="C2">
        <v>14</v>
      </c>
      <c r="D2" t="s">
        <v>25</v>
      </c>
      <c r="E2" t="s">
        <v>26</v>
      </c>
      <c r="F2">
        <v>26</v>
      </c>
      <c r="G2">
        <v>177</v>
      </c>
      <c r="H2">
        <v>65</v>
      </c>
      <c r="I2" t="s">
        <v>27</v>
      </c>
      <c r="J2">
        <v>100</v>
      </c>
      <c r="K2">
        <v>81</v>
      </c>
      <c r="L2">
        <v>19</v>
      </c>
      <c r="M2">
        <v>81</v>
      </c>
      <c r="N2">
        <v>6</v>
      </c>
      <c r="O2">
        <v>10</v>
      </c>
      <c r="P2">
        <v>11</v>
      </c>
      <c r="Q2">
        <v>9.1</v>
      </c>
      <c r="R2">
        <v>29.6</v>
      </c>
      <c r="S2">
        <v>82.2</v>
      </c>
      <c r="T2">
        <v>92.4</v>
      </c>
      <c r="U2">
        <v>84</v>
      </c>
      <c r="V2">
        <v>11</v>
      </c>
      <c r="W2">
        <v>1</v>
      </c>
      <c r="X2">
        <v>82</v>
      </c>
      <c r="Y2">
        <v>2500000</v>
      </c>
    </row>
    <row r="3" spans="1:25" x14ac:dyDescent="0.3">
      <c r="A3">
        <v>2</v>
      </c>
      <c r="B3">
        <v>90984</v>
      </c>
      <c r="C3">
        <v>19</v>
      </c>
      <c r="D3" t="s">
        <v>28</v>
      </c>
      <c r="E3" t="s">
        <v>29</v>
      </c>
      <c r="F3">
        <v>22</v>
      </c>
      <c r="G3">
        <v>187</v>
      </c>
      <c r="H3">
        <v>72</v>
      </c>
      <c r="I3" t="s">
        <v>27</v>
      </c>
      <c r="J3">
        <v>82</v>
      </c>
      <c r="K3">
        <v>65</v>
      </c>
      <c r="L3">
        <v>17</v>
      </c>
      <c r="M3">
        <v>79.3</v>
      </c>
      <c r="N3">
        <v>8</v>
      </c>
      <c r="O3">
        <v>10</v>
      </c>
      <c r="P3">
        <v>14</v>
      </c>
      <c r="Q3">
        <v>11.1</v>
      </c>
      <c r="R3">
        <v>45</v>
      </c>
      <c r="S3">
        <v>82.8</v>
      </c>
      <c r="T3">
        <v>93.8</v>
      </c>
      <c r="U3">
        <v>87</v>
      </c>
      <c r="V3">
        <v>5</v>
      </c>
      <c r="W3">
        <v>1</v>
      </c>
      <c r="X3">
        <v>82</v>
      </c>
      <c r="Y3">
        <v>2500000</v>
      </c>
    </row>
    <row r="4" spans="1:25" x14ac:dyDescent="0.3">
      <c r="A4">
        <v>3</v>
      </c>
      <c r="B4">
        <v>85101</v>
      </c>
      <c r="C4">
        <v>20</v>
      </c>
      <c r="D4" t="s">
        <v>30</v>
      </c>
      <c r="E4" t="s">
        <v>31</v>
      </c>
      <c r="F4">
        <v>28</v>
      </c>
      <c r="G4">
        <v>177</v>
      </c>
      <c r="H4">
        <v>64</v>
      </c>
      <c r="I4" t="s">
        <v>27</v>
      </c>
      <c r="J4">
        <v>115</v>
      </c>
      <c r="K4">
        <v>92</v>
      </c>
      <c r="L4">
        <v>23</v>
      </c>
      <c r="M4">
        <v>80</v>
      </c>
      <c r="N4">
        <v>6</v>
      </c>
      <c r="O4">
        <v>10</v>
      </c>
      <c r="P4">
        <v>12</v>
      </c>
      <c r="Q4">
        <v>6</v>
      </c>
      <c r="R4">
        <v>36.5</v>
      </c>
      <c r="S4">
        <v>84.8</v>
      </c>
      <c r="T4">
        <v>91.2</v>
      </c>
      <c r="U4">
        <v>84.4</v>
      </c>
      <c r="V4">
        <v>12</v>
      </c>
      <c r="W4">
        <v>1</v>
      </c>
      <c r="X4">
        <v>81.5</v>
      </c>
      <c r="Y4">
        <v>2500000</v>
      </c>
    </row>
    <row r="5" spans="1:25" x14ac:dyDescent="0.3">
      <c r="A5">
        <v>4</v>
      </c>
      <c r="B5">
        <v>83594</v>
      </c>
      <c r="C5">
        <v>19</v>
      </c>
      <c r="D5" t="s">
        <v>32</v>
      </c>
      <c r="E5" t="s">
        <v>26</v>
      </c>
      <c r="F5">
        <v>29</v>
      </c>
      <c r="G5">
        <v>183</v>
      </c>
      <c r="H5">
        <v>68</v>
      </c>
      <c r="I5" t="s">
        <v>27</v>
      </c>
      <c r="J5">
        <v>101</v>
      </c>
      <c r="K5">
        <v>75</v>
      </c>
      <c r="L5">
        <v>26</v>
      </c>
      <c r="M5">
        <v>74.3</v>
      </c>
      <c r="N5">
        <v>6</v>
      </c>
      <c r="O5">
        <v>10</v>
      </c>
      <c r="P5">
        <v>16</v>
      </c>
      <c r="Q5">
        <v>8.1</v>
      </c>
      <c r="R5">
        <v>25</v>
      </c>
      <c r="S5">
        <v>82.8</v>
      </c>
      <c r="T5">
        <v>83.8</v>
      </c>
      <c r="U5">
        <v>80.900000000000006</v>
      </c>
      <c r="V5">
        <v>15</v>
      </c>
      <c r="W5">
        <v>1</v>
      </c>
      <c r="X5">
        <v>76.599999999999994</v>
      </c>
      <c r="Y5">
        <v>2500000</v>
      </c>
    </row>
    <row r="6" spans="1:25" x14ac:dyDescent="0.3">
      <c r="A6">
        <v>5</v>
      </c>
      <c r="B6">
        <v>81531</v>
      </c>
      <c r="C6">
        <v>19</v>
      </c>
      <c r="D6" t="s">
        <v>33</v>
      </c>
      <c r="E6" t="s">
        <v>31</v>
      </c>
      <c r="F6">
        <v>19</v>
      </c>
      <c r="G6">
        <v>173</v>
      </c>
      <c r="H6">
        <v>58</v>
      </c>
      <c r="I6" t="s">
        <v>27</v>
      </c>
      <c r="J6">
        <v>126</v>
      </c>
      <c r="K6">
        <v>96</v>
      </c>
      <c r="L6">
        <v>30</v>
      </c>
      <c r="M6">
        <v>76.2</v>
      </c>
      <c r="N6">
        <v>10</v>
      </c>
      <c r="O6">
        <v>14</v>
      </c>
      <c r="P6">
        <v>20</v>
      </c>
      <c r="Q6">
        <v>8.1999999999999993</v>
      </c>
      <c r="R6">
        <v>36.200000000000003</v>
      </c>
      <c r="S6">
        <v>89.4</v>
      </c>
      <c r="T6">
        <v>85.9</v>
      </c>
      <c r="U6">
        <v>88.3</v>
      </c>
      <c r="V6">
        <v>5</v>
      </c>
      <c r="W6">
        <v>4</v>
      </c>
      <c r="X6">
        <v>80.400000000000006</v>
      </c>
      <c r="Y6">
        <v>2500000</v>
      </c>
    </row>
    <row r="7" spans="1:25" x14ac:dyDescent="0.3">
      <c r="A7">
        <v>6</v>
      </c>
      <c r="B7">
        <v>81015</v>
      </c>
      <c r="C7">
        <v>21</v>
      </c>
      <c r="D7" t="s">
        <v>34</v>
      </c>
      <c r="E7" t="s">
        <v>35</v>
      </c>
      <c r="F7">
        <v>21</v>
      </c>
      <c r="G7">
        <v>178</v>
      </c>
      <c r="H7">
        <v>64</v>
      </c>
      <c r="I7" t="s">
        <v>27</v>
      </c>
      <c r="J7">
        <v>119</v>
      </c>
      <c r="K7">
        <v>92</v>
      </c>
      <c r="L7">
        <v>27</v>
      </c>
      <c r="M7">
        <v>77.3</v>
      </c>
      <c r="N7">
        <v>9</v>
      </c>
      <c r="O7">
        <v>11</v>
      </c>
      <c r="P7">
        <v>16</v>
      </c>
      <c r="Q7">
        <v>6</v>
      </c>
      <c r="R7">
        <v>40.700000000000003</v>
      </c>
      <c r="S7">
        <v>80.599999999999994</v>
      </c>
      <c r="T7">
        <v>87.8</v>
      </c>
      <c r="U7">
        <v>89.5</v>
      </c>
      <c r="V7">
        <v>2</v>
      </c>
      <c r="W7">
        <v>3</v>
      </c>
      <c r="X7">
        <v>81.599999999999994</v>
      </c>
      <c r="Y7">
        <v>2500000</v>
      </c>
    </row>
    <row r="8" spans="1:25" x14ac:dyDescent="0.3">
      <c r="A8">
        <v>7</v>
      </c>
      <c r="B8">
        <v>77998</v>
      </c>
      <c r="C8">
        <v>21</v>
      </c>
      <c r="D8" t="s">
        <v>36</v>
      </c>
      <c r="E8" t="s">
        <v>29</v>
      </c>
      <c r="F8">
        <v>26</v>
      </c>
      <c r="G8">
        <v>173</v>
      </c>
      <c r="H8">
        <v>60</v>
      </c>
      <c r="I8" t="s">
        <v>27</v>
      </c>
      <c r="J8">
        <v>141</v>
      </c>
      <c r="K8">
        <v>113</v>
      </c>
      <c r="L8">
        <v>28</v>
      </c>
      <c r="M8">
        <v>80.099999999999994</v>
      </c>
      <c r="N8">
        <v>7</v>
      </c>
      <c r="O8">
        <v>8</v>
      </c>
      <c r="P8">
        <v>13</v>
      </c>
      <c r="Q8">
        <v>7.9</v>
      </c>
      <c r="R8">
        <v>44</v>
      </c>
      <c r="S8">
        <v>79.5</v>
      </c>
      <c r="T8">
        <v>84.3</v>
      </c>
      <c r="U8">
        <v>85</v>
      </c>
      <c r="V8">
        <v>8</v>
      </c>
      <c r="W8">
        <v>6</v>
      </c>
      <c r="X8">
        <v>81.8</v>
      </c>
      <c r="Y8">
        <v>2500000</v>
      </c>
    </row>
    <row r="9" spans="1:25" x14ac:dyDescent="0.3">
      <c r="A9">
        <v>8</v>
      </c>
      <c r="B9">
        <v>77948</v>
      </c>
      <c r="C9">
        <v>20</v>
      </c>
      <c r="D9" t="s">
        <v>37</v>
      </c>
      <c r="E9" t="s">
        <v>38</v>
      </c>
      <c r="F9">
        <v>24</v>
      </c>
      <c r="G9">
        <v>177</v>
      </c>
      <c r="H9">
        <v>60</v>
      </c>
      <c r="I9" t="s">
        <v>39</v>
      </c>
      <c r="J9">
        <v>111</v>
      </c>
      <c r="K9">
        <v>83</v>
      </c>
      <c r="L9">
        <v>28</v>
      </c>
      <c r="M9">
        <v>74.8</v>
      </c>
      <c r="N9">
        <v>6</v>
      </c>
      <c r="O9">
        <v>10</v>
      </c>
      <c r="P9">
        <v>14</v>
      </c>
      <c r="Q9">
        <v>7.9</v>
      </c>
      <c r="R9">
        <v>43.8</v>
      </c>
      <c r="S9">
        <v>86</v>
      </c>
      <c r="T9">
        <v>84.2</v>
      </c>
      <c r="U9">
        <v>86.8</v>
      </c>
      <c r="V9">
        <v>9</v>
      </c>
      <c r="W9">
        <v>4</v>
      </c>
      <c r="X9">
        <v>79</v>
      </c>
      <c r="Y9">
        <v>2500000</v>
      </c>
    </row>
    <row r="10" spans="1:25" x14ac:dyDescent="0.3">
      <c r="A10">
        <v>9</v>
      </c>
      <c r="B10">
        <v>77647</v>
      </c>
      <c r="C10">
        <v>20</v>
      </c>
      <c r="D10" t="s">
        <v>40</v>
      </c>
      <c r="E10" t="s">
        <v>41</v>
      </c>
      <c r="F10">
        <v>25</v>
      </c>
      <c r="G10">
        <v>184</v>
      </c>
      <c r="H10">
        <v>64</v>
      </c>
      <c r="I10" t="s">
        <v>27</v>
      </c>
      <c r="J10">
        <v>118</v>
      </c>
      <c r="K10">
        <v>92</v>
      </c>
      <c r="L10">
        <v>26</v>
      </c>
      <c r="M10">
        <v>78</v>
      </c>
      <c r="N10">
        <v>4</v>
      </c>
      <c r="O10">
        <v>5</v>
      </c>
      <c r="P10">
        <v>6</v>
      </c>
      <c r="Q10">
        <v>9.1999999999999993</v>
      </c>
      <c r="R10">
        <v>38.799999999999997</v>
      </c>
      <c r="S10">
        <v>75.7</v>
      </c>
      <c r="T10">
        <v>87.4</v>
      </c>
      <c r="U10">
        <v>87.7</v>
      </c>
      <c r="V10">
        <v>6</v>
      </c>
      <c r="W10">
        <v>8</v>
      </c>
      <c r="X10">
        <v>81.400000000000006</v>
      </c>
      <c r="Y10">
        <v>2500000</v>
      </c>
    </row>
    <row r="11" spans="1:25" x14ac:dyDescent="0.3">
      <c r="A11">
        <v>10</v>
      </c>
      <c r="B11">
        <v>69912</v>
      </c>
      <c r="C11">
        <v>24</v>
      </c>
      <c r="D11" t="s">
        <v>42</v>
      </c>
      <c r="E11" t="s">
        <v>43</v>
      </c>
      <c r="F11">
        <v>23</v>
      </c>
      <c r="G11">
        <v>169</v>
      </c>
      <c r="H11">
        <v>60</v>
      </c>
      <c r="I11" t="s">
        <v>39</v>
      </c>
      <c r="J11">
        <v>136</v>
      </c>
      <c r="K11">
        <v>101</v>
      </c>
      <c r="L11">
        <v>35</v>
      </c>
      <c r="M11">
        <v>74.3</v>
      </c>
      <c r="N11">
        <v>7</v>
      </c>
      <c r="O11">
        <v>9</v>
      </c>
      <c r="P11">
        <v>12</v>
      </c>
      <c r="Q11">
        <v>11.4</v>
      </c>
      <c r="R11">
        <v>35.9</v>
      </c>
      <c r="S11">
        <v>85.1</v>
      </c>
      <c r="T11">
        <v>82.8</v>
      </c>
      <c r="U11">
        <v>87.1</v>
      </c>
      <c r="V11">
        <v>4</v>
      </c>
      <c r="W11">
        <v>3</v>
      </c>
      <c r="X11">
        <v>78.8</v>
      </c>
      <c r="Y11">
        <v>2500000</v>
      </c>
    </row>
    <row r="12" spans="1:25" x14ac:dyDescent="0.3">
      <c r="A12">
        <v>11</v>
      </c>
      <c r="B12">
        <v>68296</v>
      </c>
      <c r="C12">
        <v>24</v>
      </c>
      <c r="D12" t="s">
        <v>44</v>
      </c>
      <c r="E12" t="s">
        <v>45</v>
      </c>
      <c r="F12">
        <v>28</v>
      </c>
      <c r="G12">
        <v>182</v>
      </c>
      <c r="H12">
        <v>68</v>
      </c>
      <c r="I12" t="s">
        <v>27</v>
      </c>
      <c r="J12">
        <v>104</v>
      </c>
      <c r="K12">
        <v>78</v>
      </c>
      <c r="L12">
        <v>26</v>
      </c>
      <c r="M12">
        <v>75</v>
      </c>
      <c r="N12">
        <v>10</v>
      </c>
      <c r="O12">
        <v>10</v>
      </c>
      <c r="P12">
        <v>13</v>
      </c>
      <c r="Q12">
        <v>9.1</v>
      </c>
      <c r="R12">
        <v>30.8</v>
      </c>
      <c r="S12">
        <v>83.5</v>
      </c>
      <c r="T12">
        <v>79.3</v>
      </c>
      <c r="U12">
        <v>84.9</v>
      </c>
      <c r="V12">
        <v>10</v>
      </c>
      <c r="W12">
        <v>11</v>
      </c>
      <c r="X12">
        <v>78.5</v>
      </c>
      <c r="Y12">
        <v>2500000</v>
      </c>
    </row>
    <row r="13" spans="1:25" x14ac:dyDescent="0.3">
      <c r="A13">
        <v>12</v>
      </c>
      <c r="B13">
        <v>64982</v>
      </c>
      <c r="C13">
        <v>27</v>
      </c>
      <c r="D13" t="s">
        <v>46</v>
      </c>
      <c r="E13" t="s">
        <v>35</v>
      </c>
      <c r="F13">
        <v>28</v>
      </c>
      <c r="G13">
        <v>180</v>
      </c>
      <c r="H13">
        <v>61</v>
      </c>
      <c r="I13" t="s">
        <v>27</v>
      </c>
      <c r="J13">
        <v>177</v>
      </c>
      <c r="K13">
        <v>140</v>
      </c>
      <c r="L13">
        <v>37</v>
      </c>
      <c r="M13">
        <v>79.099999999999994</v>
      </c>
      <c r="N13">
        <v>8</v>
      </c>
      <c r="O13">
        <v>11</v>
      </c>
      <c r="P13">
        <v>17</v>
      </c>
      <c r="Q13">
        <v>7.7</v>
      </c>
      <c r="R13">
        <v>38.700000000000003</v>
      </c>
      <c r="S13">
        <v>82.1</v>
      </c>
      <c r="T13">
        <v>80.599999999999994</v>
      </c>
      <c r="U13">
        <v>84.6</v>
      </c>
      <c r="V13">
        <v>12</v>
      </c>
      <c r="W13">
        <v>5</v>
      </c>
      <c r="X13">
        <v>81</v>
      </c>
      <c r="Y13">
        <v>2500000</v>
      </c>
    </row>
    <row r="14" spans="1:25" x14ac:dyDescent="0.3">
      <c r="A14">
        <v>13</v>
      </c>
      <c r="B14">
        <v>64021</v>
      </c>
      <c r="C14">
        <v>22</v>
      </c>
      <c r="D14" t="s">
        <v>47</v>
      </c>
      <c r="E14" t="s">
        <v>41</v>
      </c>
      <c r="F14">
        <v>26</v>
      </c>
      <c r="G14">
        <v>175</v>
      </c>
      <c r="H14">
        <v>63</v>
      </c>
      <c r="I14" t="s">
        <v>27</v>
      </c>
      <c r="J14">
        <v>103</v>
      </c>
      <c r="K14">
        <v>68</v>
      </c>
      <c r="L14">
        <v>35</v>
      </c>
      <c r="M14">
        <v>66</v>
      </c>
      <c r="N14">
        <v>7</v>
      </c>
      <c r="O14">
        <v>10</v>
      </c>
      <c r="P14">
        <v>12</v>
      </c>
      <c r="Q14">
        <v>9.4</v>
      </c>
      <c r="R14">
        <v>41.5</v>
      </c>
      <c r="S14">
        <v>90.5</v>
      </c>
      <c r="T14">
        <v>85.6</v>
      </c>
      <c r="U14">
        <v>84.2</v>
      </c>
      <c r="V14">
        <v>9</v>
      </c>
      <c r="W14">
        <v>7</v>
      </c>
      <c r="X14">
        <v>72.400000000000006</v>
      </c>
      <c r="Y14">
        <v>2500000</v>
      </c>
    </row>
    <row r="15" spans="1:25" x14ac:dyDescent="0.3">
      <c r="A15">
        <v>14</v>
      </c>
      <c r="B15">
        <v>63499</v>
      </c>
      <c r="C15">
        <v>27</v>
      </c>
      <c r="D15" t="s">
        <v>48</v>
      </c>
      <c r="E15" t="s">
        <v>49</v>
      </c>
      <c r="F15">
        <v>29</v>
      </c>
      <c r="G15">
        <v>170</v>
      </c>
      <c r="H15">
        <v>60</v>
      </c>
      <c r="I15" t="s">
        <v>27</v>
      </c>
      <c r="J15">
        <v>145</v>
      </c>
      <c r="K15">
        <v>100</v>
      </c>
      <c r="L15">
        <v>45</v>
      </c>
      <c r="M15">
        <v>69</v>
      </c>
      <c r="N15">
        <v>8</v>
      </c>
      <c r="O15">
        <v>8</v>
      </c>
      <c r="P15">
        <v>11</v>
      </c>
      <c r="Q15">
        <v>11.3</v>
      </c>
      <c r="R15">
        <v>50.7</v>
      </c>
      <c r="S15">
        <v>79.3</v>
      </c>
      <c r="T15">
        <v>82.3</v>
      </c>
      <c r="U15">
        <v>77.5</v>
      </c>
      <c r="V15">
        <v>11</v>
      </c>
      <c r="W15">
        <v>8</v>
      </c>
      <c r="X15">
        <v>72</v>
      </c>
      <c r="Y15">
        <v>2500000</v>
      </c>
    </row>
    <row r="16" spans="1:25" x14ac:dyDescent="0.3">
      <c r="A16">
        <v>15</v>
      </c>
      <c r="B16">
        <v>62498</v>
      </c>
      <c r="C16">
        <v>31</v>
      </c>
      <c r="D16" t="s">
        <v>50</v>
      </c>
      <c r="E16" t="s">
        <v>51</v>
      </c>
      <c r="F16">
        <v>27</v>
      </c>
      <c r="G16">
        <v>179</v>
      </c>
      <c r="H16">
        <v>63</v>
      </c>
      <c r="I16" t="s">
        <v>27</v>
      </c>
      <c r="J16">
        <v>233</v>
      </c>
      <c r="K16">
        <v>158</v>
      </c>
      <c r="L16">
        <v>75</v>
      </c>
      <c r="M16">
        <v>67.8</v>
      </c>
      <c r="N16">
        <v>5</v>
      </c>
      <c r="O16">
        <v>6</v>
      </c>
      <c r="P16">
        <v>9</v>
      </c>
      <c r="Q16">
        <v>7.8</v>
      </c>
      <c r="R16">
        <v>44.1</v>
      </c>
      <c r="S16">
        <v>92.5</v>
      </c>
      <c r="T16">
        <v>83.8</v>
      </c>
      <c r="U16">
        <v>84.6</v>
      </c>
      <c r="V16">
        <v>9</v>
      </c>
      <c r="W16">
        <v>9</v>
      </c>
      <c r="X16">
        <v>73.7</v>
      </c>
      <c r="Y16">
        <v>2500000</v>
      </c>
    </row>
    <row r="17" spans="1:25" x14ac:dyDescent="0.3">
      <c r="A17">
        <v>16</v>
      </c>
      <c r="B17">
        <v>60771</v>
      </c>
      <c r="C17">
        <v>21</v>
      </c>
      <c r="D17" t="s">
        <v>52</v>
      </c>
      <c r="E17" t="s">
        <v>29</v>
      </c>
      <c r="F17">
        <v>23</v>
      </c>
      <c r="G17">
        <v>176</v>
      </c>
      <c r="H17">
        <v>66</v>
      </c>
      <c r="I17" t="s">
        <v>27</v>
      </c>
      <c r="J17">
        <v>165</v>
      </c>
      <c r="K17">
        <v>105</v>
      </c>
      <c r="L17">
        <v>60</v>
      </c>
      <c r="M17">
        <v>63.6</v>
      </c>
      <c r="N17">
        <v>7</v>
      </c>
      <c r="O17">
        <v>9</v>
      </c>
      <c r="P17">
        <v>10</v>
      </c>
      <c r="Q17">
        <v>8</v>
      </c>
      <c r="R17">
        <v>35.799999999999997</v>
      </c>
      <c r="S17">
        <v>80.900000000000006</v>
      </c>
      <c r="T17">
        <v>85.2</v>
      </c>
      <c r="U17">
        <v>76.2</v>
      </c>
      <c r="V17">
        <v>5</v>
      </c>
      <c r="W17">
        <v>15</v>
      </c>
      <c r="X17">
        <v>68</v>
      </c>
      <c r="Y17">
        <v>2500000</v>
      </c>
    </row>
    <row r="18" spans="1:25" x14ac:dyDescent="0.3">
      <c r="A18">
        <v>17</v>
      </c>
      <c r="B18">
        <v>59950</v>
      </c>
      <c r="C18">
        <v>21</v>
      </c>
      <c r="D18" t="s">
        <v>53</v>
      </c>
      <c r="E18" t="s">
        <v>29</v>
      </c>
      <c r="F18">
        <v>27</v>
      </c>
      <c r="G18">
        <v>180</v>
      </c>
      <c r="H18">
        <v>66</v>
      </c>
      <c r="I18" t="s">
        <v>27</v>
      </c>
      <c r="J18">
        <v>143</v>
      </c>
      <c r="K18">
        <v>101</v>
      </c>
      <c r="L18">
        <v>42</v>
      </c>
      <c r="M18">
        <v>70.599999999999994</v>
      </c>
      <c r="N18">
        <v>7</v>
      </c>
      <c r="O18">
        <v>9</v>
      </c>
      <c r="P18">
        <v>10</v>
      </c>
      <c r="Q18">
        <v>10.4</v>
      </c>
      <c r="R18">
        <v>31.6</v>
      </c>
      <c r="S18">
        <v>75.400000000000006</v>
      </c>
      <c r="T18">
        <v>79.8</v>
      </c>
      <c r="U18">
        <v>78.3</v>
      </c>
      <c r="V18">
        <v>9</v>
      </c>
      <c r="W18">
        <v>10</v>
      </c>
      <c r="X18">
        <v>73.3</v>
      </c>
      <c r="Y18">
        <v>2500000</v>
      </c>
    </row>
    <row r="19" spans="1:25" x14ac:dyDescent="0.3">
      <c r="A19">
        <v>18</v>
      </c>
      <c r="B19">
        <v>58735</v>
      </c>
      <c r="C19">
        <v>20</v>
      </c>
      <c r="D19" t="s">
        <v>54</v>
      </c>
      <c r="E19" t="s">
        <v>45</v>
      </c>
      <c r="F19">
        <v>22</v>
      </c>
      <c r="G19">
        <v>179</v>
      </c>
      <c r="H19">
        <v>68</v>
      </c>
      <c r="I19" t="s">
        <v>27</v>
      </c>
      <c r="J19">
        <v>156</v>
      </c>
      <c r="K19">
        <v>120</v>
      </c>
      <c r="L19">
        <v>36</v>
      </c>
      <c r="M19">
        <v>76.900000000000006</v>
      </c>
      <c r="N19">
        <v>7</v>
      </c>
      <c r="O19">
        <v>11</v>
      </c>
      <c r="P19">
        <v>14</v>
      </c>
      <c r="Q19">
        <v>9.1</v>
      </c>
      <c r="R19">
        <v>36.200000000000003</v>
      </c>
      <c r="S19">
        <v>81.900000000000006</v>
      </c>
      <c r="T19">
        <v>85.2</v>
      </c>
      <c r="U19">
        <v>86.5</v>
      </c>
      <c r="V19">
        <v>8</v>
      </c>
      <c r="W19">
        <v>14</v>
      </c>
      <c r="X19">
        <v>80.3</v>
      </c>
      <c r="Y19">
        <v>2500000</v>
      </c>
    </row>
    <row r="20" spans="1:25" x14ac:dyDescent="0.3">
      <c r="A20">
        <v>19</v>
      </c>
      <c r="B20">
        <v>57286</v>
      </c>
      <c r="C20">
        <v>30</v>
      </c>
      <c r="D20" t="s">
        <v>55</v>
      </c>
      <c r="E20" t="s">
        <v>51</v>
      </c>
      <c r="F20">
        <v>28</v>
      </c>
      <c r="G20">
        <v>189</v>
      </c>
      <c r="H20">
        <v>68</v>
      </c>
      <c r="I20" t="s">
        <v>27</v>
      </c>
      <c r="J20">
        <v>224</v>
      </c>
      <c r="K20">
        <v>162</v>
      </c>
      <c r="L20">
        <v>62</v>
      </c>
      <c r="M20">
        <v>72.3</v>
      </c>
      <c r="N20">
        <v>8</v>
      </c>
      <c r="O20">
        <v>9</v>
      </c>
      <c r="P20">
        <v>10</v>
      </c>
      <c r="Q20">
        <v>10.6</v>
      </c>
      <c r="R20">
        <v>42.2</v>
      </c>
      <c r="S20">
        <v>76</v>
      </c>
      <c r="T20">
        <v>83.1</v>
      </c>
      <c r="U20">
        <v>84.5</v>
      </c>
      <c r="V20">
        <v>11</v>
      </c>
      <c r="W20">
        <v>12</v>
      </c>
      <c r="X20">
        <v>76.599999999999994</v>
      </c>
      <c r="Y20">
        <v>2500000</v>
      </c>
    </row>
    <row r="21" spans="1:25" x14ac:dyDescent="0.3">
      <c r="A21">
        <v>20</v>
      </c>
      <c r="B21">
        <v>55656</v>
      </c>
      <c r="C21">
        <v>24</v>
      </c>
      <c r="D21" t="s">
        <v>56</v>
      </c>
      <c r="E21" t="s">
        <v>57</v>
      </c>
      <c r="F21">
        <v>25</v>
      </c>
      <c r="G21">
        <v>178</v>
      </c>
      <c r="H21">
        <v>62</v>
      </c>
      <c r="I21" t="s">
        <v>27</v>
      </c>
      <c r="J21">
        <v>129</v>
      </c>
      <c r="K21">
        <v>96</v>
      </c>
      <c r="L21">
        <v>33</v>
      </c>
      <c r="M21">
        <v>74.400000000000006</v>
      </c>
      <c r="N21">
        <v>7</v>
      </c>
      <c r="O21">
        <v>11</v>
      </c>
      <c r="P21">
        <v>12</v>
      </c>
      <c r="Q21">
        <v>9.5</v>
      </c>
      <c r="R21">
        <v>37.6</v>
      </c>
      <c r="S21">
        <v>77.400000000000006</v>
      </c>
      <c r="T21">
        <v>74.8</v>
      </c>
      <c r="U21">
        <v>86.9</v>
      </c>
      <c r="V21">
        <v>9</v>
      </c>
      <c r="W21">
        <v>13</v>
      </c>
      <c r="X21">
        <v>78.8</v>
      </c>
      <c r="Y21">
        <v>2500000</v>
      </c>
    </row>
    <row r="22" spans="1:25" x14ac:dyDescent="0.3">
      <c r="A22">
        <v>21</v>
      </c>
      <c r="B22">
        <v>54581</v>
      </c>
      <c r="C22">
        <v>17</v>
      </c>
      <c r="D22" t="s">
        <v>58</v>
      </c>
      <c r="E22" t="s">
        <v>35</v>
      </c>
      <c r="F22">
        <v>25</v>
      </c>
      <c r="G22">
        <v>173</v>
      </c>
      <c r="H22">
        <v>62</v>
      </c>
      <c r="I22" t="s">
        <v>27</v>
      </c>
      <c r="J22">
        <v>135</v>
      </c>
      <c r="K22">
        <v>105</v>
      </c>
      <c r="L22">
        <v>30</v>
      </c>
      <c r="M22">
        <v>77.8</v>
      </c>
      <c r="N22">
        <v>7</v>
      </c>
      <c r="O22">
        <v>9</v>
      </c>
      <c r="P22">
        <v>12</v>
      </c>
      <c r="Q22">
        <v>10.7</v>
      </c>
      <c r="R22">
        <v>36.799999999999997</v>
      </c>
      <c r="S22">
        <v>83</v>
      </c>
      <c r="T22">
        <v>88</v>
      </c>
      <c r="U22">
        <v>79.7</v>
      </c>
      <c r="V22">
        <v>7</v>
      </c>
      <c r="W22">
        <v>17</v>
      </c>
      <c r="X22">
        <v>78.5</v>
      </c>
      <c r="Y22">
        <v>2500000</v>
      </c>
    </row>
    <row r="23" spans="1:25" x14ac:dyDescent="0.3">
      <c r="A23">
        <v>22</v>
      </c>
      <c r="B23">
        <v>54031</v>
      </c>
      <c r="C23">
        <v>22</v>
      </c>
      <c r="D23" t="s">
        <v>59</v>
      </c>
      <c r="E23" t="s">
        <v>35</v>
      </c>
      <c r="F23">
        <v>23</v>
      </c>
      <c r="G23">
        <v>180</v>
      </c>
      <c r="H23">
        <v>66</v>
      </c>
      <c r="I23" t="s">
        <v>27</v>
      </c>
      <c r="J23">
        <v>120</v>
      </c>
      <c r="K23">
        <v>94</v>
      </c>
      <c r="L23">
        <v>26</v>
      </c>
      <c r="M23">
        <v>78.3</v>
      </c>
      <c r="N23">
        <v>6</v>
      </c>
      <c r="O23">
        <v>10</v>
      </c>
      <c r="P23">
        <v>12</v>
      </c>
      <c r="Q23">
        <v>7.7</v>
      </c>
      <c r="R23">
        <v>38.1</v>
      </c>
      <c r="S23">
        <v>83.6</v>
      </c>
      <c r="T23">
        <v>78.099999999999994</v>
      </c>
      <c r="U23">
        <v>76</v>
      </c>
      <c r="V23">
        <v>6</v>
      </c>
      <c r="W23">
        <v>20</v>
      </c>
      <c r="X23">
        <v>77.5</v>
      </c>
      <c r="Y23">
        <v>2500000</v>
      </c>
    </row>
    <row r="24" spans="1:25" x14ac:dyDescent="0.3">
      <c r="A24">
        <v>23</v>
      </c>
      <c r="B24">
        <v>53273</v>
      </c>
      <c r="C24">
        <v>25</v>
      </c>
      <c r="D24" t="s">
        <v>60</v>
      </c>
      <c r="E24" t="s">
        <v>61</v>
      </c>
      <c r="F24">
        <v>29</v>
      </c>
      <c r="G24">
        <v>180</v>
      </c>
      <c r="H24">
        <v>65</v>
      </c>
      <c r="I24" t="s">
        <v>39</v>
      </c>
      <c r="J24">
        <v>137</v>
      </c>
      <c r="K24">
        <v>99</v>
      </c>
      <c r="L24">
        <v>38</v>
      </c>
      <c r="M24">
        <v>72.3</v>
      </c>
      <c r="N24">
        <v>8</v>
      </c>
      <c r="O24">
        <v>9</v>
      </c>
      <c r="P24">
        <v>13</v>
      </c>
      <c r="Q24">
        <v>9.5</v>
      </c>
      <c r="R24">
        <v>35.5</v>
      </c>
      <c r="S24">
        <v>77.5</v>
      </c>
      <c r="T24">
        <v>72.099999999999994</v>
      </c>
      <c r="U24">
        <v>79.5</v>
      </c>
      <c r="V24">
        <v>11</v>
      </c>
      <c r="W24">
        <v>23</v>
      </c>
      <c r="X24">
        <v>74.8</v>
      </c>
      <c r="Y24">
        <v>2500000</v>
      </c>
    </row>
    <row r="25" spans="1:25" x14ac:dyDescent="0.3">
      <c r="A25">
        <v>24</v>
      </c>
      <c r="B25">
        <v>52710</v>
      </c>
      <c r="C25">
        <v>29</v>
      </c>
      <c r="D25" t="s">
        <v>62</v>
      </c>
      <c r="E25" t="s">
        <v>51</v>
      </c>
      <c r="F25">
        <v>25</v>
      </c>
      <c r="G25">
        <v>187</v>
      </c>
      <c r="H25">
        <v>64</v>
      </c>
      <c r="I25" t="s">
        <v>27</v>
      </c>
      <c r="J25">
        <v>183</v>
      </c>
      <c r="K25">
        <v>143</v>
      </c>
      <c r="L25">
        <v>40</v>
      </c>
      <c r="M25">
        <v>78.099999999999994</v>
      </c>
      <c r="N25">
        <v>8</v>
      </c>
      <c r="O25">
        <v>8</v>
      </c>
      <c r="P25">
        <v>9</v>
      </c>
      <c r="Q25">
        <v>9.1</v>
      </c>
      <c r="R25">
        <v>34</v>
      </c>
      <c r="S25">
        <v>85.3</v>
      </c>
      <c r="T25">
        <v>74.900000000000006</v>
      </c>
      <c r="U25">
        <v>80.7</v>
      </c>
      <c r="V25">
        <v>4</v>
      </c>
      <c r="W25">
        <v>24</v>
      </c>
      <c r="X25">
        <v>79</v>
      </c>
      <c r="Y25">
        <v>2500000</v>
      </c>
    </row>
    <row r="26" spans="1:25" x14ac:dyDescent="0.3">
      <c r="A26">
        <v>25</v>
      </c>
      <c r="B26">
        <v>52063</v>
      </c>
      <c r="C26">
        <v>24</v>
      </c>
      <c r="D26" t="s">
        <v>63</v>
      </c>
      <c r="E26" t="s">
        <v>57</v>
      </c>
      <c r="F26">
        <v>24</v>
      </c>
      <c r="G26">
        <v>184</v>
      </c>
      <c r="H26">
        <v>67</v>
      </c>
      <c r="I26" t="s">
        <v>27</v>
      </c>
      <c r="J26">
        <v>177</v>
      </c>
      <c r="K26">
        <v>128</v>
      </c>
      <c r="L26">
        <v>49</v>
      </c>
      <c r="M26">
        <v>72.3</v>
      </c>
      <c r="N26">
        <v>5</v>
      </c>
      <c r="O26">
        <v>5</v>
      </c>
      <c r="P26">
        <v>7</v>
      </c>
      <c r="Q26">
        <v>7.4</v>
      </c>
      <c r="R26">
        <v>38</v>
      </c>
      <c r="S26">
        <v>86</v>
      </c>
      <c r="T26">
        <v>74.900000000000006</v>
      </c>
      <c r="U26">
        <v>80.5</v>
      </c>
      <c r="V26">
        <v>5</v>
      </c>
      <c r="W26">
        <v>22</v>
      </c>
      <c r="X26">
        <v>75.2</v>
      </c>
      <c r="Y26">
        <v>2500000</v>
      </c>
    </row>
    <row r="27" spans="1:25" x14ac:dyDescent="0.3">
      <c r="A27">
        <v>26</v>
      </c>
      <c r="B27">
        <v>49856</v>
      </c>
      <c r="C27">
        <v>26</v>
      </c>
      <c r="D27" t="s">
        <v>64</v>
      </c>
      <c r="E27" t="s">
        <v>49</v>
      </c>
      <c r="F27">
        <v>24</v>
      </c>
      <c r="G27">
        <v>181</v>
      </c>
      <c r="H27">
        <v>66</v>
      </c>
      <c r="I27" t="s">
        <v>27</v>
      </c>
      <c r="J27">
        <v>189</v>
      </c>
      <c r="K27">
        <v>128</v>
      </c>
      <c r="L27">
        <v>61</v>
      </c>
      <c r="M27">
        <v>67.7</v>
      </c>
      <c r="N27">
        <v>5</v>
      </c>
      <c r="O27">
        <v>6</v>
      </c>
      <c r="P27">
        <v>9</v>
      </c>
      <c r="Q27">
        <v>6.8</v>
      </c>
      <c r="R27">
        <v>32.1</v>
      </c>
      <c r="S27">
        <v>87.2</v>
      </c>
      <c r="T27">
        <v>80</v>
      </c>
      <c r="U27">
        <v>84.5</v>
      </c>
      <c r="V27">
        <v>4</v>
      </c>
      <c r="W27">
        <v>20</v>
      </c>
      <c r="X27">
        <v>73.599999999999994</v>
      </c>
      <c r="Y27">
        <v>2500000</v>
      </c>
    </row>
    <row r="28" spans="1:25" x14ac:dyDescent="0.3">
      <c r="A28">
        <v>27</v>
      </c>
      <c r="B28">
        <v>49723</v>
      </c>
      <c r="C28">
        <v>25</v>
      </c>
      <c r="D28" t="s">
        <v>65</v>
      </c>
      <c r="E28" t="s">
        <v>41</v>
      </c>
      <c r="F28">
        <v>27</v>
      </c>
      <c r="G28">
        <v>188</v>
      </c>
      <c r="H28">
        <v>75</v>
      </c>
      <c r="I28" t="s">
        <v>27</v>
      </c>
      <c r="J28">
        <v>144</v>
      </c>
      <c r="K28">
        <v>99</v>
      </c>
      <c r="L28">
        <v>45</v>
      </c>
      <c r="M28">
        <v>68.8</v>
      </c>
      <c r="N28">
        <v>8</v>
      </c>
      <c r="O28">
        <v>12</v>
      </c>
      <c r="P28">
        <v>18</v>
      </c>
      <c r="Q28">
        <v>10.7</v>
      </c>
      <c r="R28">
        <v>42.5</v>
      </c>
      <c r="S28">
        <v>82.4</v>
      </c>
      <c r="T28">
        <v>78.2</v>
      </c>
      <c r="U28">
        <v>78.400000000000006</v>
      </c>
      <c r="V28">
        <v>7</v>
      </c>
      <c r="W28">
        <v>23</v>
      </c>
      <c r="X28">
        <v>72.2</v>
      </c>
      <c r="Y28">
        <v>2500000</v>
      </c>
    </row>
    <row r="29" spans="1:25" x14ac:dyDescent="0.3">
      <c r="A29">
        <v>28</v>
      </c>
      <c r="B29">
        <v>47779</v>
      </c>
      <c r="C29">
        <v>17</v>
      </c>
      <c r="D29" t="s">
        <v>66</v>
      </c>
      <c r="E29" t="s">
        <v>26</v>
      </c>
      <c r="F29">
        <v>27</v>
      </c>
      <c r="G29">
        <v>172</v>
      </c>
      <c r="H29">
        <v>68</v>
      </c>
      <c r="I29" t="s">
        <v>27</v>
      </c>
      <c r="J29">
        <v>109</v>
      </c>
      <c r="K29">
        <v>70</v>
      </c>
      <c r="L29">
        <v>39</v>
      </c>
      <c r="M29">
        <v>64.2</v>
      </c>
      <c r="N29">
        <v>6</v>
      </c>
      <c r="O29">
        <v>6</v>
      </c>
      <c r="P29">
        <v>10</v>
      </c>
      <c r="Q29">
        <v>8.9</v>
      </c>
      <c r="R29">
        <v>40</v>
      </c>
      <c r="S29">
        <v>86.4</v>
      </c>
      <c r="T29">
        <v>77.599999999999994</v>
      </c>
      <c r="U29">
        <v>81.099999999999994</v>
      </c>
      <c r="V29">
        <v>8</v>
      </c>
      <c r="W29">
        <v>25</v>
      </c>
      <c r="X29">
        <v>70.099999999999994</v>
      </c>
      <c r="Y29">
        <v>2500000</v>
      </c>
    </row>
    <row r="30" spans="1:25" x14ac:dyDescent="0.3">
      <c r="A30">
        <v>29</v>
      </c>
      <c r="B30">
        <v>46429</v>
      </c>
      <c r="C30">
        <v>17</v>
      </c>
      <c r="D30" t="s">
        <v>67</v>
      </c>
      <c r="E30" t="s">
        <v>31</v>
      </c>
      <c r="F30">
        <v>27</v>
      </c>
      <c r="G30">
        <v>175</v>
      </c>
      <c r="H30">
        <v>60</v>
      </c>
      <c r="I30" t="s">
        <v>27</v>
      </c>
      <c r="J30">
        <v>74</v>
      </c>
      <c r="K30">
        <v>50</v>
      </c>
      <c r="L30">
        <v>24</v>
      </c>
      <c r="M30">
        <v>67.599999999999994</v>
      </c>
      <c r="N30">
        <v>8</v>
      </c>
      <c r="O30">
        <v>9</v>
      </c>
      <c r="P30">
        <v>15</v>
      </c>
      <c r="Q30">
        <v>7.8</v>
      </c>
      <c r="R30">
        <v>28.5</v>
      </c>
      <c r="S30">
        <v>70</v>
      </c>
      <c r="T30">
        <v>82.2</v>
      </c>
      <c r="U30">
        <v>75.599999999999994</v>
      </c>
      <c r="V30">
        <v>12</v>
      </c>
      <c r="W30">
        <v>28</v>
      </c>
      <c r="X30">
        <v>70.400000000000006</v>
      </c>
      <c r="Y30">
        <v>2500000</v>
      </c>
    </row>
    <row r="31" spans="1:25" x14ac:dyDescent="0.3">
      <c r="A31">
        <v>30</v>
      </c>
      <c r="B31">
        <v>44480</v>
      </c>
      <c r="C31">
        <v>24</v>
      </c>
      <c r="D31" t="s">
        <v>68</v>
      </c>
      <c r="E31" t="s">
        <v>51</v>
      </c>
      <c r="F31">
        <v>27</v>
      </c>
      <c r="G31">
        <v>173</v>
      </c>
      <c r="H31">
        <v>61</v>
      </c>
      <c r="I31" t="s">
        <v>27</v>
      </c>
      <c r="J31">
        <v>187</v>
      </c>
      <c r="K31">
        <v>129</v>
      </c>
      <c r="L31">
        <v>58</v>
      </c>
      <c r="M31">
        <v>69</v>
      </c>
      <c r="N31">
        <v>5</v>
      </c>
      <c r="O31">
        <v>5</v>
      </c>
      <c r="P31">
        <v>8</v>
      </c>
      <c r="Q31">
        <v>9.3000000000000007</v>
      </c>
      <c r="R31">
        <v>35.299999999999997</v>
      </c>
      <c r="S31">
        <v>77.599999999999994</v>
      </c>
      <c r="T31">
        <v>80.599999999999994</v>
      </c>
      <c r="U31">
        <v>81.2</v>
      </c>
      <c r="V31">
        <v>10</v>
      </c>
      <c r="W31">
        <v>26</v>
      </c>
      <c r="X31">
        <v>73.3</v>
      </c>
      <c r="Y31">
        <v>2500000</v>
      </c>
    </row>
    <row r="32" spans="1:25" x14ac:dyDescent="0.3">
      <c r="A32">
        <v>31</v>
      </c>
      <c r="B32">
        <v>43479</v>
      </c>
      <c r="C32">
        <v>15</v>
      </c>
      <c r="D32" t="s">
        <v>69</v>
      </c>
      <c r="E32" t="s">
        <v>35</v>
      </c>
      <c r="F32">
        <v>32</v>
      </c>
      <c r="G32">
        <v>177</v>
      </c>
      <c r="H32">
        <v>59</v>
      </c>
      <c r="I32" t="s">
        <v>27</v>
      </c>
      <c r="J32">
        <v>103</v>
      </c>
      <c r="K32">
        <v>76</v>
      </c>
      <c r="L32">
        <v>27</v>
      </c>
      <c r="M32">
        <v>73.8</v>
      </c>
      <c r="N32">
        <v>8</v>
      </c>
      <c r="O32">
        <v>12</v>
      </c>
      <c r="P32">
        <v>15</v>
      </c>
      <c r="Q32">
        <v>11.4</v>
      </c>
      <c r="R32">
        <v>51.9</v>
      </c>
      <c r="S32">
        <v>74.7</v>
      </c>
      <c r="T32">
        <v>80.3</v>
      </c>
      <c r="U32">
        <v>79.2</v>
      </c>
      <c r="V32">
        <v>17</v>
      </c>
      <c r="W32">
        <v>26</v>
      </c>
      <c r="X32">
        <v>75.7</v>
      </c>
      <c r="Y32">
        <v>2500000</v>
      </c>
    </row>
    <row r="33" spans="1:25" x14ac:dyDescent="0.3">
      <c r="A33">
        <v>32</v>
      </c>
      <c r="B33">
        <v>41810</v>
      </c>
      <c r="C33">
        <v>17</v>
      </c>
      <c r="D33" t="s">
        <v>70</v>
      </c>
      <c r="E33" t="s">
        <v>41</v>
      </c>
      <c r="F33">
        <v>24</v>
      </c>
      <c r="G33">
        <v>171</v>
      </c>
      <c r="H33">
        <v>60</v>
      </c>
      <c r="I33" t="s">
        <v>27</v>
      </c>
      <c r="J33">
        <v>113</v>
      </c>
      <c r="K33">
        <v>88</v>
      </c>
      <c r="L33">
        <v>25</v>
      </c>
      <c r="M33">
        <v>77.900000000000006</v>
      </c>
      <c r="N33">
        <v>6</v>
      </c>
      <c r="O33">
        <v>9</v>
      </c>
      <c r="P33">
        <v>12</v>
      </c>
      <c r="Q33">
        <v>6</v>
      </c>
      <c r="R33">
        <v>25.6</v>
      </c>
      <c r="S33">
        <v>79.400000000000006</v>
      </c>
      <c r="T33">
        <v>80.5</v>
      </c>
      <c r="U33">
        <v>76</v>
      </c>
      <c r="V33">
        <v>8</v>
      </c>
      <c r="W33">
        <v>25</v>
      </c>
      <c r="X33">
        <v>77.2</v>
      </c>
      <c r="Y33">
        <v>2500000</v>
      </c>
    </row>
    <row r="34" spans="1:25" x14ac:dyDescent="0.3">
      <c r="A34">
        <v>33</v>
      </c>
      <c r="B34">
        <v>41526</v>
      </c>
      <c r="C34">
        <v>14</v>
      </c>
      <c r="D34" t="s">
        <v>71</v>
      </c>
      <c r="E34" t="s">
        <v>29</v>
      </c>
      <c r="F34">
        <v>24</v>
      </c>
      <c r="G34">
        <v>183</v>
      </c>
      <c r="H34">
        <v>67</v>
      </c>
      <c r="I34" t="s">
        <v>27</v>
      </c>
      <c r="J34">
        <v>114</v>
      </c>
      <c r="K34">
        <v>73</v>
      </c>
      <c r="L34">
        <v>41</v>
      </c>
      <c r="M34">
        <v>64</v>
      </c>
      <c r="N34">
        <v>6</v>
      </c>
      <c r="O34">
        <v>9</v>
      </c>
      <c r="P34">
        <v>15</v>
      </c>
      <c r="Q34">
        <v>7</v>
      </c>
      <c r="R34">
        <v>25</v>
      </c>
      <c r="S34">
        <v>75.7</v>
      </c>
      <c r="T34">
        <v>81.400000000000006</v>
      </c>
      <c r="U34">
        <v>77.900000000000006</v>
      </c>
      <c r="V34">
        <v>8</v>
      </c>
      <c r="W34">
        <v>28</v>
      </c>
      <c r="X34">
        <v>68.900000000000006</v>
      </c>
      <c r="Y34">
        <v>2500000</v>
      </c>
    </row>
    <row r="35" spans="1:25" x14ac:dyDescent="0.3">
      <c r="A35">
        <v>34</v>
      </c>
      <c r="B35">
        <v>40138</v>
      </c>
      <c r="C35">
        <v>28</v>
      </c>
      <c r="D35" t="s">
        <v>72</v>
      </c>
      <c r="E35" t="s">
        <v>51</v>
      </c>
      <c r="F35">
        <v>23</v>
      </c>
      <c r="G35">
        <v>178</v>
      </c>
      <c r="H35">
        <v>68</v>
      </c>
      <c r="I35" t="s">
        <v>27</v>
      </c>
      <c r="J35">
        <v>178</v>
      </c>
      <c r="K35">
        <v>127</v>
      </c>
      <c r="L35">
        <v>51</v>
      </c>
      <c r="M35">
        <v>71.3</v>
      </c>
      <c r="N35">
        <v>7</v>
      </c>
      <c r="O35">
        <v>10</v>
      </c>
      <c r="P35">
        <v>16</v>
      </c>
      <c r="Q35">
        <v>7.9</v>
      </c>
      <c r="R35">
        <v>25</v>
      </c>
      <c r="S35">
        <v>77.599999999999994</v>
      </c>
      <c r="T35">
        <v>67.5</v>
      </c>
      <c r="U35">
        <v>78</v>
      </c>
      <c r="V35">
        <v>5</v>
      </c>
      <c r="W35">
        <v>30</v>
      </c>
      <c r="X35">
        <v>73.599999999999994</v>
      </c>
      <c r="Y35">
        <v>2500000</v>
      </c>
    </row>
    <row r="36" spans="1:25" x14ac:dyDescent="0.3">
      <c r="A36">
        <v>35</v>
      </c>
      <c r="B36">
        <v>39910</v>
      </c>
      <c r="C36">
        <v>22</v>
      </c>
      <c r="D36" t="s">
        <v>73</v>
      </c>
      <c r="E36" t="s">
        <v>26</v>
      </c>
      <c r="F36">
        <v>27</v>
      </c>
      <c r="G36">
        <v>170</v>
      </c>
      <c r="H36">
        <v>59</v>
      </c>
      <c r="I36" t="s">
        <v>27</v>
      </c>
      <c r="J36">
        <v>94</v>
      </c>
      <c r="K36">
        <v>61</v>
      </c>
      <c r="L36">
        <v>33</v>
      </c>
      <c r="M36">
        <v>64.900000000000006</v>
      </c>
      <c r="N36">
        <v>5</v>
      </c>
      <c r="O36">
        <v>8</v>
      </c>
      <c r="P36">
        <v>14</v>
      </c>
      <c r="Q36">
        <v>12</v>
      </c>
      <c r="R36">
        <v>43</v>
      </c>
      <c r="S36">
        <v>87.6</v>
      </c>
      <c r="T36">
        <v>76</v>
      </c>
      <c r="U36">
        <v>77.5</v>
      </c>
      <c r="V36">
        <v>11</v>
      </c>
      <c r="W36">
        <v>28</v>
      </c>
      <c r="X36">
        <v>69.3</v>
      </c>
      <c r="Y36">
        <v>2500000</v>
      </c>
    </row>
    <row r="37" spans="1:25" x14ac:dyDescent="0.3">
      <c r="A37">
        <v>36</v>
      </c>
      <c r="B37">
        <v>39880</v>
      </c>
      <c r="C37">
        <v>21</v>
      </c>
      <c r="D37" t="s">
        <v>74</v>
      </c>
      <c r="E37" t="s">
        <v>41</v>
      </c>
      <c r="F37">
        <v>29</v>
      </c>
      <c r="G37">
        <v>173</v>
      </c>
      <c r="H37">
        <v>60</v>
      </c>
      <c r="I37" t="s">
        <v>39</v>
      </c>
      <c r="J37">
        <v>120</v>
      </c>
      <c r="K37">
        <v>86</v>
      </c>
      <c r="L37">
        <v>34</v>
      </c>
      <c r="M37">
        <v>71.7</v>
      </c>
      <c r="N37">
        <v>4</v>
      </c>
      <c r="O37">
        <v>7</v>
      </c>
      <c r="P37">
        <v>12</v>
      </c>
      <c r="Q37">
        <v>10</v>
      </c>
      <c r="R37">
        <v>40</v>
      </c>
      <c r="S37">
        <v>77.2</v>
      </c>
      <c r="T37">
        <v>66.7</v>
      </c>
      <c r="U37">
        <v>85.5</v>
      </c>
      <c r="V37">
        <v>13</v>
      </c>
      <c r="W37">
        <v>33</v>
      </c>
      <c r="X37">
        <v>76.5</v>
      </c>
      <c r="Y37">
        <v>2500000</v>
      </c>
    </row>
    <row r="38" spans="1:25" x14ac:dyDescent="0.3">
      <c r="A38">
        <v>37</v>
      </c>
      <c r="B38">
        <v>39621</v>
      </c>
      <c r="C38">
        <v>18</v>
      </c>
      <c r="D38" t="s">
        <v>75</v>
      </c>
      <c r="E38" t="s">
        <v>45</v>
      </c>
      <c r="F38">
        <v>25</v>
      </c>
      <c r="G38">
        <v>181</v>
      </c>
      <c r="H38">
        <v>59</v>
      </c>
      <c r="I38" t="s">
        <v>27</v>
      </c>
      <c r="J38">
        <v>79</v>
      </c>
      <c r="K38">
        <v>54</v>
      </c>
      <c r="L38">
        <v>25</v>
      </c>
      <c r="M38">
        <v>68.400000000000006</v>
      </c>
      <c r="N38">
        <v>5</v>
      </c>
      <c r="O38">
        <v>5</v>
      </c>
      <c r="P38">
        <v>9</v>
      </c>
      <c r="Q38">
        <v>10.8</v>
      </c>
      <c r="R38">
        <v>40.1</v>
      </c>
      <c r="S38">
        <v>79.900000000000006</v>
      </c>
      <c r="T38">
        <v>77.599999999999994</v>
      </c>
      <c r="U38">
        <v>77.8</v>
      </c>
      <c r="V38">
        <v>7</v>
      </c>
      <c r="W38">
        <v>30</v>
      </c>
      <c r="X38">
        <v>71.7</v>
      </c>
      <c r="Y38">
        <v>2500000</v>
      </c>
    </row>
    <row r="39" spans="1:25" x14ac:dyDescent="0.3">
      <c r="A39">
        <v>38</v>
      </c>
      <c r="B39">
        <v>37616</v>
      </c>
      <c r="C39">
        <v>21</v>
      </c>
      <c r="D39" t="s">
        <v>76</v>
      </c>
      <c r="E39" t="s">
        <v>51</v>
      </c>
      <c r="F39">
        <v>23</v>
      </c>
      <c r="G39">
        <v>184</v>
      </c>
      <c r="H39">
        <v>66</v>
      </c>
      <c r="I39" t="s">
        <v>27</v>
      </c>
      <c r="J39">
        <v>139</v>
      </c>
      <c r="K39">
        <v>84</v>
      </c>
      <c r="L39">
        <v>55</v>
      </c>
      <c r="M39">
        <v>60.4</v>
      </c>
      <c r="N39">
        <v>6</v>
      </c>
      <c r="O39">
        <v>10</v>
      </c>
      <c r="P39">
        <v>14</v>
      </c>
      <c r="Q39">
        <v>7.6</v>
      </c>
      <c r="R39">
        <v>44.6</v>
      </c>
      <c r="S39">
        <v>76.400000000000006</v>
      </c>
      <c r="T39">
        <v>77.2</v>
      </c>
      <c r="U39">
        <v>77.099999999999994</v>
      </c>
      <c r="V39">
        <v>7</v>
      </c>
      <c r="W39">
        <v>36</v>
      </c>
      <c r="X39">
        <v>66.2</v>
      </c>
      <c r="Y39">
        <v>2500000</v>
      </c>
    </row>
    <row r="40" spans="1:25" x14ac:dyDescent="0.3">
      <c r="A40">
        <v>39</v>
      </c>
      <c r="B40">
        <v>35776</v>
      </c>
      <c r="C40">
        <v>15</v>
      </c>
      <c r="D40" t="s">
        <v>77</v>
      </c>
      <c r="E40" t="s">
        <v>78</v>
      </c>
      <c r="F40">
        <v>23</v>
      </c>
      <c r="G40">
        <v>191</v>
      </c>
      <c r="H40">
        <v>66</v>
      </c>
      <c r="I40" t="s">
        <v>39</v>
      </c>
      <c r="J40">
        <v>79</v>
      </c>
      <c r="K40">
        <v>57</v>
      </c>
      <c r="L40">
        <v>22</v>
      </c>
      <c r="M40">
        <v>72.2</v>
      </c>
      <c r="N40">
        <v>3</v>
      </c>
      <c r="O40">
        <v>6</v>
      </c>
      <c r="P40">
        <v>12</v>
      </c>
      <c r="Q40">
        <v>7.6</v>
      </c>
      <c r="R40">
        <v>25</v>
      </c>
      <c r="S40">
        <v>77.8</v>
      </c>
      <c r="T40">
        <v>82.2</v>
      </c>
      <c r="U40">
        <v>69.5</v>
      </c>
      <c r="V40">
        <v>7</v>
      </c>
      <c r="W40">
        <v>38</v>
      </c>
      <c r="X40">
        <v>71.3</v>
      </c>
      <c r="Y40">
        <v>2500000</v>
      </c>
    </row>
    <row r="41" spans="1:25" x14ac:dyDescent="0.3">
      <c r="A41">
        <v>40</v>
      </c>
      <c r="B41">
        <v>35754</v>
      </c>
      <c r="C41">
        <v>29</v>
      </c>
      <c r="D41" t="s">
        <v>79</v>
      </c>
      <c r="E41" t="s">
        <v>38</v>
      </c>
      <c r="F41">
        <v>28</v>
      </c>
      <c r="G41">
        <v>195</v>
      </c>
      <c r="H41">
        <v>69</v>
      </c>
      <c r="I41" t="s">
        <v>27</v>
      </c>
      <c r="J41">
        <v>135</v>
      </c>
      <c r="K41">
        <v>88</v>
      </c>
      <c r="L41">
        <v>47</v>
      </c>
      <c r="M41">
        <v>65.2</v>
      </c>
      <c r="N41">
        <v>6</v>
      </c>
      <c r="O41">
        <v>9</v>
      </c>
      <c r="P41">
        <v>11</v>
      </c>
      <c r="Q41">
        <v>10.3</v>
      </c>
      <c r="R41">
        <v>43</v>
      </c>
      <c r="S41">
        <v>77.2</v>
      </c>
      <c r="T41">
        <v>82.7</v>
      </c>
      <c r="U41">
        <v>74.2</v>
      </c>
      <c r="V41">
        <v>10</v>
      </c>
      <c r="W41">
        <v>37</v>
      </c>
      <c r="X41">
        <v>68.400000000000006</v>
      </c>
      <c r="Y41">
        <v>2500000</v>
      </c>
    </row>
    <row r="42" spans="1:25" x14ac:dyDescent="0.3">
      <c r="A42">
        <v>41</v>
      </c>
      <c r="B42">
        <v>35660</v>
      </c>
      <c r="C42">
        <v>12</v>
      </c>
      <c r="D42" t="s">
        <v>80</v>
      </c>
      <c r="E42" t="s">
        <v>29</v>
      </c>
      <c r="F42">
        <v>28</v>
      </c>
      <c r="G42">
        <v>181</v>
      </c>
      <c r="H42">
        <v>63</v>
      </c>
      <c r="I42" t="s">
        <v>27</v>
      </c>
      <c r="J42">
        <v>82</v>
      </c>
      <c r="K42">
        <v>54</v>
      </c>
      <c r="L42">
        <v>28</v>
      </c>
      <c r="M42">
        <v>65.900000000000006</v>
      </c>
      <c r="N42">
        <v>4</v>
      </c>
      <c r="O42">
        <v>5</v>
      </c>
      <c r="P42">
        <v>8</v>
      </c>
      <c r="Q42">
        <v>9.6</v>
      </c>
      <c r="R42">
        <v>50.1</v>
      </c>
      <c r="S42">
        <v>79.2</v>
      </c>
      <c r="T42">
        <v>77.599999999999994</v>
      </c>
      <c r="U42">
        <v>76.5</v>
      </c>
      <c r="V42">
        <v>9</v>
      </c>
      <c r="W42">
        <v>40</v>
      </c>
      <c r="X42">
        <v>69.599999999999994</v>
      </c>
      <c r="Y42">
        <v>2500000</v>
      </c>
    </row>
    <row r="43" spans="1:25" x14ac:dyDescent="0.3">
      <c r="A43">
        <v>42</v>
      </c>
      <c r="B43">
        <v>35098</v>
      </c>
      <c r="C43">
        <v>20</v>
      </c>
      <c r="D43" t="s">
        <v>81</v>
      </c>
      <c r="E43" t="s">
        <v>82</v>
      </c>
      <c r="F43">
        <v>27</v>
      </c>
      <c r="G43">
        <v>173</v>
      </c>
      <c r="H43">
        <v>62</v>
      </c>
      <c r="I43" t="s">
        <v>27</v>
      </c>
      <c r="J43">
        <v>136</v>
      </c>
      <c r="K43">
        <v>86</v>
      </c>
      <c r="L43">
        <v>50</v>
      </c>
      <c r="M43">
        <v>63.2</v>
      </c>
      <c r="N43">
        <v>6</v>
      </c>
      <c r="O43">
        <v>10</v>
      </c>
      <c r="P43">
        <v>16</v>
      </c>
      <c r="Q43">
        <v>10.4</v>
      </c>
      <c r="R43">
        <v>32.5</v>
      </c>
      <c r="S43">
        <v>82.6</v>
      </c>
      <c r="T43">
        <v>73.900000000000006</v>
      </c>
      <c r="U43">
        <v>74.7</v>
      </c>
      <c r="V43">
        <v>8</v>
      </c>
      <c r="W43">
        <v>42</v>
      </c>
      <c r="X43">
        <v>67.2</v>
      </c>
      <c r="Y43">
        <v>2500000</v>
      </c>
    </row>
    <row r="44" spans="1:25" x14ac:dyDescent="0.3">
      <c r="A44">
        <v>43</v>
      </c>
      <c r="B44">
        <v>34997</v>
      </c>
      <c r="C44">
        <v>20</v>
      </c>
      <c r="D44" t="s">
        <v>83</v>
      </c>
      <c r="E44" t="s">
        <v>84</v>
      </c>
      <c r="F44">
        <v>23</v>
      </c>
      <c r="G44">
        <v>166</v>
      </c>
      <c r="H44">
        <v>58</v>
      </c>
      <c r="I44" t="s">
        <v>27</v>
      </c>
      <c r="J44">
        <v>134</v>
      </c>
      <c r="K44">
        <v>87</v>
      </c>
      <c r="L44">
        <v>47</v>
      </c>
      <c r="M44">
        <v>64.900000000000006</v>
      </c>
      <c r="N44">
        <v>2</v>
      </c>
      <c r="O44">
        <v>3</v>
      </c>
      <c r="P44">
        <v>6</v>
      </c>
      <c r="Q44">
        <v>9.1999999999999993</v>
      </c>
      <c r="R44">
        <v>35.9</v>
      </c>
      <c r="S44">
        <v>84.8</v>
      </c>
      <c r="T44">
        <v>78.599999999999994</v>
      </c>
      <c r="U44">
        <v>82.8</v>
      </c>
      <c r="V44">
        <v>6</v>
      </c>
      <c r="W44">
        <v>36</v>
      </c>
      <c r="X44">
        <v>71.2</v>
      </c>
      <c r="Y44">
        <v>2500000</v>
      </c>
    </row>
    <row r="45" spans="1:25" x14ac:dyDescent="0.3">
      <c r="A45">
        <v>44</v>
      </c>
      <c r="B45">
        <v>34202</v>
      </c>
      <c r="C45">
        <v>21</v>
      </c>
      <c r="D45" t="s">
        <v>85</v>
      </c>
      <c r="E45" t="s">
        <v>86</v>
      </c>
      <c r="F45">
        <v>26</v>
      </c>
      <c r="G45">
        <v>181</v>
      </c>
      <c r="H45">
        <v>61</v>
      </c>
      <c r="I45" t="s">
        <v>39</v>
      </c>
      <c r="J45">
        <v>159</v>
      </c>
      <c r="K45">
        <v>110</v>
      </c>
      <c r="L45">
        <v>49</v>
      </c>
      <c r="M45">
        <v>69.2</v>
      </c>
      <c r="N45">
        <v>4</v>
      </c>
      <c r="O45">
        <v>4</v>
      </c>
      <c r="P45">
        <v>6</v>
      </c>
      <c r="Q45">
        <v>10</v>
      </c>
      <c r="R45">
        <v>34.5</v>
      </c>
      <c r="S45">
        <v>77.900000000000006</v>
      </c>
      <c r="T45">
        <v>73.3</v>
      </c>
      <c r="U45">
        <v>76.5</v>
      </c>
      <c r="V45">
        <v>9</v>
      </c>
      <c r="W45">
        <v>38</v>
      </c>
      <c r="X45">
        <v>71.8</v>
      </c>
      <c r="Y45">
        <v>2500000</v>
      </c>
    </row>
    <row r="46" spans="1:25" x14ac:dyDescent="0.3">
      <c r="A46">
        <v>45</v>
      </c>
      <c r="B46">
        <v>34010</v>
      </c>
      <c r="C46">
        <v>23</v>
      </c>
      <c r="D46" t="s">
        <v>87</v>
      </c>
      <c r="E46" t="s">
        <v>41</v>
      </c>
      <c r="F46">
        <v>26</v>
      </c>
      <c r="G46">
        <v>174</v>
      </c>
      <c r="H46">
        <v>69</v>
      </c>
      <c r="I46" t="s">
        <v>27</v>
      </c>
      <c r="J46">
        <v>168</v>
      </c>
      <c r="K46">
        <v>111</v>
      </c>
      <c r="L46">
        <v>57</v>
      </c>
      <c r="M46">
        <v>66.099999999999994</v>
      </c>
      <c r="N46">
        <v>3</v>
      </c>
      <c r="O46">
        <v>7</v>
      </c>
      <c r="P46">
        <v>11</v>
      </c>
      <c r="Q46">
        <v>9.8000000000000007</v>
      </c>
      <c r="R46">
        <v>33.200000000000003</v>
      </c>
      <c r="S46">
        <v>79.099999999999994</v>
      </c>
      <c r="T46">
        <v>75.8</v>
      </c>
      <c r="U46">
        <v>82.1</v>
      </c>
      <c r="V46">
        <v>8</v>
      </c>
      <c r="W46">
        <v>44</v>
      </c>
      <c r="X46">
        <v>71.7</v>
      </c>
      <c r="Y46">
        <v>2500000</v>
      </c>
    </row>
    <row r="47" spans="1:25" x14ac:dyDescent="0.3">
      <c r="A47">
        <v>46</v>
      </c>
      <c r="B47">
        <v>33775</v>
      </c>
      <c r="C47">
        <v>19</v>
      </c>
      <c r="D47" t="s">
        <v>88</v>
      </c>
      <c r="E47" t="s">
        <v>57</v>
      </c>
      <c r="F47">
        <v>26</v>
      </c>
      <c r="G47">
        <v>177</v>
      </c>
      <c r="H47">
        <v>60</v>
      </c>
      <c r="I47" t="s">
        <v>27</v>
      </c>
      <c r="J47">
        <v>86</v>
      </c>
      <c r="K47">
        <v>59</v>
      </c>
      <c r="L47">
        <v>27</v>
      </c>
      <c r="M47">
        <v>68.599999999999994</v>
      </c>
      <c r="N47">
        <v>4</v>
      </c>
      <c r="O47">
        <v>5</v>
      </c>
      <c r="P47">
        <v>7</v>
      </c>
      <c r="Q47">
        <v>10.8</v>
      </c>
      <c r="R47">
        <v>38.700000000000003</v>
      </c>
      <c r="S47">
        <v>70.2</v>
      </c>
      <c r="T47">
        <v>80.5</v>
      </c>
      <c r="U47">
        <v>77</v>
      </c>
      <c r="V47">
        <v>9</v>
      </c>
      <c r="W47">
        <v>40</v>
      </c>
      <c r="X47">
        <v>71.5</v>
      </c>
      <c r="Y47">
        <v>2500000</v>
      </c>
    </row>
    <row r="48" spans="1:25" x14ac:dyDescent="0.3">
      <c r="A48">
        <v>47</v>
      </c>
      <c r="B48">
        <v>33662</v>
      </c>
      <c r="C48">
        <v>21</v>
      </c>
      <c r="D48" t="s">
        <v>89</v>
      </c>
      <c r="E48" t="s">
        <v>90</v>
      </c>
      <c r="F48">
        <v>28</v>
      </c>
      <c r="G48">
        <v>175</v>
      </c>
      <c r="H48">
        <v>60</v>
      </c>
      <c r="I48" t="s">
        <v>27</v>
      </c>
      <c r="J48">
        <v>161</v>
      </c>
      <c r="K48">
        <v>110</v>
      </c>
      <c r="L48">
        <v>51</v>
      </c>
      <c r="M48">
        <v>68.3</v>
      </c>
      <c r="N48">
        <v>5</v>
      </c>
      <c r="O48">
        <v>5</v>
      </c>
      <c r="P48">
        <v>11</v>
      </c>
      <c r="Q48">
        <v>10.9</v>
      </c>
      <c r="R48">
        <v>51.1</v>
      </c>
      <c r="S48">
        <v>75.400000000000006</v>
      </c>
      <c r="T48">
        <v>72.599999999999994</v>
      </c>
      <c r="U48">
        <v>76.8</v>
      </c>
      <c r="V48">
        <v>12</v>
      </c>
      <c r="W48">
        <v>47</v>
      </c>
      <c r="X48">
        <v>71.3</v>
      </c>
      <c r="Y48">
        <v>2500000</v>
      </c>
    </row>
    <row r="49" spans="1:25" x14ac:dyDescent="0.3">
      <c r="A49">
        <v>48</v>
      </c>
      <c r="B49">
        <v>33540</v>
      </c>
      <c r="C49">
        <v>11</v>
      </c>
      <c r="D49" t="s">
        <v>91</v>
      </c>
      <c r="E49" t="s">
        <v>57</v>
      </c>
      <c r="F49">
        <v>26</v>
      </c>
      <c r="G49">
        <v>178</v>
      </c>
      <c r="H49">
        <v>70</v>
      </c>
      <c r="I49" t="s">
        <v>27</v>
      </c>
      <c r="J49">
        <v>85</v>
      </c>
      <c r="K49">
        <v>61</v>
      </c>
      <c r="L49">
        <v>24</v>
      </c>
      <c r="M49">
        <v>71.8</v>
      </c>
      <c r="N49">
        <v>4</v>
      </c>
      <c r="O49">
        <v>7</v>
      </c>
      <c r="P49">
        <v>13</v>
      </c>
      <c r="Q49">
        <v>6.7</v>
      </c>
      <c r="R49">
        <v>47.7</v>
      </c>
      <c r="S49">
        <v>80.3</v>
      </c>
      <c r="T49">
        <v>79.2</v>
      </c>
      <c r="U49">
        <v>76.099999999999994</v>
      </c>
      <c r="V49">
        <v>10</v>
      </c>
      <c r="W49">
        <v>46</v>
      </c>
      <c r="X49">
        <v>73.3</v>
      </c>
      <c r="Y49">
        <v>2500000</v>
      </c>
    </row>
    <row r="50" spans="1:25" x14ac:dyDescent="0.3">
      <c r="A50">
        <v>49</v>
      </c>
      <c r="B50">
        <v>33309</v>
      </c>
      <c r="C50">
        <v>21</v>
      </c>
      <c r="D50" t="s">
        <v>92</v>
      </c>
      <c r="E50" t="s">
        <v>93</v>
      </c>
      <c r="F50">
        <v>28</v>
      </c>
      <c r="G50">
        <v>185</v>
      </c>
      <c r="H50">
        <v>75</v>
      </c>
      <c r="I50" t="s">
        <v>27</v>
      </c>
      <c r="J50">
        <v>131</v>
      </c>
      <c r="K50">
        <v>84</v>
      </c>
      <c r="L50">
        <v>47</v>
      </c>
      <c r="M50">
        <v>64.099999999999994</v>
      </c>
      <c r="N50">
        <v>4</v>
      </c>
      <c r="O50">
        <v>5</v>
      </c>
      <c r="P50">
        <v>7</v>
      </c>
      <c r="Q50">
        <v>6</v>
      </c>
      <c r="R50">
        <v>31.4</v>
      </c>
      <c r="S50">
        <v>79.7</v>
      </c>
      <c r="T50">
        <v>78.3</v>
      </c>
      <c r="U50">
        <v>76.3</v>
      </c>
      <c r="V50">
        <v>13</v>
      </c>
      <c r="W50">
        <v>44</v>
      </c>
      <c r="X50">
        <v>68.400000000000006</v>
      </c>
      <c r="Y50">
        <v>2500000</v>
      </c>
    </row>
    <row r="51" spans="1:25" x14ac:dyDescent="0.3">
      <c r="A51">
        <v>50</v>
      </c>
      <c r="B51">
        <v>32810</v>
      </c>
      <c r="C51">
        <v>12</v>
      </c>
      <c r="D51" t="s">
        <v>94</v>
      </c>
      <c r="E51" t="s">
        <v>35</v>
      </c>
      <c r="F51">
        <v>26</v>
      </c>
      <c r="G51">
        <v>180</v>
      </c>
      <c r="H51">
        <v>61</v>
      </c>
      <c r="I51" t="s">
        <v>27</v>
      </c>
      <c r="J51">
        <v>63</v>
      </c>
      <c r="K51">
        <v>37</v>
      </c>
      <c r="L51">
        <v>26</v>
      </c>
      <c r="M51">
        <v>58.7</v>
      </c>
      <c r="N51">
        <v>4</v>
      </c>
      <c r="O51">
        <v>8</v>
      </c>
      <c r="P51">
        <v>12</v>
      </c>
      <c r="Q51">
        <v>11.2</v>
      </c>
      <c r="R51">
        <v>54.9</v>
      </c>
      <c r="S51">
        <v>76.3</v>
      </c>
      <c r="T51">
        <v>69.900000000000006</v>
      </c>
      <c r="U51">
        <v>83</v>
      </c>
      <c r="V51">
        <v>11</v>
      </c>
      <c r="W51">
        <v>48</v>
      </c>
      <c r="X51">
        <v>67.2</v>
      </c>
      <c r="Y51">
        <v>2500000</v>
      </c>
    </row>
    <row r="52" spans="1:25" x14ac:dyDescent="0.3">
      <c r="A52">
        <v>51</v>
      </c>
      <c r="B52">
        <v>32467</v>
      </c>
      <c r="C52">
        <v>10</v>
      </c>
      <c r="D52" t="s">
        <v>95</v>
      </c>
      <c r="E52" t="s">
        <v>35</v>
      </c>
      <c r="F52">
        <v>26</v>
      </c>
      <c r="G52">
        <v>178</v>
      </c>
      <c r="H52">
        <v>63</v>
      </c>
      <c r="I52" t="s">
        <v>27</v>
      </c>
      <c r="J52">
        <v>77</v>
      </c>
      <c r="K52">
        <v>54</v>
      </c>
      <c r="L52">
        <v>23</v>
      </c>
      <c r="M52">
        <v>70.099999999999994</v>
      </c>
      <c r="N52">
        <v>4</v>
      </c>
      <c r="O52">
        <v>6</v>
      </c>
      <c r="P52">
        <v>12</v>
      </c>
      <c r="Q52">
        <v>11.5</v>
      </c>
      <c r="R52">
        <v>42.2</v>
      </c>
      <c r="S52">
        <v>79.400000000000006</v>
      </c>
      <c r="T52">
        <v>79.400000000000006</v>
      </c>
      <c r="U52">
        <v>66.7</v>
      </c>
      <c r="V52">
        <v>7</v>
      </c>
      <c r="W52">
        <v>46</v>
      </c>
      <c r="X52">
        <v>68.900000000000006</v>
      </c>
      <c r="Y52">
        <v>2500000</v>
      </c>
    </row>
    <row r="53" spans="1:25" x14ac:dyDescent="0.3">
      <c r="A53">
        <v>52</v>
      </c>
      <c r="B53">
        <v>32423</v>
      </c>
      <c r="C53">
        <v>17</v>
      </c>
      <c r="D53" t="s">
        <v>96</v>
      </c>
      <c r="E53" t="s">
        <v>97</v>
      </c>
      <c r="F53">
        <v>28</v>
      </c>
      <c r="G53">
        <v>173</v>
      </c>
      <c r="H53">
        <v>63</v>
      </c>
      <c r="I53" t="s">
        <v>27</v>
      </c>
      <c r="J53">
        <v>121</v>
      </c>
      <c r="K53">
        <v>77</v>
      </c>
      <c r="L53">
        <v>44</v>
      </c>
      <c r="M53">
        <v>63.6</v>
      </c>
      <c r="N53">
        <v>3</v>
      </c>
      <c r="O53">
        <v>3</v>
      </c>
      <c r="P53">
        <v>8</v>
      </c>
      <c r="Q53">
        <v>7.8</v>
      </c>
      <c r="R53">
        <v>48.7</v>
      </c>
      <c r="S53">
        <v>77.3</v>
      </c>
      <c r="T53">
        <v>77.8</v>
      </c>
      <c r="U53">
        <v>67.8</v>
      </c>
      <c r="V53">
        <v>14</v>
      </c>
      <c r="W53">
        <v>46</v>
      </c>
      <c r="X53">
        <v>65.099999999999994</v>
      </c>
      <c r="Y53">
        <v>2500000</v>
      </c>
    </row>
    <row r="54" spans="1:25" x14ac:dyDescent="0.3">
      <c r="A54">
        <v>53</v>
      </c>
      <c r="B54">
        <v>32423</v>
      </c>
      <c r="C54">
        <v>18</v>
      </c>
      <c r="D54" t="s">
        <v>98</v>
      </c>
      <c r="E54" t="s">
        <v>26</v>
      </c>
      <c r="F54">
        <v>21</v>
      </c>
      <c r="G54">
        <v>169</v>
      </c>
      <c r="H54">
        <v>66</v>
      </c>
      <c r="I54" t="s">
        <v>27</v>
      </c>
      <c r="J54">
        <v>119</v>
      </c>
      <c r="K54">
        <v>83</v>
      </c>
      <c r="L54">
        <v>36</v>
      </c>
      <c r="M54">
        <v>69.7</v>
      </c>
      <c r="N54">
        <v>5</v>
      </c>
      <c r="O54">
        <v>9</v>
      </c>
      <c r="P54">
        <v>11</v>
      </c>
      <c r="Q54">
        <v>6.3</v>
      </c>
      <c r="R54">
        <v>33.5</v>
      </c>
      <c r="S54">
        <v>80.599999999999994</v>
      </c>
      <c r="T54">
        <v>74.599999999999994</v>
      </c>
      <c r="U54">
        <v>73.5</v>
      </c>
      <c r="V54">
        <v>3</v>
      </c>
      <c r="W54">
        <v>53</v>
      </c>
      <c r="X54">
        <v>71</v>
      </c>
      <c r="Y54">
        <v>2500000</v>
      </c>
    </row>
    <row r="55" spans="1:25" x14ac:dyDescent="0.3">
      <c r="A55">
        <v>54</v>
      </c>
      <c r="B55">
        <v>31410</v>
      </c>
      <c r="C55">
        <v>19</v>
      </c>
      <c r="D55" t="s">
        <v>99</v>
      </c>
      <c r="E55" t="s">
        <v>100</v>
      </c>
      <c r="F55">
        <v>24</v>
      </c>
      <c r="G55">
        <v>176</v>
      </c>
      <c r="H55">
        <v>60</v>
      </c>
      <c r="I55" t="s">
        <v>27</v>
      </c>
      <c r="J55">
        <v>82</v>
      </c>
      <c r="K55">
        <v>55</v>
      </c>
      <c r="L55">
        <v>27</v>
      </c>
      <c r="M55">
        <v>67.099999999999994</v>
      </c>
      <c r="N55">
        <v>5</v>
      </c>
      <c r="O55">
        <v>7</v>
      </c>
      <c r="P55">
        <v>11</v>
      </c>
      <c r="Q55">
        <v>9.6999999999999993</v>
      </c>
      <c r="R55">
        <v>40.200000000000003</v>
      </c>
      <c r="S55">
        <v>75.8</v>
      </c>
      <c r="T55">
        <v>70.099999999999994</v>
      </c>
      <c r="U55">
        <v>75.599999999999994</v>
      </c>
      <c r="V55">
        <v>9</v>
      </c>
      <c r="W55">
        <v>54</v>
      </c>
      <c r="X55">
        <v>70.099999999999994</v>
      </c>
      <c r="Y55">
        <v>2500000</v>
      </c>
    </row>
    <row r="56" spans="1:25" x14ac:dyDescent="0.3">
      <c r="A56">
        <v>55</v>
      </c>
      <c r="B56">
        <v>31248</v>
      </c>
      <c r="C56">
        <v>19</v>
      </c>
      <c r="D56" t="s">
        <v>101</v>
      </c>
      <c r="E56" t="s">
        <v>43</v>
      </c>
      <c r="F56">
        <v>24</v>
      </c>
      <c r="G56">
        <v>179</v>
      </c>
      <c r="H56">
        <v>64</v>
      </c>
      <c r="I56" t="s">
        <v>27</v>
      </c>
      <c r="J56">
        <v>123</v>
      </c>
      <c r="K56">
        <v>79</v>
      </c>
      <c r="L56">
        <v>44</v>
      </c>
      <c r="M56">
        <v>64.2</v>
      </c>
      <c r="N56">
        <v>4</v>
      </c>
      <c r="O56">
        <v>5</v>
      </c>
      <c r="P56">
        <v>9</v>
      </c>
      <c r="Q56">
        <v>11.1</v>
      </c>
      <c r="R56">
        <v>44</v>
      </c>
      <c r="S56">
        <v>72.400000000000006</v>
      </c>
      <c r="T56">
        <v>69.400000000000006</v>
      </c>
      <c r="U56">
        <v>78.099999999999994</v>
      </c>
      <c r="V56">
        <v>7</v>
      </c>
      <c r="W56">
        <v>48</v>
      </c>
      <c r="X56">
        <v>69.099999999999994</v>
      </c>
      <c r="Y56">
        <v>2500000</v>
      </c>
    </row>
    <row r="57" spans="1:25" x14ac:dyDescent="0.3">
      <c r="A57">
        <v>56</v>
      </c>
      <c r="B57">
        <v>31059</v>
      </c>
      <c r="C57">
        <v>16</v>
      </c>
      <c r="D57" t="s">
        <v>102</v>
      </c>
      <c r="E57" t="s">
        <v>103</v>
      </c>
      <c r="F57">
        <v>23</v>
      </c>
      <c r="G57">
        <v>190</v>
      </c>
      <c r="H57">
        <v>71</v>
      </c>
      <c r="I57" t="s">
        <v>27</v>
      </c>
      <c r="J57">
        <v>129</v>
      </c>
      <c r="K57">
        <v>85</v>
      </c>
      <c r="L57">
        <v>44</v>
      </c>
      <c r="M57">
        <v>65.900000000000006</v>
      </c>
      <c r="N57">
        <v>4</v>
      </c>
      <c r="O57">
        <v>7</v>
      </c>
      <c r="P57">
        <v>11</v>
      </c>
      <c r="Q57">
        <v>12.6</v>
      </c>
      <c r="R57">
        <v>65</v>
      </c>
      <c r="S57">
        <v>75.7</v>
      </c>
      <c r="T57">
        <v>70.8</v>
      </c>
      <c r="U57">
        <v>77.099999999999994</v>
      </c>
      <c r="V57">
        <v>5</v>
      </c>
      <c r="W57">
        <v>52</v>
      </c>
      <c r="X57">
        <v>69.8</v>
      </c>
      <c r="Y57">
        <v>2500000</v>
      </c>
    </row>
    <row r="58" spans="1:25" x14ac:dyDescent="0.3">
      <c r="A58">
        <v>57</v>
      </c>
      <c r="B58">
        <v>29307</v>
      </c>
      <c r="C58">
        <v>20</v>
      </c>
      <c r="D58" t="s">
        <v>104</v>
      </c>
      <c r="E58" t="s">
        <v>86</v>
      </c>
      <c r="F58">
        <v>25</v>
      </c>
      <c r="G58">
        <v>180</v>
      </c>
      <c r="H58">
        <v>66</v>
      </c>
      <c r="I58" t="s">
        <v>27</v>
      </c>
      <c r="J58">
        <v>138</v>
      </c>
      <c r="K58">
        <v>100</v>
      </c>
      <c r="L58">
        <v>38</v>
      </c>
      <c r="M58">
        <v>72.5</v>
      </c>
      <c r="N58">
        <v>4</v>
      </c>
      <c r="O58">
        <v>6</v>
      </c>
      <c r="P58">
        <v>7</v>
      </c>
      <c r="Q58">
        <v>10.4</v>
      </c>
      <c r="R58">
        <v>46.3</v>
      </c>
      <c r="S58">
        <v>59.1</v>
      </c>
      <c r="T58">
        <v>76</v>
      </c>
      <c r="U58">
        <v>73.5</v>
      </c>
      <c r="V58">
        <v>5</v>
      </c>
      <c r="W58">
        <v>53</v>
      </c>
      <c r="X58">
        <v>72.8</v>
      </c>
      <c r="Y58">
        <v>2500000</v>
      </c>
    </row>
    <row r="59" spans="1:25" x14ac:dyDescent="0.3">
      <c r="A59">
        <v>58</v>
      </c>
      <c r="B59">
        <v>29121</v>
      </c>
      <c r="C59">
        <v>17</v>
      </c>
      <c r="D59" t="s">
        <v>105</v>
      </c>
      <c r="E59" t="s">
        <v>106</v>
      </c>
      <c r="F59">
        <v>30</v>
      </c>
      <c r="G59">
        <v>185</v>
      </c>
      <c r="H59">
        <v>65</v>
      </c>
      <c r="I59" t="s">
        <v>27</v>
      </c>
      <c r="J59">
        <v>82</v>
      </c>
      <c r="K59">
        <v>60</v>
      </c>
      <c r="L59">
        <v>22</v>
      </c>
      <c r="M59">
        <v>73.2</v>
      </c>
      <c r="N59">
        <v>6</v>
      </c>
      <c r="O59">
        <v>6</v>
      </c>
      <c r="P59">
        <v>8</v>
      </c>
      <c r="Q59">
        <v>8.9</v>
      </c>
      <c r="R59">
        <v>33.1</v>
      </c>
      <c r="S59">
        <v>75.5</v>
      </c>
      <c r="T59">
        <v>68.3</v>
      </c>
      <c r="U59">
        <v>79</v>
      </c>
      <c r="V59">
        <v>13</v>
      </c>
      <c r="W59">
        <v>55</v>
      </c>
      <c r="X59">
        <v>75.2</v>
      </c>
      <c r="Y59">
        <v>2500000</v>
      </c>
    </row>
    <row r="60" spans="1:25" x14ac:dyDescent="0.3">
      <c r="A60">
        <v>59</v>
      </c>
      <c r="B60">
        <v>28800</v>
      </c>
      <c r="C60">
        <v>20</v>
      </c>
      <c r="D60" t="s">
        <v>107</v>
      </c>
      <c r="E60" t="s">
        <v>51</v>
      </c>
      <c r="F60">
        <v>23</v>
      </c>
      <c r="G60">
        <v>176</v>
      </c>
      <c r="H60">
        <v>63</v>
      </c>
      <c r="I60" t="s">
        <v>27</v>
      </c>
      <c r="J60">
        <v>146</v>
      </c>
      <c r="K60">
        <v>93</v>
      </c>
      <c r="L60">
        <v>53</v>
      </c>
      <c r="M60">
        <v>63.7</v>
      </c>
      <c r="N60">
        <v>3</v>
      </c>
      <c r="O60">
        <v>6</v>
      </c>
      <c r="P60">
        <v>12</v>
      </c>
      <c r="Q60">
        <v>8</v>
      </c>
      <c r="R60">
        <v>43.5</v>
      </c>
      <c r="S60">
        <v>55.2</v>
      </c>
      <c r="T60">
        <v>75</v>
      </c>
      <c r="U60">
        <v>78.8</v>
      </c>
      <c r="V60">
        <v>4</v>
      </c>
      <c r="W60">
        <v>56</v>
      </c>
      <c r="X60">
        <v>69</v>
      </c>
      <c r="Y60">
        <v>2500000</v>
      </c>
    </row>
    <row r="61" spans="1:25" x14ac:dyDescent="0.3">
      <c r="A61">
        <v>60</v>
      </c>
      <c r="B61">
        <v>28550</v>
      </c>
      <c r="C61">
        <v>12</v>
      </c>
      <c r="D61" t="s">
        <v>108</v>
      </c>
      <c r="E61" t="s">
        <v>35</v>
      </c>
      <c r="F61">
        <v>29</v>
      </c>
      <c r="G61">
        <v>172</v>
      </c>
      <c r="H61">
        <v>58</v>
      </c>
      <c r="I61" t="s">
        <v>27</v>
      </c>
      <c r="J61">
        <v>90</v>
      </c>
      <c r="K61">
        <v>58</v>
      </c>
      <c r="L61">
        <v>32</v>
      </c>
      <c r="M61">
        <v>64.400000000000006</v>
      </c>
      <c r="N61">
        <v>3</v>
      </c>
      <c r="O61">
        <v>5</v>
      </c>
      <c r="P61">
        <v>7</v>
      </c>
      <c r="Q61">
        <v>9.5</v>
      </c>
      <c r="R61">
        <v>36.5</v>
      </c>
      <c r="S61">
        <v>64.599999999999994</v>
      </c>
      <c r="T61">
        <v>66.400000000000006</v>
      </c>
      <c r="U61">
        <v>75.3</v>
      </c>
      <c r="V61">
        <v>13</v>
      </c>
      <c r="W61">
        <v>55</v>
      </c>
      <c r="X61">
        <v>68.2</v>
      </c>
      <c r="Y61">
        <v>2500000</v>
      </c>
    </row>
    <row r="62" spans="1:25" x14ac:dyDescent="0.3">
      <c r="A62">
        <v>61</v>
      </c>
      <c r="B62">
        <v>27930</v>
      </c>
      <c r="C62">
        <v>18</v>
      </c>
      <c r="D62" t="s">
        <v>109</v>
      </c>
      <c r="E62" t="s">
        <v>45</v>
      </c>
      <c r="F62">
        <v>20</v>
      </c>
      <c r="G62">
        <v>173</v>
      </c>
      <c r="H62">
        <v>62</v>
      </c>
      <c r="I62" t="s">
        <v>27</v>
      </c>
      <c r="J62">
        <v>84</v>
      </c>
      <c r="K62">
        <v>57</v>
      </c>
      <c r="L62">
        <v>27</v>
      </c>
      <c r="M62">
        <v>67.900000000000006</v>
      </c>
      <c r="N62">
        <v>2</v>
      </c>
      <c r="O62">
        <v>5</v>
      </c>
      <c r="P62">
        <v>7</v>
      </c>
      <c r="Q62">
        <v>9</v>
      </c>
      <c r="R62">
        <v>34.799999999999997</v>
      </c>
      <c r="S62">
        <v>75.3</v>
      </c>
      <c r="T62">
        <v>71.400000000000006</v>
      </c>
      <c r="U62">
        <v>78.3</v>
      </c>
      <c r="V62">
        <v>5</v>
      </c>
      <c r="W62">
        <v>57</v>
      </c>
      <c r="X62">
        <v>71.5</v>
      </c>
      <c r="Y62">
        <v>2500000</v>
      </c>
    </row>
    <row r="63" spans="1:25" x14ac:dyDescent="0.3">
      <c r="A63">
        <v>62</v>
      </c>
      <c r="B63">
        <v>27245</v>
      </c>
      <c r="C63">
        <v>13</v>
      </c>
      <c r="D63" t="s">
        <v>110</v>
      </c>
      <c r="E63" t="s">
        <v>31</v>
      </c>
      <c r="F63">
        <v>24</v>
      </c>
      <c r="G63">
        <v>175</v>
      </c>
      <c r="H63">
        <v>62</v>
      </c>
      <c r="I63" t="s">
        <v>27</v>
      </c>
      <c r="J63">
        <v>104</v>
      </c>
      <c r="K63">
        <v>61</v>
      </c>
      <c r="L63">
        <v>43</v>
      </c>
      <c r="M63">
        <v>58.7</v>
      </c>
      <c r="N63">
        <v>2</v>
      </c>
      <c r="O63">
        <v>6</v>
      </c>
      <c r="P63">
        <v>8</v>
      </c>
      <c r="Q63">
        <v>7.8</v>
      </c>
      <c r="R63">
        <v>42.8</v>
      </c>
      <c r="S63">
        <v>75.2</v>
      </c>
      <c r="T63">
        <v>72.7</v>
      </c>
      <c r="U63">
        <v>75.3</v>
      </c>
      <c r="V63">
        <v>6</v>
      </c>
      <c r="W63">
        <v>61</v>
      </c>
      <c r="X63">
        <v>64.5</v>
      </c>
      <c r="Y63">
        <v>2500000</v>
      </c>
    </row>
    <row r="64" spans="1:25" x14ac:dyDescent="0.3">
      <c r="A64">
        <v>63</v>
      </c>
      <c r="B64">
        <v>27149</v>
      </c>
      <c r="C64">
        <v>23</v>
      </c>
      <c r="D64" t="s">
        <v>111</v>
      </c>
      <c r="E64" t="s">
        <v>112</v>
      </c>
      <c r="F64">
        <v>26</v>
      </c>
      <c r="G64">
        <v>192</v>
      </c>
      <c r="H64">
        <v>70</v>
      </c>
      <c r="I64" t="s">
        <v>27</v>
      </c>
      <c r="J64">
        <v>120</v>
      </c>
      <c r="K64">
        <v>77</v>
      </c>
      <c r="L64">
        <v>43</v>
      </c>
      <c r="M64">
        <v>64.2</v>
      </c>
      <c r="N64">
        <v>2</v>
      </c>
      <c r="O64">
        <v>5</v>
      </c>
      <c r="P64">
        <v>7</v>
      </c>
      <c r="Q64">
        <v>13</v>
      </c>
      <c r="R64">
        <v>44.5</v>
      </c>
      <c r="S64">
        <v>66.8</v>
      </c>
      <c r="T64">
        <v>84.2</v>
      </c>
      <c r="U64">
        <v>71.8</v>
      </c>
      <c r="V64">
        <v>9</v>
      </c>
      <c r="W64">
        <v>58</v>
      </c>
      <c r="X64">
        <v>66.900000000000006</v>
      </c>
      <c r="Y64">
        <v>2169800</v>
      </c>
    </row>
    <row r="65" spans="1:25" x14ac:dyDescent="0.3">
      <c r="A65">
        <v>64</v>
      </c>
      <c r="B65">
        <v>26500</v>
      </c>
      <c r="C65">
        <v>13</v>
      </c>
      <c r="D65" t="s">
        <v>113</v>
      </c>
      <c r="E65" t="s">
        <v>41</v>
      </c>
      <c r="F65">
        <v>27</v>
      </c>
      <c r="G65">
        <v>174</v>
      </c>
      <c r="H65">
        <v>61</v>
      </c>
      <c r="I65" t="s">
        <v>27</v>
      </c>
      <c r="J65">
        <v>93</v>
      </c>
      <c r="K65">
        <v>58</v>
      </c>
      <c r="L65">
        <v>35</v>
      </c>
      <c r="M65">
        <v>62.4</v>
      </c>
      <c r="N65">
        <v>2</v>
      </c>
      <c r="O65">
        <v>5</v>
      </c>
      <c r="P65">
        <v>6</v>
      </c>
      <c r="Q65">
        <v>12.5</v>
      </c>
      <c r="R65">
        <v>45.5</v>
      </c>
      <c r="S65">
        <v>68.8</v>
      </c>
      <c r="T65">
        <v>64.900000000000006</v>
      </c>
      <c r="U65">
        <v>76.7</v>
      </c>
      <c r="V65">
        <v>9</v>
      </c>
      <c r="W65">
        <v>59</v>
      </c>
      <c r="X65">
        <v>67.400000000000006</v>
      </c>
      <c r="Y65">
        <v>2437800</v>
      </c>
    </row>
    <row r="66" spans="1:25" x14ac:dyDescent="0.3">
      <c r="A66">
        <v>65</v>
      </c>
      <c r="B66">
        <v>26030</v>
      </c>
      <c r="C66">
        <v>18</v>
      </c>
      <c r="D66" t="s">
        <v>114</v>
      </c>
      <c r="E66" t="s">
        <v>41</v>
      </c>
      <c r="F66">
        <v>28</v>
      </c>
      <c r="G66">
        <v>184</v>
      </c>
      <c r="H66">
        <v>68</v>
      </c>
      <c r="I66" t="s">
        <v>27</v>
      </c>
      <c r="J66">
        <v>103</v>
      </c>
      <c r="K66">
        <v>65</v>
      </c>
      <c r="L66">
        <v>38</v>
      </c>
      <c r="M66">
        <v>63.1</v>
      </c>
      <c r="N66">
        <v>3</v>
      </c>
      <c r="O66">
        <v>4</v>
      </c>
      <c r="P66">
        <v>7</v>
      </c>
      <c r="Q66">
        <v>11.4</v>
      </c>
      <c r="R66">
        <v>41.9</v>
      </c>
      <c r="S66">
        <v>79.099999999999994</v>
      </c>
      <c r="T66">
        <v>78.900000000000006</v>
      </c>
      <c r="U66">
        <v>74.2</v>
      </c>
      <c r="V66">
        <v>10</v>
      </c>
      <c r="W66">
        <v>65</v>
      </c>
      <c r="X66">
        <v>67</v>
      </c>
      <c r="Y66">
        <v>2500000</v>
      </c>
    </row>
    <row r="67" spans="1:25" x14ac:dyDescent="0.3">
      <c r="A67">
        <v>66</v>
      </c>
      <c r="B67">
        <v>25982</v>
      </c>
      <c r="C67">
        <v>26</v>
      </c>
      <c r="D67" t="s">
        <v>115</v>
      </c>
      <c r="E67" t="s">
        <v>116</v>
      </c>
      <c r="F67">
        <v>28</v>
      </c>
      <c r="G67">
        <v>174</v>
      </c>
      <c r="H67">
        <v>66</v>
      </c>
      <c r="I67" t="s">
        <v>27</v>
      </c>
      <c r="J67">
        <v>187</v>
      </c>
      <c r="K67">
        <v>108</v>
      </c>
      <c r="L67">
        <v>79</v>
      </c>
      <c r="M67">
        <v>57.8</v>
      </c>
      <c r="N67">
        <v>3</v>
      </c>
      <c r="O67">
        <v>4</v>
      </c>
      <c r="P67">
        <v>10</v>
      </c>
      <c r="Q67">
        <v>7.9</v>
      </c>
      <c r="R67">
        <v>39</v>
      </c>
      <c r="S67">
        <v>69.599999999999994</v>
      </c>
      <c r="T67">
        <v>72.099999999999994</v>
      </c>
      <c r="U67">
        <v>73.599999999999994</v>
      </c>
      <c r="V67">
        <v>12</v>
      </c>
      <c r="W67">
        <v>63</v>
      </c>
      <c r="X67">
        <v>63.3</v>
      </c>
      <c r="Y67">
        <v>2500000</v>
      </c>
    </row>
    <row r="68" spans="1:25" x14ac:dyDescent="0.3">
      <c r="A68">
        <v>67</v>
      </c>
      <c r="B68">
        <v>24834</v>
      </c>
      <c r="C68">
        <v>25</v>
      </c>
      <c r="D68" t="s">
        <v>117</v>
      </c>
      <c r="E68" t="s">
        <v>106</v>
      </c>
      <c r="F68">
        <v>24</v>
      </c>
      <c r="G68">
        <v>185</v>
      </c>
      <c r="H68">
        <v>67</v>
      </c>
      <c r="I68" t="s">
        <v>27</v>
      </c>
      <c r="J68">
        <v>181</v>
      </c>
      <c r="K68">
        <v>98</v>
      </c>
      <c r="L68">
        <v>83</v>
      </c>
      <c r="M68">
        <v>54.1</v>
      </c>
      <c r="N68">
        <v>3</v>
      </c>
      <c r="O68">
        <v>5</v>
      </c>
      <c r="P68">
        <v>6</v>
      </c>
      <c r="Q68">
        <v>11</v>
      </c>
      <c r="R68">
        <v>44.2</v>
      </c>
      <c r="S68">
        <v>83</v>
      </c>
      <c r="T68">
        <v>73.2</v>
      </c>
      <c r="U68">
        <v>79.3</v>
      </c>
      <c r="V68">
        <v>7</v>
      </c>
      <c r="W68">
        <v>61</v>
      </c>
      <c r="X68">
        <v>62.9</v>
      </c>
      <c r="Y68">
        <v>2500000</v>
      </c>
    </row>
    <row r="69" spans="1:25" x14ac:dyDescent="0.3">
      <c r="A69">
        <v>68</v>
      </c>
      <c r="B69">
        <v>24475</v>
      </c>
      <c r="C69">
        <v>26</v>
      </c>
      <c r="D69" t="s">
        <v>118</v>
      </c>
      <c r="E69" t="s">
        <v>119</v>
      </c>
      <c r="F69">
        <v>24</v>
      </c>
      <c r="G69">
        <v>181</v>
      </c>
      <c r="H69">
        <v>66</v>
      </c>
      <c r="I69" t="s">
        <v>27</v>
      </c>
      <c r="J69">
        <v>193</v>
      </c>
      <c r="K69">
        <v>100</v>
      </c>
      <c r="L69">
        <v>93</v>
      </c>
      <c r="M69">
        <v>51.8</v>
      </c>
      <c r="N69">
        <v>2</v>
      </c>
      <c r="O69">
        <v>6</v>
      </c>
      <c r="P69">
        <v>8</v>
      </c>
      <c r="Q69">
        <v>10.6</v>
      </c>
      <c r="R69">
        <v>27.1</v>
      </c>
      <c r="S69">
        <v>71.599999999999994</v>
      </c>
      <c r="T69">
        <v>71.5</v>
      </c>
      <c r="U69">
        <v>63.5</v>
      </c>
      <c r="V69">
        <v>10</v>
      </c>
      <c r="W69">
        <v>64</v>
      </c>
      <c r="X69">
        <v>55.9</v>
      </c>
      <c r="Y69">
        <v>2500000</v>
      </c>
    </row>
    <row r="70" spans="1:25" x14ac:dyDescent="0.3">
      <c r="A70">
        <v>69</v>
      </c>
      <c r="B70">
        <v>24180</v>
      </c>
      <c r="C70">
        <v>23</v>
      </c>
      <c r="D70" t="s">
        <v>120</v>
      </c>
      <c r="E70" t="s">
        <v>41</v>
      </c>
      <c r="F70">
        <v>28</v>
      </c>
      <c r="G70">
        <v>178</v>
      </c>
      <c r="H70">
        <v>64</v>
      </c>
      <c r="I70" t="s">
        <v>27</v>
      </c>
      <c r="J70">
        <v>176</v>
      </c>
      <c r="K70">
        <v>99</v>
      </c>
      <c r="L70">
        <v>77</v>
      </c>
      <c r="M70">
        <v>56.2</v>
      </c>
      <c r="N70">
        <v>4</v>
      </c>
      <c r="O70">
        <v>6</v>
      </c>
      <c r="P70">
        <v>7</v>
      </c>
      <c r="Q70">
        <v>10.3</v>
      </c>
      <c r="R70">
        <v>44.9</v>
      </c>
      <c r="S70">
        <v>73.400000000000006</v>
      </c>
      <c r="T70">
        <v>72.900000000000006</v>
      </c>
      <c r="U70">
        <v>67.400000000000006</v>
      </c>
      <c r="V70">
        <v>10</v>
      </c>
      <c r="W70">
        <v>68</v>
      </c>
      <c r="X70">
        <v>60.1</v>
      </c>
      <c r="Y70">
        <v>2500000</v>
      </c>
    </row>
    <row r="71" spans="1:25" x14ac:dyDescent="0.3">
      <c r="A71">
        <v>70</v>
      </c>
      <c r="B71">
        <v>24058</v>
      </c>
      <c r="C71">
        <v>25</v>
      </c>
      <c r="D71" t="s">
        <v>121</v>
      </c>
      <c r="E71" t="s">
        <v>122</v>
      </c>
      <c r="F71">
        <v>25</v>
      </c>
      <c r="G71">
        <v>179</v>
      </c>
      <c r="H71">
        <v>64</v>
      </c>
      <c r="I71" t="s">
        <v>27</v>
      </c>
      <c r="J71">
        <v>192</v>
      </c>
      <c r="K71">
        <v>113</v>
      </c>
      <c r="L71">
        <v>79</v>
      </c>
      <c r="M71">
        <v>58.9</v>
      </c>
      <c r="N71">
        <v>3</v>
      </c>
      <c r="O71">
        <v>4</v>
      </c>
      <c r="P71">
        <v>8</v>
      </c>
      <c r="Q71">
        <v>11.6</v>
      </c>
      <c r="R71">
        <v>35.299999999999997</v>
      </c>
      <c r="S71">
        <v>79.3</v>
      </c>
      <c r="T71">
        <v>69.7</v>
      </c>
      <c r="U71">
        <v>68.2</v>
      </c>
      <c r="V71">
        <v>9</v>
      </c>
      <c r="W71">
        <v>70</v>
      </c>
      <c r="X71">
        <v>62.2</v>
      </c>
      <c r="Y71">
        <v>2500000</v>
      </c>
    </row>
    <row r="72" spans="1:25" x14ac:dyDescent="0.3">
      <c r="A72">
        <v>71</v>
      </c>
      <c r="B72">
        <v>23290</v>
      </c>
      <c r="C72">
        <v>13</v>
      </c>
      <c r="D72" t="s">
        <v>123</v>
      </c>
      <c r="E72" t="s">
        <v>51</v>
      </c>
      <c r="F72">
        <v>21</v>
      </c>
      <c r="G72">
        <v>175</v>
      </c>
      <c r="H72">
        <v>61</v>
      </c>
      <c r="I72" t="s">
        <v>27</v>
      </c>
      <c r="J72">
        <v>63</v>
      </c>
      <c r="K72">
        <v>37</v>
      </c>
      <c r="L72">
        <v>26</v>
      </c>
      <c r="M72">
        <v>58.7</v>
      </c>
      <c r="N72">
        <v>2</v>
      </c>
      <c r="O72">
        <v>5</v>
      </c>
      <c r="P72">
        <v>7</v>
      </c>
      <c r="Q72">
        <v>10.6</v>
      </c>
      <c r="R72">
        <v>30.6</v>
      </c>
      <c r="S72">
        <v>71.7</v>
      </c>
      <c r="T72">
        <v>77.599999999999994</v>
      </c>
      <c r="U72">
        <v>71.3</v>
      </c>
      <c r="V72">
        <v>4</v>
      </c>
      <c r="W72">
        <v>67</v>
      </c>
      <c r="X72">
        <v>63.1</v>
      </c>
      <c r="Y72">
        <v>2272300</v>
      </c>
    </row>
    <row r="73" spans="1:25" x14ac:dyDescent="0.3">
      <c r="A73">
        <v>72</v>
      </c>
      <c r="B73">
        <v>23204</v>
      </c>
      <c r="C73">
        <v>19</v>
      </c>
      <c r="D73" t="s">
        <v>124</v>
      </c>
      <c r="E73" t="s">
        <v>125</v>
      </c>
      <c r="F73">
        <v>22</v>
      </c>
      <c r="G73">
        <v>182</v>
      </c>
      <c r="H73">
        <v>66</v>
      </c>
      <c r="I73" t="s">
        <v>27</v>
      </c>
      <c r="J73">
        <v>104</v>
      </c>
      <c r="K73">
        <v>72</v>
      </c>
      <c r="L73">
        <v>32</v>
      </c>
      <c r="M73">
        <v>69.2</v>
      </c>
      <c r="N73">
        <v>2</v>
      </c>
      <c r="O73">
        <v>6</v>
      </c>
      <c r="P73">
        <v>11</v>
      </c>
      <c r="Q73">
        <v>10.8</v>
      </c>
      <c r="R73">
        <v>40.5</v>
      </c>
      <c r="S73">
        <v>65.8</v>
      </c>
      <c r="T73">
        <v>67.8</v>
      </c>
      <c r="U73">
        <v>71.599999999999994</v>
      </c>
      <c r="V73">
        <v>6</v>
      </c>
      <c r="W73">
        <v>69</v>
      </c>
      <c r="X73">
        <v>70</v>
      </c>
      <c r="Y73">
        <v>2500000</v>
      </c>
    </row>
    <row r="74" spans="1:25" x14ac:dyDescent="0.3">
      <c r="A74">
        <v>73</v>
      </c>
      <c r="B74">
        <v>23200</v>
      </c>
      <c r="C74">
        <v>22</v>
      </c>
      <c r="D74" t="s">
        <v>126</v>
      </c>
      <c r="E74" t="s">
        <v>127</v>
      </c>
      <c r="F74">
        <v>23</v>
      </c>
      <c r="G74">
        <v>176</v>
      </c>
      <c r="H74">
        <v>63</v>
      </c>
      <c r="I74" t="s">
        <v>27</v>
      </c>
      <c r="J74">
        <v>151</v>
      </c>
      <c r="K74">
        <v>98</v>
      </c>
      <c r="L74">
        <v>53</v>
      </c>
      <c r="M74">
        <v>64.900000000000006</v>
      </c>
      <c r="N74">
        <v>3</v>
      </c>
      <c r="O74">
        <v>7</v>
      </c>
      <c r="P74">
        <v>11</v>
      </c>
      <c r="Q74">
        <v>10.6</v>
      </c>
      <c r="R74">
        <v>41.2</v>
      </c>
      <c r="S74">
        <v>70.099999999999994</v>
      </c>
      <c r="T74">
        <v>75.5</v>
      </c>
      <c r="U74">
        <v>66.5</v>
      </c>
      <c r="V74">
        <v>5</v>
      </c>
      <c r="W74">
        <v>66</v>
      </c>
      <c r="X74">
        <v>65.5</v>
      </c>
      <c r="Y74">
        <v>2500000</v>
      </c>
    </row>
    <row r="75" spans="1:25" x14ac:dyDescent="0.3">
      <c r="A75">
        <v>74</v>
      </c>
      <c r="B75">
        <v>22799</v>
      </c>
      <c r="C75">
        <v>16</v>
      </c>
      <c r="D75" t="s">
        <v>128</v>
      </c>
      <c r="E75" t="s">
        <v>129</v>
      </c>
      <c r="F75">
        <v>27</v>
      </c>
      <c r="G75">
        <v>172</v>
      </c>
      <c r="H75">
        <v>68</v>
      </c>
      <c r="I75" t="s">
        <v>27</v>
      </c>
      <c r="J75">
        <v>107</v>
      </c>
      <c r="K75">
        <v>59</v>
      </c>
      <c r="L75">
        <v>48</v>
      </c>
      <c r="M75">
        <v>55.1</v>
      </c>
      <c r="N75">
        <v>2</v>
      </c>
      <c r="O75">
        <v>3</v>
      </c>
      <c r="P75">
        <v>8</v>
      </c>
      <c r="Q75">
        <v>10.1</v>
      </c>
      <c r="R75">
        <v>35</v>
      </c>
      <c r="S75">
        <v>70.2</v>
      </c>
      <c r="T75">
        <v>66.400000000000006</v>
      </c>
      <c r="U75">
        <v>68.400000000000006</v>
      </c>
      <c r="V75">
        <v>10</v>
      </c>
      <c r="W75">
        <v>70</v>
      </c>
      <c r="X75">
        <v>59.8</v>
      </c>
      <c r="Y75">
        <v>2500000</v>
      </c>
    </row>
    <row r="76" spans="1:25" x14ac:dyDescent="0.3">
      <c r="A76">
        <v>75</v>
      </c>
      <c r="B76">
        <v>22772</v>
      </c>
      <c r="C76">
        <v>27</v>
      </c>
      <c r="D76" t="s">
        <v>130</v>
      </c>
      <c r="E76" t="s">
        <v>131</v>
      </c>
      <c r="F76">
        <v>26</v>
      </c>
      <c r="G76">
        <v>171</v>
      </c>
      <c r="H76">
        <v>66</v>
      </c>
      <c r="I76" t="s">
        <v>27</v>
      </c>
      <c r="J76">
        <v>117</v>
      </c>
      <c r="K76">
        <v>71</v>
      </c>
      <c r="L76">
        <v>46</v>
      </c>
      <c r="M76">
        <v>60.7</v>
      </c>
      <c r="N76">
        <v>0</v>
      </c>
      <c r="O76">
        <v>3</v>
      </c>
      <c r="P76">
        <v>7</v>
      </c>
      <c r="Q76">
        <v>6.5</v>
      </c>
      <c r="R76">
        <v>40.299999999999997</v>
      </c>
      <c r="S76">
        <v>63.4</v>
      </c>
      <c r="T76">
        <v>69.2</v>
      </c>
      <c r="U76">
        <v>68.7</v>
      </c>
      <c r="V76">
        <v>9</v>
      </c>
      <c r="W76">
        <v>68</v>
      </c>
      <c r="X76">
        <v>63.5</v>
      </c>
      <c r="Y76">
        <v>1395500</v>
      </c>
    </row>
    <row r="77" spans="1:25" x14ac:dyDescent="0.3">
      <c r="A77">
        <v>76</v>
      </c>
      <c r="B77">
        <v>22700</v>
      </c>
      <c r="C77">
        <v>16</v>
      </c>
      <c r="D77" t="s">
        <v>132</v>
      </c>
      <c r="E77" t="s">
        <v>45</v>
      </c>
      <c r="F77">
        <v>28</v>
      </c>
      <c r="G77">
        <v>180</v>
      </c>
      <c r="H77">
        <v>66</v>
      </c>
      <c r="I77" t="s">
        <v>27</v>
      </c>
      <c r="J77">
        <v>75</v>
      </c>
      <c r="K77">
        <v>43</v>
      </c>
      <c r="L77">
        <v>32</v>
      </c>
      <c r="M77">
        <v>57.3</v>
      </c>
      <c r="N77">
        <v>2</v>
      </c>
      <c r="O77">
        <v>4</v>
      </c>
      <c r="P77">
        <v>7</v>
      </c>
      <c r="Q77">
        <v>9.6</v>
      </c>
      <c r="R77">
        <v>29.8</v>
      </c>
      <c r="S77">
        <v>68.7</v>
      </c>
      <c r="T77">
        <v>63.9</v>
      </c>
      <c r="U77">
        <v>81.8</v>
      </c>
      <c r="V77">
        <v>10</v>
      </c>
      <c r="W77">
        <v>75</v>
      </c>
      <c r="X77">
        <v>65.900000000000006</v>
      </c>
      <c r="Y77">
        <v>2500000</v>
      </c>
    </row>
    <row r="78" spans="1:25" x14ac:dyDescent="0.3">
      <c r="A78">
        <v>77</v>
      </c>
      <c r="B78">
        <v>22363</v>
      </c>
      <c r="C78">
        <v>18</v>
      </c>
      <c r="D78" t="s">
        <v>133</v>
      </c>
      <c r="E78" t="s">
        <v>51</v>
      </c>
      <c r="F78">
        <v>24</v>
      </c>
      <c r="G78">
        <v>188</v>
      </c>
      <c r="H78">
        <v>65</v>
      </c>
      <c r="I78" t="s">
        <v>27</v>
      </c>
      <c r="J78">
        <v>113</v>
      </c>
      <c r="K78">
        <v>65</v>
      </c>
      <c r="L78">
        <v>48</v>
      </c>
      <c r="M78">
        <v>57.5</v>
      </c>
      <c r="N78">
        <v>2</v>
      </c>
      <c r="O78">
        <v>4</v>
      </c>
      <c r="P78">
        <v>10</v>
      </c>
      <c r="Q78">
        <v>8.6</v>
      </c>
      <c r="R78">
        <v>34.799999999999997</v>
      </c>
      <c r="S78">
        <v>66.099999999999994</v>
      </c>
      <c r="T78">
        <v>71.3</v>
      </c>
      <c r="U78">
        <v>79</v>
      </c>
      <c r="V78">
        <v>8</v>
      </c>
      <c r="W78">
        <v>74</v>
      </c>
      <c r="X78">
        <v>65</v>
      </c>
      <c r="Y78">
        <v>1894400</v>
      </c>
    </row>
    <row r="79" spans="1:25" x14ac:dyDescent="0.3">
      <c r="A79">
        <v>78</v>
      </c>
      <c r="B79">
        <v>22350</v>
      </c>
      <c r="C79">
        <v>21</v>
      </c>
      <c r="D79" t="s">
        <v>134</v>
      </c>
      <c r="E79" t="s">
        <v>135</v>
      </c>
      <c r="F79">
        <v>26</v>
      </c>
      <c r="G79">
        <v>180</v>
      </c>
      <c r="H79">
        <v>61</v>
      </c>
      <c r="I79" t="s">
        <v>39</v>
      </c>
      <c r="J79">
        <v>135</v>
      </c>
      <c r="K79">
        <v>80</v>
      </c>
      <c r="L79">
        <v>55</v>
      </c>
      <c r="M79">
        <v>59.3</v>
      </c>
      <c r="N79">
        <v>1</v>
      </c>
      <c r="O79">
        <v>2</v>
      </c>
      <c r="P79">
        <v>5</v>
      </c>
      <c r="Q79">
        <v>7.3</v>
      </c>
      <c r="R79">
        <v>31.6</v>
      </c>
      <c r="S79">
        <v>74.2</v>
      </c>
      <c r="T79">
        <v>76.099999999999994</v>
      </c>
      <c r="U79">
        <v>70</v>
      </c>
      <c r="V79">
        <v>10</v>
      </c>
      <c r="W79">
        <v>77</v>
      </c>
      <c r="X79">
        <v>63</v>
      </c>
      <c r="Y79">
        <v>1495100</v>
      </c>
    </row>
    <row r="80" spans="1:25" x14ac:dyDescent="0.3">
      <c r="A80">
        <v>79</v>
      </c>
      <c r="B80">
        <v>22220</v>
      </c>
      <c r="C80">
        <v>11</v>
      </c>
      <c r="D80" t="s">
        <v>136</v>
      </c>
      <c r="E80" t="s">
        <v>41</v>
      </c>
      <c r="F80">
        <v>28</v>
      </c>
      <c r="G80">
        <v>178</v>
      </c>
      <c r="H80">
        <v>68</v>
      </c>
      <c r="I80" t="s">
        <v>27</v>
      </c>
      <c r="J80">
        <v>56</v>
      </c>
      <c r="K80">
        <v>34</v>
      </c>
      <c r="L80">
        <v>22</v>
      </c>
      <c r="M80">
        <v>60.7</v>
      </c>
      <c r="N80">
        <v>2</v>
      </c>
      <c r="O80">
        <v>2</v>
      </c>
      <c r="P80">
        <v>8</v>
      </c>
      <c r="Q80">
        <v>12.4</v>
      </c>
      <c r="R80">
        <v>43</v>
      </c>
      <c r="S80">
        <v>69.599999999999994</v>
      </c>
      <c r="T80">
        <v>68.2</v>
      </c>
      <c r="U80">
        <v>70.099999999999994</v>
      </c>
      <c r="V80">
        <v>12</v>
      </c>
      <c r="W80">
        <v>75</v>
      </c>
      <c r="X80">
        <v>64</v>
      </c>
      <c r="Y80">
        <v>2500000</v>
      </c>
    </row>
    <row r="81" spans="1:25" x14ac:dyDescent="0.3">
      <c r="A81">
        <v>80</v>
      </c>
      <c r="B81">
        <v>21910</v>
      </c>
      <c r="C81">
        <v>9</v>
      </c>
      <c r="D81" t="s">
        <v>137</v>
      </c>
      <c r="E81" t="s">
        <v>31</v>
      </c>
      <c r="F81">
        <v>25</v>
      </c>
      <c r="G81">
        <v>181</v>
      </c>
      <c r="H81">
        <v>66</v>
      </c>
      <c r="I81" t="s">
        <v>27</v>
      </c>
      <c r="J81">
        <v>54</v>
      </c>
      <c r="K81">
        <v>31</v>
      </c>
      <c r="L81">
        <v>23</v>
      </c>
      <c r="M81">
        <v>57.4</v>
      </c>
      <c r="N81">
        <v>0</v>
      </c>
      <c r="O81">
        <v>1</v>
      </c>
      <c r="P81">
        <v>7</v>
      </c>
      <c r="Q81">
        <v>12.4</v>
      </c>
      <c r="R81">
        <v>45.3</v>
      </c>
      <c r="S81">
        <v>67.8</v>
      </c>
      <c r="T81">
        <v>67.400000000000006</v>
      </c>
      <c r="U81">
        <v>66.8</v>
      </c>
      <c r="V81">
        <v>10</v>
      </c>
      <c r="W81">
        <v>79</v>
      </c>
      <c r="X81">
        <v>60.7</v>
      </c>
      <c r="Y81">
        <v>1340000</v>
      </c>
    </row>
    <row r="82" spans="1:25" x14ac:dyDescent="0.3">
      <c r="A82">
        <v>81</v>
      </c>
      <c r="B82">
        <v>21571</v>
      </c>
      <c r="C82">
        <v>28</v>
      </c>
      <c r="D82" t="s">
        <v>138</v>
      </c>
      <c r="E82" t="s">
        <v>139</v>
      </c>
      <c r="F82">
        <v>27</v>
      </c>
      <c r="G82">
        <v>187</v>
      </c>
      <c r="H82">
        <v>69</v>
      </c>
      <c r="I82" t="s">
        <v>39</v>
      </c>
      <c r="J82">
        <v>128</v>
      </c>
      <c r="K82">
        <v>80</v>
      </c>
      <c r="L82">
        <v>48</v>
      </c>
      <c r="M82">
        <v>62.5</v>
      </c>
      <c r="N82">
        <v>3</v>
      </c>
      <c r="O82">
        <v>5</v>
      </c>
      <c r="P82">
        <v>9</v>
      </c>
      <c r="Q82">
        <v>11.8</v>
      </c>
      <c r="R82">
        <v>35.4</v>
      </c>
      <c r="S82">
        <v>68.5</v>
      </c>
      <c r="T82">
        <v>62.6</v>
      </c>
      <c r="U82">
        <v>63.6</v>
      </c>
      <c r="V82">
        <v>12</v>
      </c>
      <c r="W82">
        <v>78</v>
      </c>
      <c r="X82">
        <v>62.9</v>
      </c>
      <c r="Y82">
        <v>2500000</v>
      </c>
    </row>
    <row r="83" spans="1:25" x14ac:dyDescent="0.3">
      <c r="A83">
        <v>82</v>
      </c>
      <c r="B83">
        <v>21526</v>
      </c>
      <c r="C83">
        <v>12</v>
      </c>
      <c r="D83" t="s">
        <v>140</v>
      </c>
      <c r="E83" t="s">
        <v>57</v>
      </c>
      <c r="F83">
        <v>23</v>
      </c>
      <c r="G83">
        <v>180</v>
      </c>
      <c r="H83">
        <v>60</v>
      </c>
      <c r="I83" t="s">
        <v>39</v>
      </c>
      <c r="J83">
        <v>88</v>
      </c>
      <c r="K83">
        <v>46</v>
      </c>
      <c r="L83">
        <v>42</v>
      </c>
      <c r="M83">
        <v>52.3</v>
      </c>
      <c r="N83">
        <v>3</v>
      </c>
      <c r="O83">
        <v>7</v>
      </c>
      <c r="P83">
        <v>12</v>
      </c>
      <c r="Q83">
        <v>9.9</v>
      </c>
      <c r="R83">
        <v>44.7</v>
      </c>
      <c r="S83">
        <v>69.900000000000006</v>
      </c>
      <c r="T83">
        <v>66.8</v>
      </c>
      <c r="U83">
        <v>70.599999999999994</v>
      </c>
      <c r="V83">
        <v>5</v>
      </c>
      <c r="W83">
        <v>80</v>
      </c>
      <c r="X83">
        <v>58.7</v>
      </c>
      <c r="Y83">
        <v>2500000</v>
      </c>
    </row>
    <row r="84" spans="1:25" x14ac:dyDescent="0.3">
      <c r="A84">
        <v>83</v>
      </c>
      <c r="B84">
        <v>21303</v>
      </c>
      <c r="C84">
        <v>21</v>
      </c>
      <c r="D84" t="s">
        <v>141</v>
      </c>
      <c r="E84" t="s">
        <v>41</v>
      </c>
      <c r="F84">
        <v>24</v>
      </c>
      <c r="G84">
        <v>177</v>
      </c>
      <c r="H84">
        <v>67</v>
      </c>
      <c r="I84" t="s">
        <v>27</v>
      </c>
      <c r="J84">
        <v>97</v>
      </c>
      <c r="K84">
        <v>56</v>
      </c>
      <c r="L84">
        <v>41</v>
      </c>
      <c r="M84">
        <v>57.7</v>
      </c>
      <c r="N84">
        <v>1</v>
      </c>
      <c r="O84">
        <v>5</v>
      </c>
      <c r="P84">
        <v>7</v>
      </c>
      <c r="Q84">
        <v>11.8</v>
      </c>
      <c r="R84">
        <v>42.9</v>
      </c>
      <c r="S84">
        <v>71.7</v>
      </c>
      <c r="T84">
        <v>59.8</v>
      </c>
      <c r="U84">
        <v>66.900000000000006</v>
      </c>
      <c r="V84">
        <v>8</v>
      </c>
      <c r="W84">
        <v>82</v>
      </c>
      <c r="X84">
        <v>60.9</v>
      </c>
      <c r="Y84">
        <v>1941100</v>
      </c>
    </row>
    <row r="85" spans="1:25" x14ac:dyDescent="0.3">
      <c r="A85">
        <v>84</v>
      </c>
      <c r="B85">
        <v>21200</v>
      </c>
      <c r="C85">
        <v>23</v>
      </c>
      <c r="D85" t="s">
        <v>142</v>
      </c>
      <c r="E85" t="s">
        <v>135</v>
      </c>
      <c r="F85">
        <v>24</v>
      </c>
      <c r="G85">
        <v>186</v>
      </c>
      <c r="H85">
        <v>68</v>
      </c>
      <c r="I85" t="s">
        <v>39</v>
      </c>
      <c r="J85">
        <v>144</v>
      </c>
      <c r="K85">
        <v>99</v>
      </c>
      <c r="L85">
        <v>45</v>
      </c>
      <c r="M85">
        <v>68.8</v>
      </c>
      <c r="N85">
        <v>2</v>
      </c>
      <c r="O85">
        <v>2</v>
      </c>
      <c r="P85">
        <v>7</v>
      </c>
      <c r="Q85">
        <v>9.5</v>
      </c>
      <c r="R85">
        <v>25.8</v>
      </c>
      <c r="S85">
        <v>63.4</v>
      </c>
      <c r="T85">
        <v>63</v>
      </c>
      <c r="U85">
        <v>70.400000000000006</v>
      </c>
      <c r="V85">
        <v>6</v>
      </c>
      <c r="W85">
        <v>84</v>
      </c>
      <c r="X85">
        <v>69.400000000000006</v>
      </c>
      <c r="Y85">
        <v>2021700</v>
      </c>
    </row>
    <row r="86" spans="1:25" x14ac:dyDescent="0.3">
      <c r="A86">
        <v>85</v>
      </c>
      <c r="B86">
        <v>21180</v>
      </c>
      <c r="C86">
        <v>14</v>
      </c>
      <c r="D86" t="s">
        <v>143</v>
      </c>
      <c r="E86" t="s">
        <v>97</v>
      </c>
      <c r="F86">
        <v>22</v>
      </c>
      <c r="G86">
        <v>182</v>
      </c>
      <c r="H86">
        <v>62</v>
      </c>
      <c r="I86" t="s">
        <v>39</v>
      </c>
      <c r="J86">
        <v>80</v>
      </c>
      <c r="K86">
        <v>46</v>
      </c>
      <c r="L86">
        <v>34</v>
      </c>
      <c r="M86">
        <v>57.5</v>
      </c>
      <c r="N86">
        <v>0</v>
      </c>
      <c r="O86">
        <v>3</v>
      </c>
      <c r="P86">
        <v>8</v>
      </c>
      <c r="Q86">
        <v>9.8000000000000007</v>
      </c>
      <c r="R86">
        <v>25.7</v>
      </c>
      <c r="S86">
        <v>63</v>
      </c>
      <c r="T86">
        <v>68.5</v>
      </c>
      <c r="U86">
        <v>64.2</v>
      </c>
      <c r="V86">
        <v>5</v>
      </c>
      <c r="W86">
        <v>81</v>
      </c>
      <c r="X86">
        <v>59.8</v>
      </c>
      <c r="Y86">
        <v>785700</v>
      </c>
    </row>
    <row r="87" spans="1:25" x14ac:dyDescent="0.3">
      <c r="A87">
        <v>86</v>
      </c>
      <c r="B87">
        <v>20977</v>
      </c>
      <c r="C87">
        <v>22</v>
      </c>
      <c r="D87" t="s">
        <v>144</v>
      </c>
      <c r="E87" t="s">
        <v>139</v>
      </c>
      <c r="F87">
        <v>27</v>
      </c>
      <c r="G87">
        <v>188</v>
      </c>
      <c r="H87">
        <v>66</v>
      </c>
      <c r="I87" t="s">
        <v>27</v>
      </c>
      <c r="J87">
        <v>129</v>
      </c>
      <c r="K87">
        <v>82</v>
      </c>
      <c r="L87">
        <v>47</v>
      </c>
      <c r="M87">
        <v>63.6</v>
      </c>
      <c r="N87">
        <v>0</v>
      </c>
      <c r="O87">
        <v>0</v>
      </c>
      <c r="P87">
        <v>6</v>
      </c>
      <c r="Q87">
        <v>7.6</v>
      </c>
      <c r="R87">
        <v>36.1</v>
      </c>
      <c r="S87">
        <v>73.5</v>
      </c>
      <c r="T87">
        <v>73.7</v>
      </c>
      <c r="U87">
        <v>67.400000000000006</v>
      </c>
      <c r="V87">
        <v>9</v>
      </c>
      <c r="W87">
        <v>79</v>
      </c>
      <c r="X87">
        <v>64.900000000000006</v>
      </c>
      <c r="Y87">
        <v>1046700</v>
      </c>
    </row>
    <row r="88" spans="1:25" x14ac:dyDescent="0.3">
      <c r="A88">
        <v>87</v>
      </c>
      <c r="B88">
        <v>20770</v>
      </c>
      <c r="C88">
        <v>13</v>
      </c>
      <c r="D88" t="s">
        <v>145</v>
      </c>
      <c r="E88" t="s">
        <v>35</v>
      </c>
      <c r="F88">
        <v>24</v>
      </c>
      <c r="G88">
        <v>180</v>
      </c>
      <c r="H88">
        <v>66</v>
      </c>
      <c r="I88" t="s">
        <v>27</v>
      </c>
      <c r="J88">
        <v>83</v>
      </c>
      <c r="K88">
        <v>47</v>
      </c>
      <c r="L88">
        <v>36</v>
      </c>
      <c r="M88">
        <v>56.6</v>
      </c>
      <c r="N88">
        <v>1</v>
      </c>
      <c r="O88">
        <v>4</v>
      </c>
      <c r="P88">
        <v>6</v>
      </c>
      <c r="Q88">
        <v>10.199999999999999</v>
      </c>
      <c r="R88">
        <v>38.5</v>
      </c>
      <c r="S88">
        <v>65.7</v>
      </c>
      <c r="T88">
        <v>81</v>
      </c>
      <c r="U88">
        <v>70.8</v>
      </c>
      <c r="V88">
        <v>9</v>
      </c>
      <c r="W88">
        <v>86</v>
      </c>
      <c r="X88">
        <v>61.6</v>
      </c>
      <c r="Y88">
        <v>2104200</v>
      </c>
    </row>
    <row r="89" spans="1:25" x14ac:dyDescent="0.3">
      <c r="A89">
        <v>88</v>
      </c>
      <c r="B89">
        <v>20313</v>
      </c>
      <c r="C89">
        <v>23</v>
      </c>
      <c r="D89" t="s">
        <v>146</v>
      </c>
      <c r="E89" t="s">
        <v>122</v>
      </c>
      <c r="F89">
        <v>26</v>
      </c>
      <c r="G89">
        <v>172</v>
      </c>
      <c r="H89">
        <v>62</v>
      </c>
      <c r="I89" t="s">
        <v>27</v>
      </c>
      <c r="J89">
        <v>156</v>
      </c>
      <c r="K89">
        <v>92</v>
      </c>
      <c r="L89">
        <v>64</v>
      </c>
      <c r="M89">
        <v>59</v>
      </c>
      <c r="N89">
        <v>0</v>
      </c>
      <c r="O89">
        <v>1</v>
      </c>
      <c r="P89">
        <v>6</v>
      </c>
      <c r="Q89">
        <v>9.6</v>
      </c>
      <c r="R89">
        <v>38.4</v>
      </c>
      <c r="S89">
        <v>60.5</v>
      </c>
      <c r="T89">
        <v>63.8</v>
      </c>
      <c r="U89">
        <v>71.5</v>
      </c>
      <c r="V89">
        <v>10</v>
      </c>
      <c r="W89">
        <v>85</v>
      </c>
      <c r="X89">
        <v>63.4</v>
      </c>
      <c r="Y89">
        <v>842800</v>
      </c>
    </row>
    <row r="90" spans="1:25" x14ac:dyDescent="0.3">
      <c r="A90">
        <v>89</v>
      </c>
      <c r="B90">
        <v>19539</v>
      </c>
      <c r="C90">
        <v>11</v>
      </c>
      <c r="D90" t="s">
        <v>147</v>
      </c>
      <c r="E90" t="s">
        <v>49</v>
      </c>
      <c r="F90">
        <v>27</v>
      </c>
      <c r="G90">
        <v>171</v>
      </c>
      <c r="H90">
        <v>61</v>
      </c>
      <c r="I90" t="s">
        <v>27</v>
      </c>
      <c r="J90">
        <v>81</v>
      </c>
      <c r="K90">
        <v>45</v>
      </c>
      <c r="L90">
        <v>36</v>
      </c>
      <c r="M90">
        <v>55.6</v>
      </c>
      <c r="N90">
        <v>2</v>
      </c>
      <c r="O90">
        <v>4</v>
      </c>
      <c r="P90">
        <v>7</v>
      </c>
      <c r="Q90">
        <v>7.3</v>
      </c>
      <c r="R90">
        <v>35.5</v>
      </c>
      <c r="S90">
        <v>69.599999999999994</v>
      </c>
      <c r="T90">
        <v>73.7</v>
      </c>
      <c r="U90">
        <v>71.599999999999994</v>
      </c>
      <c r="V90">
        <v>10</v>
      </c>
      <c r="W90">
        <v>88</v>
      </c>
      <c r="X90">
        <v>61.2</v>
      </c>
      <c r="Y90">
        <v>1966800</v>
      </c>
    </row>
    <row r="91" spans="1:25" x14ac:dyDescent="0.3">
      <c r="A91">
        <v>90</v>
      </c>
      <c r="B91">
        <v>19530</v>
      </c>
      <c r="C91">
        <v>19</v>
      </c>
      <c r="D91" t="s">
        <v>148</v>
      </c>
      <c r="E91" t="s">
        <v>51</v>
      </c>
      <c r="F91">
        <v>27</v>
      </c>
      <c r="G91">
        <v>189</v>
      </c>
      <c r="H91">
        <v>68</v>
      </c>
      <c r="I91" t="s">
        <v>27</v>
      </c>
      <c r="J91">
        <v>142</v>
      </c>
      <c r="K91">
        <v>78</v>
      </c>
      <c r="L91">
        <v>64</v>
      </c>
      <c r="M91">
        <v>54.9</v>
      </c>
      <c r="N91">
        <v>3</v>
      </c>
      <c r="O91">
        <v>6</v>
      </c>
      <c r="P91">
        <v>8</v>
      </c>
      <c r="Q91">
        <v>9.4</v>
      </c>
      <c r="R91">
        <v>40.4</v>
      </c>
      <c r="S91">
        <v>69.5</v>
      </c>
      <c r="T91">
        <v>67.5</v>
      </c>
      <c r="U91">
        <v>64.5</v>
      </c>
      <c r="V91">
        <v>12</v>
      </c>
      <c r="W91">
        <v>84</v>
      </c>
      <c r="X91">
        <v>58.3</v>
      </c>
      <c r="Y91">
        <v>2500000</v>
      </c>
    </row>
    <row r="92" spans="1:25" x14ac:dyDescent="0.3">
      <c r="A92">
        <v>91</v>
      </c>
      <c r="B92">
        <v>19352</v>
      </c>
      <c r="C92">
        <v>26</v>
      </c>
      <c r="D92" t="s">
        <v>149</v>
      </c>
      <c r="E92" t="s">
        <v>150</v>
      </c>
      <c r="F92">
        <v>28</v>
      </c>
      <c r="G92">
        <v>189</v>
      </c>
      <c r="H92">
        <v>67</v>
      </c>
      <c r="I92" t="s">
        <v>27</v>
      </c>
      <c r="J92">
        <v>198</v>
      </c>
      <c r="K92">
        <v>103</v>
      </c>
      <c r="L92">
        <v>95</v>
      </c>
      <c r="M92">
        <v>52</v>
      </c>
      <c r="N92">
        <v>0</v>
      </c>
      <c r="O92">
        <v>2</v>
      </c>
      <c r="P92">
        <v>4</v>
      </c>
      <c r="Q92">
        <v>9.4</v>
      </c>
      <c r="R92">
        <v>45.5</v>
      </c>
      <c r="S92">
        <v>59.3</v>
      </c>
      <c r="T92">
        <v>65.3</v>
      </c>
      <c r="U92">
        <v>73</v>
      </c>
      <c r="V92">
        <v>8</v>
      </c>
      <c r="W92">
        <v>88</v>
      </c>
      <c r="X92">
        <v>59.4</v>
      </c>
      <c r="Y92">
        <v>604800</v>
      </c>
    </row>
    <row r="93" spans="1:25" x14ac:dyDescent="0.3">
      <c r="A93">
        <v>92</v>
      </c>
      <c r="B93">
        <v>19167</v>
      </c>
      <c r="C93">
        <v>12</v>
      </c>
      <c r="D93" t="s">
        <v>151</v>
      </c>
      <c r="E93" t="s">
        <v>49</v>
      </c>
      <c r="F93">
        <v>25</v>
      </c>
      <c r="G93">
        <v>178</v>
      </c>
      <c r="H93">
        <v>65</v>
      </c>
      <c r="I93" t="s">
        <v>27</v>
      </c>
      <c r="J93">
        <v>101</v>
      </c>
      <c r="K93">
        <v>58</v>
      </c>
      <c r="L93">
        <v>43</v>
      </c>
      <c r="M93">
        <v>57.4</v>
      </c>
      <c r="N93">
        <v>0</v>
      </c>
      <c r="O93">
        <v>4</v>
      </c>
      <c r="P93">
        <v>8</v>
      </c>
      <c r="Q93">
        <v>12.6</v>
      </c>
      <c r="R93">
        <v>35.9</v>
      </c>
      <c r="S93">
        <v>67.900000000000006</v>
      </c>
      <c r="T93">
        <v>68.099999999999994</v>
      </c>
      <c r="U93">
        <v>66.2</v>
      </c>
      <c r="V93">
        <v>5</v>
      </c>
      <c r="W93">
        <v>85</v>
      </c>
      <c r="X93">
        <v>60.5</v>
      </c>
      <c r="Y93">
        <v>1165600</v>
      </c>
    </row>
    <row r="94" spans="1:25" x14ac:dyDescent="0.3">
      <c r="A94">
        <v>93</v>
      </c>
      <c r="B94">
        <v>19050</v>
      </c>
      <c r="C94">
        <v>18</v>
      </c>
      <c r="D94" t="s">
        <v>152</v>
      </c>
      <c r="E94" t="s">
        <v>153</v>
      </c>
      <c r="F94">
        <v>24</v>
      </c>
      <c r="G94">
        <v>177</v>
      </c>
      <c r="H94">
        <v>68</v>
      </c>
      <c r="I94" t="s">
        <v>27</v>
      </c>
      <c r="J94">
        <v>113</v>
      </c>
      <c r="K94">
        <v>58</v>
      </c>
      <c r="L94">
        <v>55</v>
      </c>
      <c r="M94">
        <v>51.3</v>
      </c>
      <c r="N94">
        <v>1</v>
      </c>
      <c r="O94">
        <v>3</v>
      </c>
      <c r="P94">
        <v>5</v>
      </c>
      <c r="Q94">
        <v>11</v>
      </c>
      <c r="R94">
        <v>33</v>
      </c>
      <c r="S94">
        <v>70.3</v>
      </c>
      <c r="T94">
        <v>66</v>
      </c>
      <c r="U94">
        <v>71.8</v>
      </c>
      <c r="V94">
        <v>8</v>
      </c>
      <c r="W94">
        <v>92</v>
      </c>
      <c r="X94">
        <v>58.5</v>
      </c>
      <c r="Y94">
        <v>1218600</v>
      </c>
    </row>
    <row r="95" spans="1:25" x14ac:dyDescent="0.3">
      <c r="A95">
        <v>94</v>
      </c>
      <c r="B95">
        <v>18970</v>
      </c>
      <c r="C95">
        <v>20</v>
      </c>
      <c r="D95" t="s">
        <v>154</v>
      </c>
      <c r="E95" t="s">
        <v>131</v>
      </c>
      <c r="F95">
        <v>25</v>
      </c>
      <c r="G95">
        <v>188</v>
      </c>
      <c r="H95">
        <v>60</v>
      </c>
      <c r="I95" t="s">
        <v>27</v>
      </c>
      <c r="J95">
        <v>106</v>
      </c>
      <c r="K95">
        <v>61</v>
      </c>
      <c r="L95">
        <v>45</v>
      </c>
      <c r="M95">
        <v>57.5</v>
      </c>
      <c r="N95">
        <v>3</v>
      </c>
      <c r="O95">
        <v>7</v>
      </c>
      <c r="P95">
        <v>8</v>
      </c>
      <c r="Q95">
        <v>9.5</v>
      </c>
      <c r="R95">
        <v>31.3</v>
      </c>
      <c r="S95">
        <v>68.3</v>
      </c>
      <c r="T95">
        <v>66</v>
      </c>
      <c r="U95">
        <v>69.099999999999994</v>
      </c>
      <c r="V95">
        <v>8</v>
      </c>
      <c r="W95">
        <v>94</v>
      </c>
      <c r="X95">
        <v>61.6</v>
      </c>
      <c r="Y95">
        <v>2191500</v>
      </c>
    </row>
    <row r="96" spans="1:25" x14ac:dyDescent="0.3">
      <c r="A96">
        <v>95</v>
      </c>
      <c r="B96">
        <v>18848</v>
      </c>
      <c r="C96">
        <v>14</v>
      </c>
      <c r="D96" t="s">
        <v>155</v>
      </c>
      <c r="E96" t="s">
        <v>156</v>
      </c>
      <c r="F96">
        <v>20</v>
      </c>
      <c r="G96">
        <v>172</v>
      </c>
      <c r="H96">
        <v>61</v>
      </c>
      <c r="I96" t="s">
        <v>27</v>
      </c>
      <c r="J96">
        <v>70</v>
      </c>
      <c r="K96">
        <v>42</v>
      </c>
      <c r="L96">
        <v>28</v>
      </c>
      <c r="M96">
        <v>60</v>
      </c>
      <c r="N96">
        <v>0</v>
      </c>
      <c r="O96">
        <v>3</v>
      </c>
      <c r="P96">
        <v>6</v>
      </c>
      <c r="Q96">
        <v>9.9</v>
      </c>
      <c r="R96">
        <v>41.6</v>
      </c>
      <c r="S96">
        <v>69.400000000000006</v>
      </c>
      <c r="T96">
        <v>63.2</v>
      </c>
      <c r="U96">
        <v>63.5</v>
      </c>
      <c r="V96">
        <v>3</v>
      </c>
      <c r="W96">
        <v>91</v>
      </c>
      <c r="X96">
        <v>61.2</v>
      </c>
      <c r="Y96">
        <v>827600</v>
      </c>
    </row>
    <row r="97" spans="1:25" x14ac:dyDescent="0.3">
      <c r="A97">
        <v>96</v>
      </c>
      <c r="B97">
        <v>18846</v>
      </c>
      <c r="C97">
        <v>22</v>
      </c>
      <c r="D97" t="s">
        <v>157</v>
      </c>
      <c r="E97" t="s">
        <v>116</v>
      </c>
      <c r="F97">
        <v>21</v>
      </c>
      <c r="G97">
        <v>174</v>
      </c>
      <c r="H97">
        <v>63</v>
      </c>
      <c r="I97" t="s">
        <v>27</v>
      </c>
      <c r="J97">
        <v>151</v>
      </c>
      <c r="K97">
        <v>84</v>
      </c>
      <c r="L97">
        <v>67</v>
      </c>
      <c r="M97">
        <v>55.6</v>
      </c>
      <c r="N97">
        <v>1</v>
      </c>
      <c r="O97">
        <v>2</v>
      </c>
      <c r="P97">
        <v>6</v>
      </c>
      <c r="Q97">
        <v>9.6</v>
      </c>
      <c r="R97">
        <v>47.9</v>
      </c>
      <c r="S97">
        <v>59</v>
      </c>
      <c r="T97">
        <v>58.1</v>
      </c>
      <c r="U97">
        <v>67.5</v>
      </c>
      <c r="V97">
        <v>2</v>
      </c>
      <c r="W97">
        <v>91</v>
      </c>
      <c r="X97">
        <v>59.8</v>
      </c>
      <c r="Y97">
        <v>1686800</v>
      </c>
    </row>
    <row r="98" spans="1:25" x14ac:dyDescent="0.3">
      <c r="A98">
        <v>97</v>
      </c>
      <c r="B98">
        <v>18530</v>
      </c>
      <c r="C98">
        <v>9</v>
      </c>
      <c r="D98" t="s">
        <v>158</v>
      </c>
      <c r="E98" t="s">
        <v>31</v>
      </c>
      <c r="F98">
        <v>21</v>
      </c>
      <c r="G98">
        <v>183</v>
      </c>
      <c r="H98">
        <v>67</v>
      </c>
      <c r="I98" t="s">
        <v>27</v>
      </c>
      <c r="J98">
        <v>41</v>
      </c>
      <c r="K98">
        <v>22</v>
      </c>
      <c r="L98">
        <v>19</v>
      </c>
      <c r="M98">
        <v>53.7</v>
      </c>
      <c r="N98">
        <v>3</v>
      </c>
      <c r="O98">
        <v>6</v>
      </c>
      <c r="P98">
        <v>8</v>
      </c>
      <c r="Q98">
        <v>9.1999999999999993</v>
      </c>
      <c r="R98">
        <v>35.5</v>
      </c>
      <c r="S98">
        <v>67.5</v>
      </c>
      <c r="T98">
        <v>57.1</v>
      </c>
      <c r="U98">
        <v>70.099999999999994</v>
      </c>
      <c r="V98">
        <v>4</v>
      </c>
      <c r="W98">
        <v>90</v>
      </c>
      <c r="X98">
        <v>59.4</v>
      </c>
      <c r="Y98">
        <v>2500000</v>
      </c>
    </row>
    <row r="99" spans="1:25" x14ac:dyDescent="0.3">
      <c r="A99">
        <v>98</v>
      </c>
      <c r="B99">
        <v>18525</v>
      </c>
      <c r="C99">
        <v>19</v>
      </c>
      <c r="D99" t="s">
        <v>159</v>
      </c>
      <c r="E99" t="s">
        <v>160</v>
      </c>
      <c r="F99">
        <v>22</v>
      </c>
      <c r="G99">
        <v>177</v>
      </c>
      <c r="H99">
        <v>63</v>
      </c>
      <c r="I99" t="s">
        <v>27</v>
      </c>
      <c r="J99">
        <v>147</v>
      </c>
      <c r="K99">
        <v>82</v>
      </c>
      <c r="L99">
        <v>65</v>
      </c>
      <c r="M99">
        <v>55.8</v>
      </c>
      <c r="N99">
        <v>0</v>
      </c>
      <c r="O99">
        <v>2</v>
      </c>
      <c r="P99">
        <v>8</v>
      </c>
      <c r="Q99">
        <v>7.7</v>
      </c>
      <c r="R99">
        <v>25</v>
      </c>
      <c r="S99">
        <v>64.099999999999994</v>
      </c>
      <c r="T99">
        <v>67.900000000000006</v>
      </c>
      <c r="U99">
        <v>70.900000000000006</v>
      </c>
      <c r="V99">
        <v>8</v>
      </c>
      <c r="W99">
        <v>92</v>
      </c>
      <c r="X99">
        <v>61.1</v>
      </c>
      <c r="Y99">
        <v>769900</v>
      </c>
    </row>
    <row r="100" spans="1:25" x14ac:dyDescent="0.3">
      <c r="A100">
        <v>99</v>
      </c>
      <c r="B100">
        <v>18513</v>
      </c>
      <c r="C100">
        <v>8</v>
      </c>
      <c r="D100" t="s">
        <v>161</v>
      </c>
      <c r="E100" t="s">
        <v>31</v>
      </c>
      <c r="F100">
        <v>27</v>
      </c>
      <c r="G100">
        <v>179</v>
      </c>
      <c r="H100">
        <v>59</v>
      </c>
      <c r="I100" t="s">
        <v>27</v>
      </c>
      <c r="J100">
        <v>63</v>
      </c>
      <c r="K100">
        <v>33</v>
      </c>
      <c r="L100">
        <v>30</v>
      </c>
      <c r="M100">
        <v>52.4</v>
      </c>
      <c r="N100">
        <v>0</v>
      </c>
      <c r="O100">
        <v>2</v>
      </c>
      <c r="P100">
        <v>7</v>
      </c>
      <c r="Q100">
        <v>9.1999999999999993</v>
      </c>
      <c r="R100">
        <v>26.6</v>
      </c>
      <c r="S100">
        <v>63</v>
      </c>
      <c r="T100">
        <v>63</v>
      </c>
      <c r="U100">
        <v>67.8</v>
      </c>
      <c r="V100">
        <v>11</v>
      </c>
      <c r="W100">
        <v>92</v>
      </c>
      <c r="X100">
        <v>57.8</v>
      </c>
      <c r="Y100">
        <v>1167300</v>
      </c>
    </row>
    <row r="101" spans="1:25" x14ac:dyDescent="0.3">
      <c r="A101">
        <v>100</v>
      </c>
      <c r="B101">
        <v>18430</v>
      </c>
      <c r="C101">
        <v>16</v>
      </c>
      <c r="D101" t="s">
        <v>162</v>
      </c>
      <c r="E101" t="s">
        <v>41</v>
      </c>
      <c r="F101">
        <v>23</v>
      </c>
      <c r="G101">
        <v>178</v>
      </c>
      <c r="H101">
        <v>65</v>
      </c>
      <c r="I101" t="s">
        <v>39</v>
      </c>
      <c r="J101">
        <v>78</v>
      </c>
      <c r="K101">
        <v>45</v>
      </c>
      <c r="L101">
        <v>33</v>
      </c>
      <c r="M101">
        <v>57.7</v>
      </c>
      <c r="N101">
        <v>0</v>
      </c>
      <c r="O101">
        <v>0</v>
      </c>
      <c r="P101">
        <v>4</v>
      </c>
      <c r="Q101">
        <v>8.1999999999999993</v>
      </c>
      <c r="R101">
        <v>31.2</v>
      </c>
      <c r="S101">
        <v>69.599999999999994</v>
      </c>
      <c r="T101">
        <v>61.2</v>
      </c>
      <c r="U101">
        <v>74.3</v>
      </c>
      <c r="V101">
        <v>6</v>
      </c>
      <c r="W101">
        <v>95</v>
      </c>
      <c r="X101">
        <v>63.5</v>
      </c>
      <c r="Y101">
        <v>801200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DF28-9496-4C79-8AFD-4561C9B96660}">
  <sheetPr>
    <tabColor rgb="FFFFFF00"/>
  </sheetPr>
  <dimension ref="A1:R109"/>
  <sheetViews>
    <sheetView topLeftCell="A89" workbookViewId="0">
      <selection activeCell="C107" sqref="C107"/>
    </sheetView>
  </sheetViews>
  <sheetFormatPr defaultRowHeight="14.4" x14ac:dyDescent="0.3"/>
  <cols>
    <col min="1" max="1" width="12.5546875" bestFit="1" customWidth="1"/>
    <col min="2" max="2" width="24" bestFit="1" customWidth="1"/>
    <col min="3" max="3" width="22.6640625" bestFit="1" customWidth="1"/>
    <col min="4" max="4" width="13.88671875" bestFit="1" customWidth="1"/>
    <col min="5" max="8" width="5.6640625" bestFit="1" customWidth="1"/>
    <col min="9" max="9" width="10.77734375" bestFit="1" customWidth="1"/>
  </cols>
  <sheetData>
    <row r="1" spans="1:2" x14ac:dyDescent="0.3">
      <c r="A1" s="3" t="s">
        <v>189</v>
      </c>
      <c r="B1" s="3"/>
    </row>
    <row r="2" spans="1:2" x14ac:dyDescent="0.3">
      <c r="A2" s="3"/>
      <c r="B2" s="3"/>
    </row>
    <row r="3" spans="1:2" x14ac:dyDescent="0.3">
      <c r="A3" s="1" t="s">
        <v>163</v>
      </c>
      <c r="B3" t="s">
        <v>165</v>
      </c>
    </row>
    <row r="4" spans="1:2" x14ac:dyDescent="0.3">
      <c r="A4" s="2" t="s">
        <v>178</v>
      </c>
      <c r="B4">
        <v>3</v>
      </c>
    </row>
    <row r="5" spans="1:2" x14ac:dyDescent="0.3">
      <c r="A5" s="2" t="s">
        <v>179</v>
      </c>
      <c r="B5">
        <v>10</v>
      </c>
    </row>
    <row r="6" spans="1:2" x14ac:dyDescent="0.3">
      <c r="A6" s="2" t="s">
        <v>180</v>
      </c>
      <c r="B6">
        <v>27</v>
      </c>
    </row>
    <row r="7" spans="1:2" x14ac:dyDescent="0.3">
      <c r="A7" s="2" t="s">
        <v>181</v>
      </c>
      <c r="B7">
        <v>23</v>
      </c>
    </row>
    <row r="8" spans="1:2" x14ac:dyDescent="0.3">
      <c r="A8" s="2" t="s">
        <v>182</v>
      </c>
      <c r="B8">
        <v>30</v>
      </c>
    </row>
    <row r="9" spans="1:2" x14ac:dyDescent="0.3">
      <c r="A9" s="2" t="s">
        <v>183</v>
      </c>
      <c r="B9">
        <v>6</v>
      </c>
    </row>
    <row r="10" spans="1:2" x14ac:dyDescent="0.3">
      <c r="A10" s="2" t="s">
        <v>184</v>
      </c>
      <c r="B10">
        <v>1</v>
      </c>
    </row>
    <row r="11" spans="1:2" x14ac:dyDescent="0.3">
      <c r="A11" s="2" t="s">
        <v>164</v>
      </c>
      <c r="B11">
        <v>100</v>
      </c>
    </row>
    <row r="22" spans="1:2" x14ac:dyDescent="0.3">
      <c r="A22" s="6" t="s">
        <v>190</v>
      </c>
      <c r="B22" s="6"/>
    </row>
    <row r="23" spans="1:2" x14ac:dyDescent="0.3">
      <c r="A23" s="6"/>
      <c r="B23" s="6"/>
    </row>
    <row r="24" spans="1:2" x14ac:dyDescent="0.3">
      <c r="A24" s="7" t="e" vm="1">
        <v>#VALUE!</v>
      </c>
    </row>
    <row r="43" spans="1:3" x14ac:dyDescent="0.3">
      <c r="A43" s="3" t="s">
        <v>191</v>
      </c>
      <c r="B43" s="3"/>
    </row>
    <row r="44" spans="1:3" x14ac:dyDescent="0.3">
      <c r="A44" s="3"/>
      <c r="B44" s="3"/>
    </row>
    <row r="45" spans="1:3" x14ac:dyDescent="0.3">
      <c r="A45" s="1" t="s">
        <v>163</v>
      </c>
      <c r="B45" t="s">
        <v>186</v>
      </c>
      <c r="C45" t="s">
        <v>185</v>
      </c>
    </row>
    <row r="46" spans="1:3" x14ac:dyDescent="0.3">
      <c r="A46" s="2" t="s">
        <v>168</v>
      </c>
      <c r="B46">
        <v>87.359999999999985</v>
      </c>
      <c r="C46">
        <v>82.890000000000015</v>
      </c>
    </row>
    <row r="47" spans="1:3" x14ac:dyDescent="0.3">
      <c r="A47" s="2" t="s">
        <v>169</v>
      </c>
      <c r="B47">
        <v>81.97</v>
      </c>
      <c r="C47">
        <v>81.95</v>
      </c>
    </row>
    <row r="48" spans="1:3" x14ac:dyDescent="0.3">
      <c r="A48" s="2" t="s">
        <v>170</v>
      </c>
      <c r="B48">
        <v>78.660000000000011</v>
      </c>
      <c r="C48">
        <v>81.900000000000006</v>
      </c>
    </row>
    <row r="49" spans="1:3" x14ac:dyDescent="0.3">
      <c r="A49" s="2" t="s">
        <v>171</v>
      </c>
      <c r="B49">
        <v>77.210000000000008</v>
      </c>
      <c r="C49">
        <v>78.349999999999994</v>
      </c>
    </row>
    <row r="50" spans="1:3" x14ac:dyDescent="0.3">
      <c r="A50" s="2" t="s">
        <v>172</v>
      </c>
      <c r="B50">
        <v>75.97</v>
      </c>
      <c r="C50">
        <v>78.55</v>
      </c>
    </row>
    <row r="51" spans="1:3" x14ac:dyDescent="0.3">
      <c r="A51" s="2" t="s">
        <v>173</v>
      </c>
      <c r="B51">
        <v>72.779999999999987</v>
      </c>
      <c r="C51">
        <v>71.56</v>
      </c>
    </row>
    <row r="52" spans="1:3" x14ac:dyDescent="0.3">
      <c r="A52" s="2" t="s">
        <v>174</v>
      </c>
      <c r="B52">
        <v>73.150000000000006</v>
      </c>
      <c r="C52">
        <v>74.210000000000008</v>
      </c>
    </row>
    <row r="53" spans="1:3" x14ac:dyDescent="0.3">
      <c r="A53" s="2" t="s">
        <v>175</v>
      </c>
      <c r="B53">
        <v>70.34</v>
      </c>
      <c r="C53">
        <v>68.760000000000005</v>
      </c>
    </row>
    <row r="54" spans="1:3" x14ac:dyDescent="0.3">
      <c r="A54" s="2" t="s">
        <v>176</v>
      </c>
      <c r="B54">
        <v>68.039999999999992</v>
      </c>
      <c r="C54">
        <v>67.53</v>
      </c>
    </row>
    <row r="55" spans="1:3" x14ac:dyDescent="0.3">
      <c r="A55" s="2" t="s">
        <v>177</v>
      </c>
      <c r="B55">
        <v>63.590000000000011</v>
      </c>
      <c r="C55">
        <v>65.84</v>
      </c>
    </row>
    <row r="56" spans="1:3" x14ac:dyDescent="0.3">
      <c r="A56" s="2" t="s">
        <v>164</v>
      </c>
      <c r="B56">
        <v>74.906999999999982</v>
      </c>
      <c r="C56">
        <v>75.154000000000011</v>
      </c>
    </row>
    <row r="63" spans="1:3" x14ac:dyDescent="0.3">
      <c r="A63" s="3" t="s">
        <v>192</v>
      </c>
      <c r="B63" s="3"/>
    </row>
    <row r="64" spans="1:3" x14ac:dyDescent="0.3">
      <c r="A64" s="3"/>
      <c r="B64" s="3"/>
    </row>
    <row r="65" spans="1:2" x14ac:dyDescent="0.3">
      <c r="A65" s="1" t="s">
        <v>163</v>
      </c>
      <c r="B65" t="s">
        <v>187</v>
      </c>
    </row>
    <row r="66" spans="1:2" x14ac:dyDescent="0.3">
      <c r="A66" s="2" t="s">
        <v>25</v>
      </c>
      <c r="B66">
        <v>98715</v>
      </c>
    </row>
    <row r="67" spans="1:2" x14ac:dyDescent="0.3">
      <c r="A67" s="2" t="s">
        <v>28</v>
      </c>
      <c r="B67">
        <v>90984</v>
      </c>
    </row>
    <row r="68" spans="1:2" x14ac:dyDescent="0.3">
      <c r="A68" s="2" t="s">
        <v>30</v>
      </c>
      <c r="B68">
        <v>85101</v>
      </c>
    </row>
    <row r="69" spans="1:2" x14ac:dyDescent="0.3">
      <c r="A69" s="2" t="s">
        <v>32</v>
      </c>
      <c r="B69">
        <v>83594</v>
      </c>
    </row>
    <row r="70" spans="1:2" x14ac:dyDescent="0.3">
      <c r="A70" s="2" t="s">
        <v>33</v>
      </c>
      <c r="B70">
        <v>81531</v>
      </c>
    </row>
    <row r="71" spans="1:2" x14ac:dyDescent="0.3">
      <c r="A71" s="2" t="s">
        <v>34</v>
      </c>
      <c r="B71">
        <v>81015</v>
      </c>
    </row>
    <row r="72" spans="1:2" x14ac:dyDescent="0.3">
      <c r="A72" s="2" t="s">
        <v>36</v>
      </c>
      <c r="B72">
        <v>77998</v>
      </c>
    </row>
    <row r="73" spans="1:2" x14ac:dyDescent="0.3">
      <c r="A73" s="2" t="s">
        <v>37</v>
      </c>
      <c r="B73">
        <v>77948</v>
      </c>
    </row>
    <row r="74" spans="1:2" x14ac:dyDescent="0.3">
      <c r="A74" s="2" t="s">
        <v>40</v>
      </c>
      <c r="B74">
        <v>77647</v>
      </c>
    </row>
    <row r="75" spans="1:2" x14ac:dyDescent="0.3">
      <c r="A75" s="2" t="s">
        <v>42</v>
      </c>
      <c r="B75">
        <v>69912</v>
      </c>
    </row>
    <row r="76" spans="1:2" x14ac:dyDescent="0.3">
      <c r="A76" s="2" t="s">
        <v>164</v>
      </c>
      <c r="B76">
        <v>824445</v>
      </c>
    </row>
    <row r="86" spans="1:2" x14ac:dyDescent="0.3">
      <c r="A86" s="3" t="s">
        <v>193</v>
      </c>
      <c r="B86" s="3"/>
    </row>
    <row r="87" spans="1:2" x14ac:dyDescent="0.3">
      <c r="A87" s="3"/>
      <c r="B87" s="3"/>
    </row>
    <row r="88" spans="1:2" x14ac:dyDescent="0.3">
      <c r="A88" s="1" t="s">
        <v>163</v>
      </c>
      <c r="B88" t="s">
        <v>167</v>
      </c>
    </row>
    <row r="89" spans="1:2" x14ac:dyDescent="0.3">
      <c r="A89" s="2" t="s">
        <v>44</v>
      </c>
      <c r="B89">
        <v>10</v>
      </c>
    </row>
    <row r="90" spans="1:2" x14ac:dyDescent="0.3">
      <c r="A90" s="2" t="s">
        <v>33</v>
      </c>
      <c r="B90">
        <v>10</v>
      </c>
    </row>
    <row r="91" spans="1:2" x14ac:dyDescent="0.3">
      <c r="A91" s="2" t="s">
        <v>34</v>
      </c>
      <c r="B91">
        <v>9</v>
      </c>
    </row>
    <row r="92" spans="1:2" x14ac:dyDescent="0.3">
      <c r="A92" s="2" t="s">
        <v>62</v>
      </c>
      <c r="B92">
        <v>8</v>
      </c>
    </row>
    <row r="93" spans="1:2" x14ac:dyDescent="0.3">
      <c r="A93" s="2" t="s">
        <v>28</v>
      </c>
      <c r="B93">
        <v>8</v>
      </c>
    </row>
    <row r="94" spans="1:2" x14ac:dyDescent="0.3">
      <c r="A94" s="2" t="s">
        <v>67</v>
      </c>
      <c r="B94">
        <v>8</v>
      </c>
    </row>
    <row r="95" spans="1:2" x14ac:dyDescent="0.3">
      <c r="A95" s="2" t="s">
        <v>55</v>
      </c>
      <c r="B95">
        <v>8</v>
      </c>
    </row>
    <row r="96" spans="1:2" x14ac:dyDescent="0.3">
      <c r="A96" s="2" t="s">
        <v>65</v>
      </c>
      <c r="B96">
        <v>8</v>
      </c>
    </row>
    <row r="97" spans="1:18" x14ac:dyDescent="0.3">
      <c r="A97" s="2" t="s">
        <v>48</v>
      </c>
      <c r="B97">
        <v>8</v>
      </c>
    </row>
    <row r="98" spans="1:18" x14ac:dyDescent="0.3">
      <c r="A98" s="2" t="s">
        <v>60</v>
      </c>
      <c r="B98">
        <v>8</v>
      </c>
      <c r="K98" s="5" t="s">
        <v>195</v>
      </c>
      <c r="L98" s="5"/>
      <c r="M98" s="5"/>
      <c r="N98" s="5"/>
      <c r="O98" s="5"/>
      <c r="P98" s="5"/>
      <c r="Q98" s="5"/>
      <c r="R98" s="5"/>
    </row>
    <row r="99" spans="1:18" x14ac:dyDescent="0.3">
      <c r="A99" s="2" t="s">
        <v>46</v>
      </c>
      <c r="B99">
        <v>8</v>
      </c>
      <c r="K99" s="5"/>
      <c r="L99" s="5"/>
      <c r="M99" s="5"/>
      <c r="N99" s="5"/>
      <c r="O99" s="5"/>
      <c r="P99" s="5"/>
      <c r="Q99" s="5"/>
      <c r="R99" s="5"/>
    </row>
    <row r="100" spans="1:18" x14ac:dyDescent="0.3">
      <c r="A100" s="2" t="s">
        <v>69</v>
      </c>
      <c r="B100">
        <v>8</v>
      </c>
      <c r="K100" s="5"/>
      <c r="L100" s="5"/>
      <c r="M100" s="5"/>
      <c r="N100" s="5"/>
      <c r="O100" s="5"/>
      <c r="P100" s="5"/>
      <c r="Q100" s="5"/>
      <c r="R100" s="5"/>
    </row>
    <row r="101" spans="1:18" x14ac:dyDescent="0.3">
      <c r="A101" s="2" t="s">
        <v>164</v>
      </c>
      <c r="B101">
        <v>101</v>
      </c>
    </row>
    <row r="104" spans="1:18" x14ac:dyDescent="0.3">
      <c r="A104" s="3" t="s">
        <v>194</v>
      </c>
      <c r="B104" s="4"/>
      <c r="C104" s="4"/>
      <c r="D104" s="4"/>
    </row>
    <row r="105" spans="1:18" x14ac:dyDescent="0.3">
      <c r="A105" s="4"/>
      <c r="B105" s="4"/>
      <c r="C105" s="4"/>
      <c r="D105" s="4"/>
    </row>
    <row r="106" spans="1:18" x14ac:dyDescent="0.3">
      <c r="A106" t="s">
        <v>165</v>
      </c>
      <c r="B106" t="s">
        <v>166</v>
      </c>
      <c r="C106" t="s">
        <v>167</v>
      </c>
      <c r="D106" t="s">
        <v>188</v>
      </c>
    </row>
    <row r="107" spans="1:18" x14ac:dyDescent="0.3">
      <c r="A107">
        <v>100</v>
      </c>
      <c r="B107">
        <v>65.688999999999979</v>
      </c>
      <c r="C107">
        <v>411</v>
      </c>
      <c r="D107">
        <v>25.3</v>
      </c>
    </row>
    <row r="109" spans="1:18" x14ac:dyDescent="0.3">
      <c r="A109">
        <f>GETPIVOTDATA("Count of Name",$A$106)</f>
        <v>100</v>
      </c>
      <c r="B109">
        <f>GETPIVOTDATA("Average of Win_Percentage",$A$106)</f>
        <v>65.688999999999979</v>
      </c>
      <c r="C109">
        <f>GETPIVOTDATA("Sum of Titles",$A$106)</f>
        <v>411</v>
      </c>
      <c r="D109">
        <f>GETPIVOTDATA("Average of Age",$A$106)</f>
        <v>25.3</v>
      </c>
    </row>
  </sheetData>
  <mergeCells count="7">
    <mergeCell ref="A104:D105"/>
    <mergeCell ref="K98:R100"/>
    <mergeCell ref="A1:B2"/>
    <mergeCell ref="A22:B23"/>
    <mergeCell ref="A43:B44"/>
    <mergeCell ref="A63:B64"/>
    <mergeCell ref="A86:B87"/>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9629B-68EB-49BE-ABA7-5ADC7E974008}">
  <sheetPr>
    <tabColor rgb="FF92D050"/>
  </sheetPr>
  <dimension ref="A1"/>
  <sheetViews>
    <sheetView zoomScale="64" workbookViewId="0">
      <selection activeCell="K4" sqref="K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Povit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Chaudhary</dc:creator>
  <cp:lastModifiedBy>Rishabh Chaudhary</cp:lastModifiedBy>
  <dcterms:created xsi:type="dcterms:W3CDTF">2026-08-27T16:56:38Z</dcterms:created>
  <dcterms:modified xsi:type="dcterms:W3CDTF">2026-08-30T16:45:18Z</dcterms:modified>
</cp:coreProperties>
</file>