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0F8" lockStructure="1"/>
  <bookViews>
    <workbookView visibility="visible" minimized="0" showHorizontalScroll="1" showVerticalScroll="1" showSheetTabs="1" tabRatio="600" firstSheet="0" activeTab="0" autoFilterDateGrouping="1"/>
  </bookViews>
  <sheets>
    <sheet name="John_Doe_Performance" sheetId="1" state="visible" r:id="rId1"/>
    <sheet name="Template_Performance" sheetId="2" state="visible" r:id="rId2"/>
    <sheet name="Jane_Smith_Performa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0.0"/>
    <numFmt numFmtId="166" formatCode="0.0%"/>
    <numFmt numFmtId="167" formatCode="₹#,##0.00"/>
  </numFmts>
  <fonts count="3">
    <font>
      <name val="Calibri"/>
      <family val="2"/>
      <color theme="1"/>
      <sz val="11"/>
      <scheme val="minor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164" fontId="0" fillId="3" borderId="1" pivotButton="0" quotePrefix="0" xfId="0"/>
    <xf numFmtId="0" fontId="0" fillId="3" borderId="1" pivotButton="0" quotePrefix="0" xfId="0"/>
    <xf numFmtId="165" fontId="0" fillId="3" borderId="1" applyProtection="1" pivotButton="0" quotePrefix="0" xfId="0">
      <protection locked="0" hidden="0"/>
    </xf>
    <xf numFmtId="0" fontId="0" fillId="3" borderId="1" applyProtection="1" pivotButton="0" quotePrefix="0" xfId="0">
      <protection locked="0" hidden="0"/>
    </xf>
    <xf numFmtId="166" fontId="0" fillId="3" borderId="1" pivotButton="0" quotePrefix="0" xfId="0"/>
    <xf numFmtId="2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166" fontId="0" fillId="0" borderId="1" pivotButton="0" quotePrefix="0" xfId="0"/>
    <xf numFmtId="2" fontId="0" fillId="0" borderId="1" pivotButton="0" quotePrefix="0" xfId="0"/>
    <xf numFmtId="0" fontId="2" fillId="0" borderId="0" pivotButton="0" quotePrefix="0" xfId="0"/>
    <xf numFmtId="167" fontId="0" fillId="0" borderId="0" pivotButton="0" quotePrefix="0" xfId="0"/>
    <xf numFmtId="167" fontId="0" fillId="0" borderId="0" applyProtection="1" pivotButton="0" quotePrefix="0" xfId="0">
      <protection locked="0" hidden="0"/>
    </xf>
  </cellXfs>
  <cellStyles count="1">
    <cellStyle name="Normal" xfId="0" builtinId="0" hidden="0"/>
  </cellStyles>
  <dxfs count="3">
    <dxf>
      <fill>
        <patternFill patternType="solid">
          <fgColor rgb="00FFEBEE"/>
          <bgColor rgb="00FFEBEE"/>
        </patternFill>
      </fill>
    </dxf>
    <dxf>
      <fill>
        <patternFill patternType="solid">
          <fgColor rgb="00FFF3E0"/>
          <bgColor rgb="00FFF3E0"/>
        </patternFill>
      </fill>
    </dxf>
    <dxf>
      <fill>
        <patternFill patternType="solid">
          <fgColor rgb="00E8F5E8"/>
          <bgColor rgb="00E8F5E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2" customWidth="1" min="8" max="8"/>
    <col width="12" customWidth="1" min="9" max="9"/>
    <col width="10" customWidth="1" min="10" max="10"/>
    <col width="10" customWidth="1" min="11" max="11"/>
    <col width="10" customWidth="1" min="12" max="12"/>
    <col width="10" customWidth="1" min="13" max="13"/>
    <col width="12" customWidth="1" min="14" max="14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Meeting Hrs</t>
        </is>
      </c>
      <c r="D1" s="1" t="inlineStr">
        <is>
          <t>Assigned Hrs</t>
        </is>
      </c>
      <c r="E1" s="1" t="inlineStr">
        <is>
          <t>Completed Hrs</t>
        </is>
      </c>
      <c r="F1" s="1" t="inlineStr">
        <is>
          <t>Complexity Factor</t>
        </is>
      </c>
      <c r="G1" s="1" t="inlineStr">
        <is>
          <t>QA Factor</t>
        </is>
      </c>
      <c r="H1" s="1" t="inlineStr">
        <is>
          <t>Task Failed (Y/N)</t>
        </is>
      </c>
      <c r="I1" s="1" t="inlineStr">
        <is>
          <t>Leave Taken (Y/N)</t>
        </is>
      </c>
      <c r="J1" s="1" t="inlineStr">
        <is>
          <t>Available Hrs</t>
        </is>
      </c>
      <c r="K1" s="1" t="inlineStr">
        <is>
          <t>% Efficiency</t>
        </is>
      </c>
      <c r="L1" s="1" t="inlineStr">
        <is>
          <t>Raw Points</t>
        </is>
      </c>
      <c r="M1" s="1" t="inlineStr">
        <is>
          <t>OT Points</t>
        </is>
      </c>
      <c r="N1" s="1" t="inlineStr">
        <is>
          <t>Approved Points</t>
        </is>
      </c>
    </row>
    <row r="2">
      <c r="A2" s="2" t="n">
        <v>45870</v>
      </c>
      <c r="B2" s="3">
        <f>TEXT(A2,"ddd")</f>
        <v/>
      </c>
      <c r="C2" s="4" t="n">
        <v>0</v>
      </c>
      <c r="D2" s="4" t="n">
        <v>9</v>
      </c>
      <c r="E2" s="4" t="n">
        <v>9</v>
      </c>
      <c r="F2" s="4" t="n">
        <v>1</v>
      </c>
      <c r="G2" s="4" t="n">
        <v>1.1</v>
      </c>
      <c r="H2" s="5" t="inlineStr">
        <is>
          <t>N</t>
        </is>
      </c>
      <c r="I2" s="5" t="inlineStr">
        <is>
          <t>N</t>
        </is>
      </c>
      <c r="J2" s="3">
        <f>IF(I2="Y",0,9-C2)</f>
        <v/>
      </c>
      <c r="K2" s="6">
        <f>IF(J2=0,0,E2/J2)</f>
        <v/>
      </c>
      <c r="L2" s="7">
        <f>E2*F2*G2</f>
        <v/>
      </c>
      <c r="M2" s="7">
        <f>IF(E2&gt;D2,E2-D2,0)</f>
        <v/>
      </c>
      <c r="N2" s="7">
        <f>IF(H2="Y",0,ROUND(K2*L2,2))</f>
        <v/>
      </c>
    </row>
    <row r="3">
      <c r="A3" s="8" t="n">
        <v>45871</v>
      </c>
      <c r="B3" s="9">
        <f>TEXT(A3,"ddd")</f>
        <v/>
      </c>
      <c r="C3" s="10" t="n">
        <v>0</v>
      </c>
      <c r="D3" s="10" t="n">
        <v>9</v>
      </c>
      <c r="E3" s="10" t="n">
        <v>11</v>
      </c>
      <c r="F3" s="10" t="n">
        <v>0.8</v>
      </c>
      <c r="G3" s="10" t="n">
        <v>1.1</v>
      </c>
      <c r="H3" s="11" t="inlineStr">
        <is>
          <t>N</t>
        </is>
      </c>
      <c r="I3" s="11" t="inlineStr">
        <is>
          <t>N</t>
        </is>
      </c>
      <c r="J3" s="9">
        <f>IF(I3="Y",0,9-C3)</f>
        <v/>
      </c>
      <c r="K3" s="12">
        <f>IF(J3=0,0,E3/J3)</f>
        <v/>
      </c>
      <c r="L3" s="13">
        <f>E3*F3*G3</f>
        <v/>
      </c>
      <c r="M3" s="13">
        <f>IF(E3&gt;D3,E3-D3,0)</f>
        <v/>
      </c>
      <c r="N3" s="13">
        <f>IF(H3="Y",0,ROUND(K3*L3,2))</f>
        <v/>
      </c>
    </row>
    <row r="4">
      <c r="A4" s="2" t="n">
        <v>45873</v>
      </c>
      <c r="B4" s="3">
        <f>TEXT(A4,"ddd")</f>
        <v/>
      </c>
      <c r="C4" s="4" t="n">
        <v>1</v>
      </c>
      <c r="D4" s="4" t="n">
        <v>9</v>
      </c>
      <c r="E4" s="4" t="n">
        <v>9</v>
      </c>
      <c r="F4" s="4" t="n">
        <v>1.5</v>
      </c>
      <c r="G4" s="4" t="n">
        <v>1.2</v>
      </c>
      <c r="H4" s="5" t="inlineStr">
        <is>
          <t>N</t>
        </is>
      </c>
      <c r="I4" s="5" t="inlineStr">
        <is>
          <t>N</t>
        </is>
      </c>
      <c r="J4" s="3">
        <f>IF(I4="Y",0,9-C4)</f>
        <v/>
      </c>
      <c r="K4" s="6">
        <f>IF(J4=0,0,E4/J4)</f>
        <v/>
      </c>
      <c r="L4" s="7">
        <f>E4*F4*G4</f>
        <v/>
      </c>
      <c r="M4" s="7">
        <f>IF(E4&gt;D4,E4-D4,0)</f>
        <v/>
      </c>
      <c r="N4" s="7">
        <f>IF(H4="Y",0,ROUND(K4*L4,2))</f>
        <v/>
      </c>
    </row>
    <row r="5">
      <c r="A5" s="8" t="n">
        <v>45874</v>
      </c>
      <c r="B5" s="9">
        <f>TEXT(A5,"ddd")</f>
        <v/>
      </c>
      <c r="C5" s="10" t="n">
        <v>1</v>
      </c>
      <c r="D5" s="10" t="n">
        <v>9</v>
      </c>
      <c r="E5" s="10" t="n">
        <v>8</v>
      </c>
      <c r="F5" s="10" t="n">
        <v>1.2</v>
      </c>
      <c r="G5" s="10" t="n">
        <v>1.1</v>
      </c>
      <c r="H5" s="11" t="inlineStr">
        <is>
          <t>N</t>
        </is>
      </c>
      <c r="I5" s="11" t="inlineStr">
        <is>
          <t>N</t>
        </is>
      </c>
      <c r="J5" s="9">
        <f>IF(I5="Y",0,9-C5)</f>
        <v/>
      </c>
      <c r="K5" s="12">
        <f>IF(J5=0,0,E5/J5)</f>
        <v/>
      </c>
      <c r="L5" s="13">
        <f>E5*F5*G5</f>
        <v/>
      </c>
      <c r="M5" s="13">
        <f>IF(E5&gt;D5,E5-D5,0)</f>
        <v/>
      </c>
      <c r="N5" s="13">
        <f>IF(H5="Y",0,ROUND(K5*L5,2))</f>
        <v/>
      </c>
    </row>
    <row r="6">
      <c r="A6" s="2" t="n">
        <v>45875</v>
      </c>
      <c r="B6" s="3">
        <f>TEXT(A6,"ddd")</f>
        <v/>
      </c>
      <c r="C6" s="4" t="n">
        <v>2</v>
      </c>
      <c r="D6" s="4" t="n">
        <v>9</v>
      </c>
      <c r="E6" s="4" t="n">
        <v>10</v>
      </c>
      <c r="F6" s="4" t="n">
        <v>0.8</v>
      </c>
      <c r="G6" s="4" t="n">
        <v>1.1</v>
      </c>
      <c r="H6" s="5" t="inlineStr">
        <is>
          <t>N</t>
        </is>
      </c>
      <c r="I6" s="5" t="inlineStr">
        <is>
          <t>N</t>
        </is>
      </c>
      <c r="J6" s="3">
        <f>IF(I6="Y",0,9-C6)</f>
        <v/>
      </c>
      <c r="K6" s="6">
        <f>IF(J6=0,0,E6/J6)</f>
        <v/>
      </c>
      <c r="L6" s="7">
        <f>E6*F6*G6</f>
        <v/>
      </c>
      <c r="M6" s="7">
        <f>IF(E6&gt;D6,E6-D6,0)</f>
        <v/>
      </c>
      <c r="N6" s="7">
        <f>IF(H6="Y",0,ROUND(K6*L6,2))</f>
        <v/>
      </c>
    </row>
    <row r="7">
      <c r="A7" s="8" t="n">
        <v>45876</v>
      </c>
      <c r="B7" s="9">
        <f>TEXT(A7,"ddd")</f>
        <v/>
      </c>
      <c r="C7" s="10" t="n">
        <v>1.5</v>
      </c>
      <c r="D7" s="10" t="n">
        <v>9</v>
      </c>
      <c r="E7" s="10" t="n">
        <v>9.5</v>
      </c>
      <c r="F7" s="10" t="n">
        <v>1</v>
      </c>
      <c r="G7" s="10" t="n">
        <v>1.1</v>
      </c>
      <c r="H7" s="11" t="inlineStr">
        <is>
          <t>N</t>
        </is>
      </c>
      <c r="I7" s="11" t="inlineStr">
        <is>
          <t>Y</t>
        </is>
      </c>
      <c r="J7" s="9">
        <f>IF(I7="Y",0,9-C7)</f>
        <v/>
      </c>
      <c r="K7" s="12">
        <f>IF(J7=0,0,E7/J7)</f>
        <v/>
      </c>
      <c r="L7" s="13">
        <f>E7*F7*G7</f>
        <v/>
      </c>
      <c r="M7" s="13">
        <f>IF(E7&gt;D7,E7-D7,0)</f>
        <v/>
      </c>
      <c r="N7" s="13">
        <f>IF(H7="Y",0,ROUND(K7*L7,2))</f>
        <v/>
      </c>
    </row>
    <row r="8">
      <c r="A8" s="2" t="n">
        <v>45877</v>
      </c>
      <c r="B8" s="3">
        <f>TEXT(A8,"ddd")</f>
        <v/>
      </c>
      <c r="C8" s="4" t="n">
        <v>0</v>
      </c>
      <c r="D8" s="4" t="n">
        <v>9</v>
      </c>
      <c r="E8" s="4" t="n">
        <v>7</v>
      </c>
      <c r="F8" s="4" t="n">
        <v>0.8</v>
      </c>
      <c r="G8" s="4" t="n">
        <v>1.2</v>
      </c>
      <c r="H8" s="5" t="inlineStr">
        <is>
          <t>N</t>
        </is>
      </c>
      <c r="I8" s="5" t="inlineStr">
        <is>
          <t>N</t>
        </is>
      </c>
      <c r="J8" s="3">
        <f>IF(I8="Y",0,9-C8)</f>
        <v/>
      </c>
      <c r="K8" s="6">
        <f>IF(J8=0,0,E8/J8)</f>
        <v/>
      </c>
      <c r="L8" s="7">
        <f>E8*F8*G8</f>
        <v/>
      </c>
      <c r="M8" s="7">
        <f>IF(E8&gt;D8,E8-D8,0)</f>
        <v/>
      </c>
      <c r="N8" s="7">
        <f>IF(H8="Y",0,ROUND(K8*L8,2))</f>
        <v/>
      </c>
    </row>
    <row r="9">
      <c r="A9" s="8" t="n">
        <v>45878</v>
      </c>
      <c r="B9" s="9">
        <f>TEXT(A9,"ddd")</f>
        <v/>
      </c>
      <c r="C9" s="10" t="n">
        <v>1.5</v>
      </c>
      <c r="D9" s="10" t="n">
        <v>9</v>
      </c>
      <c r="E9" s="10" t="n">
        <v>9</v>
      </c>
      <c r="F9" s="10" t="n">
        <v>1.5</v>
      </c>
      <c r="G9" s="10" t="n">
        <v>1.1</v>
      </c>
      <c r="H9" s="11" t="inlineStr">
        <is>
          <t>N</t>
        </is>
      </c>
      <c r="I9" s="11" t="inlineStr">
        <is>
          <t>N</t>
        </is>
      </c>
      <c r="J9" s="9">
        <f>IF(I9="Y",0,9-C9)</f>
        <v/>
      </c>
      <c r="K9" s="12">
        <f>IF(J9=0,0,E9/J9)</f>
        <v/>
      </c>
      <c r="L9" s="13">
        <f>E9*F9*G9</f>
        <v/>
      </c>
      <c r="M9" s="13">
        <f>IF(E9&gt;D9,E9-D9,0)</f>
        <v/>
      </c>
      <c r="N9" s="13">
        <f>IF(H9="Y",0,ROUND(K9*L9,2))</f>
        <v/>
      </c>
    </row>
    <row r="10">
      <c r="A10" s="2" t="n">
        <v>45880</v>
      </c>
      <c r="B10" s="3">
        <f>TEXT(A10,"ddd")</f>
        <v/>
      </c>
      <c r="C10" s="4" t="n">
        <v>0.5</v>
      </c>
      <c r="D10" s="4" t="n">
        <v>9</v>
      </c>
      <c r="E10" s="4" t="n">
        <v>7</v>
      </c>
      <c r="F10" s="4" t="n">
        <v>0.8</v>
      </c>
      <c r="G10" s="4" t="n">
        <v>1.2</v>
      </c>
      <c r="H10" s="5" t="inlineStr">
        <is>
          <t>N</t>
        </is>
      </c>
      <c r="I10" s="5" t="inlineStr">
        <is>
          <t>Y</t>
        </is>
      </c>
      <c r="J10" s="3">
        <f>IF(I10="Y",0,9-C10)</f>
        <v/>
      </c>
      <c r="K10" s="6">
        <f>IF(J10=0,0,E10/J10)</f>
        <v/>
      </c>
      <c r="L10" s="7">
        <f>E10*F10*G10</f>
        <v/>
      </c>
      <c r="M10" s="7">
        <f>IF(E10&gt;D10,E10-D10,0)</f>
        <v/>
      </c>
      <c r="N10" s="7">
        <f>IF(H10="Y",0,ROUND(K10*L10,2))</f>
        <v/>
      </c>
    </row>
    <row r="11">
      <c r="A11" s="8" t="n">
        <v>45881</v>
      </c>
      <c r="B11" s="9">
        <f>TEXT(A11,"ddd")</f>
        <v/>
      </c>
      <c r="C11" s="10" t="n">
        <v>0.5</v>
      </c>
      <c r="D11" s="10" t="n">
        <v>9</v>
      </c>
      <c r="E11" s="10" t="n">
        <v>8</v>
      </c>
      <c r="F11" s="10" t="n">
        <v>1</v>
      </c>
      <c r="G11" s="10" t="n">
        <v>1.1</v>
      </c>
      <c r="H11" s="11" t="inlineStr">
        <is>
          <t>N</t>
        </is>
      </c>
      <c r="I11" s="11" t="inlineStr">
        <is>
          <t>N</t>
        </is>
      </c>
      <c r="J11" s="9">
        <f>IF(I11="Y",0,9-C11)</f>
        <v/>
      </c>
      <c r="K11" s="12">
        <f>IF(J11=0,0,E11/J11)</f>
        <v/>
      </c>
      <c r="L11" s="13">
        <f>E11*F11*G11</f>
        <v/>
      </c>
      <c r="M11" s="13">
        <f>IF(E11&gt;D11,E11-D11,0)</f>
        <v/>
      </c>
      <c r="N11" s="13">
        <f>IF(H11="Y",0,ROUND(K11*L11,2))</f>
        <v/>
      </c>
    </row>
    <row r="12">
      <c r="A12" s="2" t="n">
        <v>45882</v>
      </c>
      <c r="B12" s="3">
        <f>TEXT(A12,"ddd")</f>
        <v/>
      </c>
      <c r="C12" s="4" t="n">
        <v>0.5</v>
      </c>
      <c r="D12" s="4" t="n">
        <v>9</v>
      </c>
      <c r="E12" s="4" t="n">
        <v>8</v>
      </c>
      <c r="F12" s="4" t="n">
        <v>1</v>
      </c>
      <c r="G12" s="4" t="n">
        <v>1</v>
      </c>
      <c r="H12" s="5" t="inlineStr">
        <is>
          <t>N</t>
        </is>
      </c>
      <c r="I12" s="5" t="inlineStr">
        <is>
          <t>N</t>
        </is>
      </c>
      <c r="J12" s="3">
        <f>IF(I12="Y",0,9-C12)</f>
        <v/>
      </c>
      <c r="K12" s="6">
        <f>IF(J12=0,0,E12/J12)</f>
        <v/>
      </c>
      <c r="L12" s="7">
        <f>E12*F12*G12</f>
        <v/>
      </c>
      <c r="M12" s="7">
        <f>IF(E12&gt;D12,E12-D12,0)</f>
        <v/>
      </c>
      <c r="N12" s="7">
        <f>IF(H12="Y",0,ROUND(K12*L12,2))</f>
        <v/>
      </c>
    </row>
    <row r="13">
      <c r="A13" s="8" t="n">
        <v>45883</v>
      </c>
      <c r="B13" s="9">
        <f>TEXT(A13,"ddd")</f>
        <v/>
      </c>
      <c r="C13" s="10" t="n">
        <v>2</v>
      </c>
      <c r="D13" s="10" t="n">
        <v>9</v>
      </c>
      <c r="E13" s="10" t="n">
        <v>8</v>
      </c>
      <c r="F13" s="10" t="n">
        <v>1</v>
      </c>
      <c r="G13" s="10" t="n">
        <v>1</v>
      </c>
      <c r="H13" s="11" t="inlineStr">
        <is>
          <t>N</t>
        </is>
      </c>
      <c r="I13" s="11" t="inlineStr">
        <is>
          <t>N</t>
        </is>
      </c>
      <c r="J13" s="9">
        <f>IF(I13="Y",0,9-C13)</f>
        <v/>
      </c>
      <c r="K13" s="12">
        <f>IF(J13=0,0,E13/J13)</f>
        <v/>
      </c>
      <c r="L13" s="13">
        <f>E13*F13*G13</f>
        <v/>
      </c>
      <c r="M13" s="13">
        <f>IF(E13&gt;D13,E13-D13,0)</f>
        <v/>
      </c>
      <c r="N13" s="13">
        <f>IF(H13="Y",0,ROUND(K13*L13,2))</f>
        <v/>
      </c>
    </row>
    <row r="14">
      <c r="A14" s="2" t="n">
        <v>45884</v>
      </c>
      <c r="B14" s="3">
        <f>TEXT(A14,"ddd")</f>
        <v/>
      </c>
      <c r="C14" s="4" t="n">
        <v>0</v>
      </c>
      <c r="D14" s="4" t="n">
        <v>9</v>
      </c>
      <c r="E14" s="4" t="n">
        <v>8</v>
      </c>
      <c r="F14" s="4" t="n">
        <v>0.8</v>
      </c>
      <c r="G14" s="4" t="n">
        <v>1.1</v>
      </c>
      <c r="H14" s="5" t="inlineStr">
        <is>
          <t>N</t>
        </is>
      </c>
      <c r="I14" s="5" t="inlineStr">
        <is>
          <t>N</t>
        </is>
      </c>
      <c r="J14" s="3">
        <f>IF(I14="Y",0,9-C14)</f>
        <v/>
      </c>
      <c r="K14" s="6">
        <f>IF(J14=0,0,E14/J14)</f>
        <v/>
      </c>
      <c r="L14" s="7">
        <f>E14*F14*G14</f>
        <v/>
      </c>
      <c r="M14" s="7">
        <f>IF(E14&gt;D14,E14-D14,0)</f>
        <v/>
      </c>
      <c r="N14" s="7">
        <f>IF(H14="Y",0,ROUND(K14*L14,2))</f>
        <v/>
      </c>
    </row>
    <row r="15">
      <c r="A15" s="8" t="n">
        <v>45885</v>
      </c>
      <c r="B15" s="9">
        <f>TEXT(A15,"ddd")</f>
        <v/>
      </c>
      <c r="C15" s="10" t="n">
        <v>0</v>
      </c>
      <c r="D15" s="10" t="n">
        <v>9</v>
      </c>
      <c r="E15" s="10" t="n">
        <v>11</v>
      </c>
      <c r="F15" s="10" t="n">
        <v>1.2</v>
      </c>
      <c r="G15" s="10" t="n">
        <v>1.1</v>
      </c>
      <c r="H15" s="11" t="inlineStr">
        <is>
          <t>Y</t>
        </is>
      </c>
      <c r="I15" s="11" t="inlineStr">
        <is>
          <t>N</t>
        </is>
      </c>
      <c r="J15" s="9">
        <f>IF(I15="Y",0,9-C15)</f>
        <v/>
      </c>
      <c r="K15" s="12">
        <f>IF(J15=0,0,E15/J15)</f>
        <v/>
      </c>
      <c r="L15" s="13">
        <f>E15*F15*G15</f>
        <v/>
      </c>
      <c r="M15" s="13">
        <f>IF(E15&gt;D15,E15-D15,0)</f>
        <v/>
      </c>
      <c r="N15" s="13">
        <f>IF(H15="Y",0,ROUND(K15*L15,2))</f>
        <v/>
      </c>
    </row>
    <row r="16">
      <c r="A16" s="2" t="n">
        <v>45887</v>
      </c>
      <c r="B16" s="3">
        <f>TEXT(A16,"ddd")</f>
        <v/>
      </c>
      <c r="C16" s="4" t="n">
        <v>0</v>
      </c>
      <c r="D16" s="4" t="n">
        <v>9</v>
      </c>
      <c r="E16" s="4" t="n">
        <v>9</v>
      </c>
      <c r="F16" s="4" t="n">
        <v>1</v>
      </c>
      <c r="G16" s="4" t="n">
        <v>1.1</v>
      </c>
      <c r="H16" s="5" t="inlineStr">
        <is>
          <t>N</t>
        </is>
      </c>
      <c r="I16" s="5" t="inlineStr">
        <is>
          <t>N</t>
        </is>
      </c>
      <c r="J16" s="3">
        <f>IF(I16="Y",0,9-C16)</f>
        <v/>
      </c>
      <c r="K16" s="6">
        <f>IF(J16=0,0,E16/J16)</f>
        <v/>
      </c>
      <c r="L16" s="7">
        <f>E16*F16*G16</f>
        <v/>
      </c>
      <c r="M16" s="7">
        <f>IF(E16&gt;D16,E16-D16,0)</f>
        <v/>
      </c>
      <c r="N16" s="7">
        <f>IF(H16="Y",0,ROUND(K16*L16,2))</f>
        <v/>
      </c>
    </row>
    <row r="17">
      <c r="A17" s="8" t="n">
        <v>45888</v>
      </c>
      <c r="B17" s="9">
        <f>TEXT(A17,"ddd")</f>
        <v/>
      </c>
      <c r="C17" s="10" t="n">
        <v>1</v>
      </c>
      <c r="D17" s="10" t="n">
        <v>9</v>
      </c>
      <c r="E17" s="10" t="n">
        <v>11</v>
      </c>
      <c r="F17" s="10" t="n">
        <v>1.2</v>
      </c>
      <c r="G17" s="10" t="n">
        <v>0.9</v>
      </c>
      <c r="H17" s="11" t="inlineStr">
        <is>
          <t>N</t>
        </is>
      </c>
      <c r="I17" s="11" t="inlineStr">
        <is>
          <t>N</t>
        </is>
      </c>
      <c r="J17" s="9">
        <f>IF(I17="Y",0,9-C17)</f>
        <v/>
      </c>
      <c r="K17" s="12">
        <f>IF(J17=0,0,E17/J17)</f>
        <v/>
      </c>
      <c r="L17" s="13">
        <f>E17*F17*G17</f>
        <v/>
      </c>
      <c r="M17" s="13">
        <f>IF(E17&gt;D17,E17-D17,0)</f>
        <v/>
      </c>
      <c r="N17" s="13">
        <f>IF(H17="Y",0,ROUND(K17*L17,2))</f>
        <v/>
      </c>
    </row>
    <row r="18">
      <c r="A18" s="2" t="n">
        <v>45889</v>
      </c>
      <c r="B18" s="3">
        <f>TEXT(A18,"ddd")</f>
        <v/>
      </c>
      <c r="C18" s="4" t="n">
        <v>0.5</v>
      </c>
      <c r="D18" s="4" t="n">
        <v>9</v>
      </c>
      <c r="E18" s="4" t="n">
        <v>8</v>
      </c>
      <c r="F18" s="4" t="n">
        <v>1.5</v>
      </c>
      <c r="G18" s="4" t="n">
        <v>1.2</v>
      </c>
      <c r="H18" s="5" t="inlineStr">
        <is>
          <t>N</t>
        </is>
      </c>
      <c r="I18" s="5" t="inlineStr">
        <is>
          <t>N</t>
        </is>
      </c>
      <c r="J18" s="3">
        <f>IF(I18="Y",0,9-C18)</f>
        <v/>
      </c>
      <c r="K18" s="6">
        <f>IF(J18=0,0,E18/J18)</f>
        <v/>
      </c>
      <c r="L18" s="7">
        <f>E18*F18*G18</f>
        <v/>
      </c>
      <c r="M18" s="7">
        <f>IF(E18&gt;D18,E18-D18,0)</f>
        <v/>
      </c>
      <c r="N18" s="7">
        <f>IF(H18="Y",0,ROUND(K18*L18,2))</f>
        <v/>
      </c>
    </row>
    <row r="19">
      <c r="A19" s="8" t="n">
        <v>45890</v>
      </c>
      <c r="B19" s="9">
        <f>TEXT(A19,"ddd")</f>
        <v/>
      </c>
      <c r="C19" s="10" t="n">
        <v>2</v>
      </c>
      <c r="D19" s="10" t="n">
        <v>9</v>
      </c>
      <c r="E19" s="10" t="n">
        <v>11</v>
      </c>
      <c r="F19" s="10" t="n">
        <v>0.8</v>
      </c>
      <c r="G19" s="10" t="n">
        <v>1.1</v>
      </c>
      <c r="H19" s="11" t="inlineStr">
        <is>
          <t>N</t>
        </is>
      </c>
      <c r="I19" s="11" t="inlineStr">
        <is>
          <t>N</t>
        </is>
      </c>
      <c r="J19" s="9">
        <f>IF(I19="Y",0,9-C19)</f>
        <v/>
      </c>
      <c r="K19" s="12">
        <f>IF(J19=0,0,E19/J19)</f>
        <v/>
      </c>
      <c r="L19" s="13">
        <f>E19*F19*G19</f>
        <v/>
      </c>
      <c r="M19" s="13">
        <f>IF(E19&gt;D19,E19-D19,0)</f>
        <v/>
      </c>
      <c r="N19" s="13">
        <f>IF(H19="Y",0,ROUND(K19*L19,2))</f>
        <v/>
      </c>
    </row>
    <row r="20">
      <c r="A20" s="2" t="n">
        <v>45891</v>
      </c>
      <c r="B20" s="3">
        <f>TEXT(A20,"ddd")</f>
        <v/>
      </c>
      <c r="C20" s="4" t="n">
        <v>0</v>
      </c>
      <c r="D20" s="4" t="n">
        <v>9</v>
      </c>
      <c r="E20" s="4" t="n">
        <v>8</v>
      </c>
      <c r="F20" s="4" t="n">
        <v>0.8</v>
      </c>
      <c r="G20" s="4" t="n">
        <v>1</v>
      </c>
      <c r="H20" s="5" t="inlineStr">
        <is>
          <t>N</t>
        </is>
      </c>
      <c r="I20" s="5" t="inlineStr">
        <is>
          <t>N</t>
        </is>
      </c>
      <c r="J20" s="3">
        <f>IF(I20="Y",0,9-C20)</f>
        <v/>
      </c>
      <c r="K20" s="6">
        <f>IF(J20=0,0,E20/J20)</f>
        <v/>
      </c>
      <c r="L20" s="7">
        <f>E20*F20*G20</f>
        <v/>
      </c>
      <c r="M20" s="7">
        <f>IF(E20&gt;D20,E20-D20,0)</f>
        <v/>
      </c>
      <c r="N20" s="7">
        <f>IF(H20="Y",0,ROUND(K20*L20,2))</f>
        <v/>
      </c>
    </row>
    <row r="21">
      <c r="A21" s="8" t="n">
        <v>45892</v>
      </c>
      <c r="B21" s="9">
        <f>TEXT(A21,"ddd")</f>
        <v/>
      </c>
      <c r="C21" s="10" t="n">
        <v>0</v>
      </c>
      <c r="D21" s="10" t="n">
        <v>9</v>
      </c>
      <c r="E21" s="10" t="n">
        <v>9</v>
      </c>
      <c r="F21" s="10" t="n">
        <v>1</v>
      </c>
      <c r="G21" s="10" t="n">
        <v>1.2</v>
      </c>
      <c r="H21" s="11" t="inlineStr">
        <is>
          <t>N</t>
        </is>
      </c>
      <c r="I21" s="11" t="inlineStr">
        <is>
          <t>N</t>
        </is>
      </c>
      <c r="J21" s="9">
        <f>IF(I21="Y",0,9-C21)</f>
        <v/>
      </c>
      <c r="K21" s="12">
        <f>IF(J21=0,0,E21/J21)</f>
        <v/>
      </c>
      <c r="L21" s="13">
        <f>E21*F21*G21</f>
        <v/>
      </c>
      <c r="M21" s="13">
        <f>IF(E21&gt;D21,E21-D21,0)</f>
        <v/>
      </c>
      <c r="N21" s="13">
        <f>IF(H21="Y",0,ROUND(K21*L21,2))</f>
        <v/>
      </c>
    </row>
    <row r="22">
      <c r="A22" s="2" t="n">
        <v>45894</v>
      </c>
      <c r="B22" s="3">
        <f>TEXT(A22,"ddd")</f>
        <v/>
      </c>
      <c r="C22" s="4" t="n">
        <v>1</v>
      </c>
      <c r="D22" s="4" t="n">
        <v>9</v>
      </c>
      <c r="E22" s="4" t="n">
        <v>8</v>
      </c>
      <c r="F22" s="4" t="n">
        <v>1.2</v>
      </c>
      <c r="G22" s="4" t="n">
        <v>0.9</v>
      </c>
      <c r="H22" s="5" t="inlineStr">
        <is>
          <t>N</t>
        </is>
      </c>
      <c r="I22" s="5" t="inlineStr">
        <is>
          <t>N</t>
        </is>
      </c>
      <c r="J22" s="3">
        <f>IF(I22="Y",0,9-C22)</f>
        <v/>
      </c>
      <c r="K22" s="6">
        <f>IF(J22=0,0,E22/J22)</f>
        <v/>
      </c>
      <c r="L22" s="7">
        <f>E22*F22*G22</f>
        <v/>
      </c>
      <c r="M22" s="7">
        <f>IF(E22&gt;D22,E22-D22,0)</f>
        <v/>
      </c>
      <c r="N22" s="7">
        <f>IF(H22="Y",0,ROUND(K22*L22,2))</f>
        <v/>
      </c>
    </row>
    <row r="23">
      <c r="A23" s="8" t="n">
        <v>45895</v>
      </c>
      <c r="B23" s="9">
        <f>TEXT(A23,"ddd")</f>
        <v/>
      </c>
      <c r="C23" s="10" t="n">
        <v>0</v>
      </c>
      <c r="D23" s="10" t="n">
        <v>9</v>
      </c>
      <c r="E23" s="10" t="n">
        <v>10</v>
      </c>
      <c r="F23" s="10" t="n">
        <v>0.8</v>
      </c>
      <c r="G23" s="10" t="n">
        <v>1.1</v>
      </c>
      <c r="H23" s="11" t="inlineStr">
        <is>
          <t>N</t>
        </is>
      </c>
      <c r="I23" s="11" t="inlineStr">
        <is>
          <t>N</t>
        </is>
      </c>
      <c r="J23" s="9">
        <f>IF(I23="Y",0,9-C23)</f>
        <v/>
      </c>
      <c r="K23" s="12">
        <f>IF(J23=0,0,E23/J23)</f>
        <v/>
      </c>
      <c r="L23" s="13">
        <f>E23*F23*G23</f>
        <v/>
      </c>
      <c r="M23" s="13">
        <f>IF(E23&gt;D23,E23-D23,0)</f>
        <v/>
      </c>
      <c r="N23" s="13">
        <f>IF(H23="Y",0,ROUND(K23*L23,2))</f>
        <v/>
      </c>
    </row>
    <row r="24">
      <c r="A24" s="2" t="n">
        <v>45896</v>
      </c>
      <c r="B24" s="3">
        <f>TEXT(A24,"ddd")</f>
        <v/>
      </c>
      <c r="C24" s="4" t="n">
        <v>2</v>
      </c>
      <c r="D24" s="4" t="n">
        <v>9</v>
      </c>
      <c r="E24" s="4" t="n">
        <v>9</v>
      </c>
      <c r="F24" s="4" t="n">
        <v>1</v>
      </c>
      <c r="G24" s="4" t="n">
        <v>1.1</v>
      </c>
      <c r="H24" s="5" t="inlineStr">
        <is>
          <t>N</t>
        </is>
      </c>
      <c r="I24" s="5" t="inlineStr">
        <is>
          <t>N</t>
        </is>
      </c>
      <c r="J24" s="3">
        <f>IF(I24="Y",0,9-C24)</f>
        <v/>
      </c>
      <c r="K24" s="6">
        <f>IF(J24=0,0,E24/J24)</f>
        <v/>
      </c>
      <c r="L24" s="7">
        <f>E24*F24*G24</f>
        <v/>
      </c>
      <c r="M24" s="7">
        <f>IF(E24&gt;D24,E24-D24,0)</f>
        <v/>
      </c>
      <c r="N24" s="7">
        <f>IF(H24="Y",0,ROUND(K24*L24,2))</f>
        <v/>
      </c>
    </row>
    <row r="25">
      <c r="A25" s="8" t="n">
        <v>45897</v>
      </c>
      <c r="B25" s="9">
        <f>TEXT(A25,"ddd")</f>
        <v/>
      </c>
      <c r="C25" s="10" t="n">
        <v>0</v>
      </c>
      <c r="D25" s="10" t="n">
        <v>9</v>
      </c>
      <c r="E25" s="10" t="n">
        <v>11</v>
      </c>
      <c r="F25" s="10" t="n">
        <v>1.5</v>
      </c>
      <c r="G25" s="10" t="n">
        <v>1.1</v>
      </c>
      <c r="H25" s="11" t="inlineStr">
        <is>
          <t>Y</t>
        </is>
      </c>
      <c r="I25" s="11" t="inlineStr">
        <is>
          <t>Y</t>
        </is>
      </c>
      <c r="J25" s="9">
        <f>IF(I25="Y",0,9-C25)</f>
        <v/>
      </c>
      <c r="K25" s="12">
        <f>IF(J25=0,0,E25/J25)</f>
        <v/>
      </c>
      <c r="L25" s="13">
        <f>E25*F25*G25</f>
        <v/>
      </c>
      <c r="M25" s="13">
        <f>IF(E25&gt;D25,E25-D25,0)</f>
        <v/>
      </c>
      <c r="N25" s="13">
        <f>IF(H25="Y",0,ROUND(K25*L25,2))</f>
        <v/>
      </c>
    </row>
    <row r="26">
      <c r="A26" s="2" t="n">
        <v>45898</v>
      </c>
      <c r="B26" s="3">
        <f>TEXT(A26,"ddd")</f>
        <v/>
      </c>
      <c r="C26" s="4" t="n">
        <v>0.5</v>
      </c>
      <c r="D26" s="4" t="n">
        <v>9</v>
      </c>
      <c r="E26" s="4" t="n">
        <v>8</v>
      </c>
      <c r="F26" s="4" t="n">
        <v>0.8</v>
      </c>
      <c r="G26" s="4" t="n">
        <v>1</v>
      </c>
      <c r="H26" s="5" t="inlineStr">
        <is>
          <t>Y</t>
        </is>
      </c>
      <c r="I26" s="5" t="inlineStr">
        <is>
          <t>Y</t>
        </is>
      </c>
      <c r="J26" s="3">
        <f>IF(I26="Y",0,9-C26)</f>
        <v/>
      </c>
      <c r="K26" s="6">
        <f>IF(J26=0,0,E26/J26)</f>
        <v/>
      </c>
      <c r="L26" s="7">
        <f>E26*F26*G26</f>
        <v/>
      </c>
      <c r="M26" s="7">
        <f>IF(E26&gt;D26,E26-D26,0)</f>
        <v/>
      </c>
      <c r="N26" s="7">
        <f>IF(H26="Y",0,ROUND(K26*L26,2))</f>
        <v/>
      </c>
    </row>
    <row r="27">
      <c r="A27" s="8" t="n">
        <v>45899</v>
      </c>
      <c r="B27" s="9">
        <f>TEXT(A27,"ddd")</f>
        <v/>
      </c>
      <c r="C27" s="10" t="n">
        <v>1.5</v>
      </c>
      <c r="D27" s="10" t="n">
        <v>9</v>
      </c>
      <c r="E27" s="10" t="n">
        <v>8</v>
      </c>
      <c r="F27" s="10" t="n">
        <v>1.2</v>
      </c>
      <c r="G27" s="10" t="n">
        <v>0.9</v>
      </c>
      <c r="H27" s="11" t="inlineStr">
        <is>
          <t>Y</t>
        </is>
      </c>
      <c r="I27" s="11" t="inlineStr">
        <is>
          <t>N</t>
        </is>
      </c>
      <c r="J27" s="9">
        <f>IF(I27="Y",0,9-C27)</f>
        <v/>
      </c>
      <c r="K27" s="12">
        <f>IF(J27=0,0,E27/J27)</f>
        <v/>
      </c>
      <c r="L27" s="13">
        <f>E27*F27*G27</f>
        <v/>
      </c>
      <c r="M27" s="13">
        <f>IF(E27&gt;D27,E27-D27,0)</f>
        <v/>
      </c>
      <c r="N27" s="13">
        <f>IF(H27="Y",0,ROUND(K27*L27,2))</f>
        <v/>
      </c>
    </row>
    <row r="30">
      <c r="A30" s="14" t="inlineStr">
        <is>
          <t>Total Earned Points</t>
        </is>
      </c>
      <c r="C30" s="15">
        <f>SUM(N2:N27)</f>
        <v/>
      </c>
    </row>
    <row r="31">
      <c r="A31" s="14" t="inlineStr">
        <is>
          <t>Total Workdays</t>
        </is>
      </c>
      <c r="C31" s="15">
        <f>COUNTA(A2:A27)</f>
        <v/>
      </c>
    </row>
    <row r="32">
      <c r="A32" s="14" t="inlineStr">
        <is>
          <t>Base Salary (₹)</t>
        </is>
      </c>
      <c r="C32" s="16" t="n">
        <v>50000</v>
      </c>
    </row>
    <row r="33">
      <c r="A33" s="14" t="inlineStr">
        <is>
          <t>Bonus Rate per Point (₹)</t>
        </is>
      </c>
      <c r="C33" s="15">
        <f>C32*0.5/(C31*10)</f>
        <v/>
      </c>
    </row>
    <row r="34">
      <c r="A34" s="14" t="inlineStr">
        <is>
          <t>Monthly Bonus (₹)</t>
        </is>
      </c>
      <c r="C34" s="15">
        <f>MIN(C30*C33,C32*0.5)</f>
        <v/>
      </c>
    </row>
    <row r="35">
      <c r="A35" s="14" t="inlineStr">
        <is>
          <t>Total Monthly Pay (₹)</t>
        </is>
      </c>
      <c r="C35" s="15">
        <f>C32+C34</f>
        <v/>
      </c>
    </row>
  </sheetData>
  <sheetProtection selectLockedCells="0" selectUnlockedCells="0" sheet="1" objects="0" insertRows="0" insertHyperlinks="1" autoFilter="1" scenarios="0" formatColumns="0" deleteColumns="0" insertColumns="0" pivotTables="1" deleteRows="0" formatCells="0" formatRows="0" sort="1" password="90F8"/>
  <conditionalFormatting sqref="H2:H27">
    <cfRule type="cellIs" priority="1" operator="equal" dxfId="0">
      <formula>"Y"</formula>
    </cfRule>
  </conditionalFormatting>
  <conditionalFormatting sqref="I2:I27">
    <cfRule type="cellIs" priority="2" operator="equal" dxfId="1">
      <formula>"Y"</formula>
    </cfRule>
  </conditionalFormatting>
  <conditionalFormatting sqref="K2:K27">
    <cfRule type="cellIs" priority="3" operator="greaterThan" dxfId="2">
      <formula>1</formula>
    </cfRule>
  </conditionalFormatting>
  <dataValidations count="7">
    <dataValidation sqref="C2:C27" showDropDown="0" showInputMessage="0" showErrorMessage="0" allowBlank="0" errorTitle="Invalid Input" error="Meeting hours must be between 0 and 9" type="decimal">
      <formula1>0</formula1>
      <formula2>9</formula2>
    </dataValidation>
    <dataValidation sqref="D2:D27" showDropDown="0" showInputMessage="0" showErrorMessage="0" allowBlank="0" errorTitle="Invalid Input" error="Assigned hours must be between 1 and 12" type="decimal">
      <formula1>1</formula1>
      <formula2>12</formula2>
    </dataValidation>
    <dataValidation sqref="E2:E27" showDropDown="0" showInputMessage="0" showErrorMessage="0" allowBlank="0" errorTitle="Invalid Input" error="Completed hours must be between 0 and 16" type="decimal">
      <formula1>0</formula1>
      <formula2>16</formula2>
    </dataValidation>
    <dataValidation sqref="F2:F27" showDropDown="0" showInputMessage="0" showErrorMessage="0" allowBlank="0" errorTitle="Invalid Input" error="Complexity factor must be between 0.5 and 3.0" type="decimal">
      <formula1>0.5</formula1>
      <formula2>3.0</formula2>
    </dataValidation>
    <dataValidation sqref="G2:G27" showDropDown="0" showInputMessage="0" showErrorMessage="0" allowBlank="0" errorTitle="Invalid Input" error="QA factor must be between 0.3 and 2.0" type="decimal">
      <formula1>0.3</formula1>
      <formula2>2.0</formula2>
    </dataValidation>
    <dataValidation sqref="H2:H27" showDropDown="0" showInputMessage="0" showErrorMessage="0" allowBlank="0" errorTitle="Invalid Selection" error="Please select Y or N" type="list">
      <formula1>"Y,N"</formula1>
    </dataValidation>
    <dataValidation sqref="I2:I27" showDropDown="0" showInputMessage="0" showErrorMessage="0" allowBlank="0" errorTitle="Invalid Selection" error="Please select Y or N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2" customWidth="1" min="8" max="8"/>
    <col width="12" customWidth="1" min="9" max="9"/>
    <col width="10" customWidth="1" min="10" max="10"/>
    <col width="10" customWidth="1" min="11" max="11"/>
    <col width="10" customWidth="1" min="12" max="12"/>
    <col width="10" customWidth="1" min="13" max="13"/>
    <col width="12" customWidth="1" min="14" max="14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Meeting Hrs</t>
        </is>
      </c>
      <c r="D1" s="1" t="inlineStr">
        <is>
          <t>Assigned Hrs</t>
        </is>
      </c>
      <c r="E1" s="1" t="inlineStr">
        <is>
          <t>Completed Hrs</t>
        </is>
      </c>
      <c r="F1" s="1" t="inlineStr">
        <is>
          <t>Complexity Factor</t>
        </is>
      </c>
      <c r="G1" s="1" t="inlineStr">
        <is>
          <t>QA Factor</t>
        </is>
      </c>
      <c r="H1" s="1" t="inlineStr">
        <is>
          <t>Task Failed (Y/N)</t>
        </is>
      </c>
      <c r="I1" s="1" t="inlineStr">
        <is>
          <t>Leave Taken (Y/N)</t>
        </is>
      </c>
      <c r="J1" s="1" t="inlineStr">
        <is>
          <t>Available Hrs</t>
        </is>
      </c>
      <c r="K1" s="1" t="inlineStr">
        <is>
          <t>% Efficiency</t>
        </is>
      </c>
      <c r="L1" s="1" t="inlineStr">
        <is>
          <t>Raw Points</t>
        </is>
      </c>
      <c r="M1" s="1" t="inlineStr">
        <is>
          <t>OT Points</t>
        </is>
      </c>
      <c r="N1" s="1" t="inlineStr">
        <is>
          <t>Approved Points</t>
        </is>
      </c>
    </row>
    <row r="2">
      <c r="A2" s="2" t="n">
        <v>45870</v>
      </c>
      <c r="B2" s="3">
        <f>TEXT(A2,"ddd")</f>
        <v/>
      </c>
      <c r="C2" s="4" t="n">
        <v>0</v>
      </c>
      <c r="D2" s="4" t="n">
        <v>9</v>
      </c>
      <c r="E2" s="4" t="n">
        <v>9</v>
      </c>
      <c r="F2" s="4" t="n">
        <v>1</v>
      </c>
      <c r="G2" s="4" t="n">
        <v>1</v>
      </c>
      <c r="H2" s="5" t="inlineStr">
        <is>
          <t>N</t>
        </is>
      </c>
      <c r="I2" s="5" t="inlineStr">
        <is>
          <t>N</t>
        </is>
      </c>
      <c r="J2" s="3">
        <f>IF(I2="Y",0,9-C2)</f>
        <v/>
      </c>
      <c r="K2" s="6">
        <f>IF(J2=0,0,E2/J2)</f>
        <v/>
      </c>
      <c r="L2" s="7">
        <f>E2*F2*G2</f>
        <v/>
      </c>
      <c r="M2" s="7">
        <f>IF(E2&gt;D2,E2-D2,0)</f>
        <v/>
      </c>
      <c r="N2" s="7">
        <f>IF(H2="Y",0,ROUND(K2*L2,2))</f>
        <v/>
      </c>
    </row>
    <row r="3">
      <c r="A3" s="8" t="n">
        <v>45871</v>
      </c>
      <c r="B3" s="9">
        <f>TEXT(A3,"ddd")</f>
        <v/>
      </c>
      <c r="C3" s="10" t="n">
        <v>0</v>
      </c>
      <c r="D3" s="10" t="n">
        <v>9</v>
      </c>
      <c r="E3" s="10" t="n">
        <v>9</v>
      </c>
      <c r="F3" s="10" t="n">
        <v>1</v>
      </c>
      <c r="G3" s="10" t="n">
        <v>1</v>
      </c>
      <c r="H3" s="11" t="inlineStr">
        <is>
          <t>N</t>
        </is>
      </c>
      <c r="I3" s="11" t="inlineStr">
        <is>
          <t>N</t>
        </is>
      </c>
      <c r="J3" s="9">
        <f>IF(I3="Y",0,9-C3)</f>
        <v/>
      </c>
      <c r="K3" s="12">
        <f>IF(J3=0,0,E3/J3)</f>
        <v/>
      </c>
      <c r="L3" s="13">
        <f>E3*F3*G3</f>
        <v/>
      </c>
      <c r="M3" s="13">
        <f>IF(E3&gt;D3,E3-D3,0)</f>
        <v/>
      </c>
      <c r="N3" s="13">
        <f>IF(H3="Y",0,ROUND(K3*L3,2))</f>
        <v/>
      </c>
    </row>
    <row r="4">
      <c r="A4" s="2" t="n">
        <v>45873</v>
      </c>
      <c r="B4" s="3">
        <f>TEXT(A4,"ddd")</f>
        <v/>
      </c>
      <c r="C4" s="4" t="n">
        <v>0</v>
      </c>
      <c r="D4" s="4" t="n">
        <v>9</v>
      </c>
      <c r="E4" s="4" t="n">
        <v>9</v>
      </c>
      <c r="F4" s="4" t="n">
        <v>1</v>
      </c>
      <c r="G4" s="4" t="n">
        <v>1</v>
      </c>
      <c r="H4" s="5" t="inlineStr">
        <is>
          <t>N</t>
        </is>
      </c>
      <c r="I4" s="5" t="inlineStr">
        <is>
          <t>N</t>
        </is>
      </c>
      <c r="J4" s="3">
        <f>IF(I4="Y",0,9-C4)</f>
        <v/>
      </c>
      <c r="K4" s="6">
        <f>IF(J4=0,0,E4/J4)</f>
        <v/>
      </c>
      <c r="L4" s="7">
        <f>E4*F4*G4</f>
        <v/>
      </c>
      <c r="M4" s="7">
        <f>IF(E4&gt;D4,E4-D4,0)</f>
        <v/>
      </c>
      <c r="N4" s="7">
        <f>IF(H4="Y",0,ROUND(K4*L4,2))</f>
        <v/>
      </c>
    </row>
    <row r="5">
      <c r="A5" s="8" t="n">
        <v>45874</v>
      </c>
      <c r="B5" s="9">
        <f>TEXT(A5,"ddd")</f>
        <v/>
      </c>
      <c r="C5" s="10" t="n">
        <v>0</v>
      </c>
      <c r="D5" s="10" t="n">
        <v>9</v>
      </c>
      <c r="E5" s="10" t="n">
        <v>9</v>
      </c>
      <c r="F5" s="10" t="n">
        <v>1</v>
      </c>
      <c r="G5" s="10" t="n">
        <v>1</v>
      </c>
      <c r="H5" s="11" t="inlineStr">
        <is>
          <t>N</t>
        </is>
      </c>
      <c r="I5" s="11" t="inlineStr">
        <is>
          <t>N</t>
        </is>
      </c>
      <c r="J5" s="9">
        <f>IF(I5="Y",0,9-C5)</f>
        <v/>
      </c>
      <c r="K5" s="12">
        <f>IF(J5=0,0,E5/J5)</f>
        <v/>
      </c>
      <c r="L5" s="13">
        <f>E5*F5*G5</f>
        <v/>
      </c>
      <c r="M5" s="13">
        <f>IF(E5&gt;D5,E5-D5,0)</f>
        <v/>
      </c>
      <c r="N5" s="13">
        <f>IF(H5="Y",0,ROUND(K5*L5,2))</f>
        <v/>
      </c>
    </row>
    <row r="6">
      <c r="A6" s="2" t="n">
        <v>45875</v>
      </c>
      <c r="B6" s="3">
        <f>TEXT(A6,"ddd")</f>
        <v/>
      </c>
      <c r="C6" s="4" t="n">
        <v>0</v>
      </c>
      <c r="D6" s="4" t="n">
        <v>9</v>
      </c>
      <c r="E6" s="4" t="n">
        <v>9</v>
      </c>
      <c r="F6" s="4" t="n">
        <v>1</v>
      </c>
      <c r="G6" s="4" t="n">
        <v>1</v>
      </c>
      <c r="H6" s="5" t="inlineStr">
        <is>
          <t>N</t>
        </is>
      </c>
      <c r="I6" s="5" t="inlineStr">
        <is>
          <t>N</t>
        </is>
      </c>
      <c r="J6" s="3">
        <f>IF(I6="Y",0,9-C6)</f>
        <v/>
      </c>
      <c r="K6" s="6">
        <f>IF(J6=0,0,E6/J6)</f>
        <v/>
      </c>
      <c r="L6" s="7">
        <f>E6*F6*G6</f>
        <v/>
      </c>
      <c r="M6" s="7">
        <f>IF(E6&gt;D6,E6-D6,0)</f>
        <v/>
      </c>
      <c r="N6" s="7">
        <f>IF(H6="Y",0,ROUND(K6*L6,2))</f>
        <v/>
      </c>
    </row>
    <row r="7">
      <c r="A7" s="8" t="n">
        <v>45876</v>
      </c>
      <c r="B7" s="9">
        <f>TEXT(A7,"ddd")</f>
        <v/>
      </c>
      <c r="C7" s="10" t="n">
        <v>0</v>
      </c>
      <c r="D7" s="10" t="n">
        <v>9</v>
      </c>
      <c r="E7" s="10" t="n">
        <v>9</v>
      </c>
      <c r="F7" s="10" t="n">
        <v>1</v>
      </c>
      <c r="G7" s="10" t="n">
        <v>1</v>
      </c>
      <c r="H7" s="11" t="inlineStr">
        <is>
          <t>N</t>
        </is>
      </c>
      <c r="I7" s="11" t="inlineStr">
        <is>
          <t>N</t>
        </is>
      </c>
      <c r="J7" s="9">
        <f>IF(I7="Y",0,9-C7)</f>
        <v/>
      </c>
      <c r="K7" s="12">
        <f>IF(J7=0,0,E7/J7)</f>
        <v/>
      </c>
      <c r="L7" s="13">
        <f>E7*F7*G7</f>
        <v/>
      </c>
      <c r="M7" s="13">
        <f>IF(E7&gt;D7,E7-D7,0)</f>
        <v/>
      </c>
      <c r="N7" s="13">
        <f>IF(H7="Y",0,ROUND(K7*L7,2))</f>
        <v/>
      </c>
    </row>
    <row r="8">
      <c r="A8" s="2" t="n">
        <v>45877</v>
      </c>
      <c r="B8" s="3">
        <f>TEXT(A8,"ddd")</f>
        <v/>
      </c>
      <c r="C8" s="4" t="n">
        <v>0</v>
      </c>
      <c r="D8" s="4" t="n">
        <v>9</v>
      </c>
      <c r="E8" s="4" t="n">
        <v>9</v>
      </c>
      <c r="F8" s="4" t="n">
        <v>1</v>
      </c>
      <c r="G8" s="4" t="n">
        <v>1</v>
      </c>
      <c r="H8" s="5" t="inlineStr">
        <is>
          <t>N</t>
        </is>
      </c>
      <c r="I8" s="5" t="inlineStr">
        <is>
          <t>N</t>
        </is>
      </c>
      <c r="J8" s="3">
        <f>IF(I8="Y",0,9-C8)</f>
        <v/>
      </c>
      <c r="K8" s="6">
        <f>IF(J8=0,0,E8/J8)</f>
        <v/>
      </c>
      <c r="L8" s="7">
        <f>E8*F8*G8</f>
        <v/>
      </c>
      <c r="M8" s="7">
        <f>IF(E8&gt;D8,E8-D8,0)</f>
        <v/>
      </c>
      <c r="N8" s="7">
        <f>IF(H8="Y",0,ROUND(K8*L8,2))</f>
        <v/>
      </c>
    </row>
    <row r="9">
      <c r="A9" s="8" t="n">
        <v>45878</v>
      </c>
      <c r="B9" s="9">
        <f>TEXT(A9,"ddd")</f>
        <v/>
      </c>
      <c r="C9" s="10" t="n">
        <v>0</v>
      </c>
      <c r="D9" s="10" t="n">
        <v>9</v>
      </c>
      <c r="E9" s="10" t="n">
        <v>9</v>
      </c>
      <c r="F9" s="10" t="n">
        <v>1</v>
      </c>
      <c r="G9" s="10" t="n">
        <v>1</v>
      </c>
      <c r="H9" s="11" t="inlineStr">
        <is>
          <t>N</t>
        </is>
      </c>
      <c r="I9" s="11" t="inlineStr">
        <is>
          <t>N</t>
        </is>
      </c>
      <c r="J9" s="9">
        <f>IF(I9="Y",0,9-C9)</f>
        <v/>
      </c>
      <c r="K9" s="12">
        <f>IF(J9=0,0,E9/J9)</f>
        <v/>
      </c>
      <c r="L9" s="13">
        <f>E9*F9*G9</f>
        <v/>
      </c>
      <c r="M9" s="13">
        <f>IF(E9&gt;D9,E9-D9,0)</f>
        <v/>
      </c>
      <c r="N9" s="13">
        <f>IF(H9="Y",0,ROUND(K9*L9,2))</f>
        <v/>
      </c>
    </row>
    <row r="10">
      <c r="A10" s="2" t="n">
        <v>45880</v>
      </c>
      <c r="B10" s="3">
        <f>TEXT(A10,"ddd")</f>
        <v/>
      </c>
      <c r="C10" s="4" t="n">
        <v>0</v>
      </c>
      <c r="D10" s="4" t="n">
        <v>9</v>
      </c>
      <c r="E10" s="4" t="n">
        <v>9</v>
      </c>
      <c r="F10" s="4" t="n">
        <v>1</v>
      </c>
      <c r="G10" s="4" t="n">
        <v>1</v>
      </c>
      <c r="H10" s="5" t="inlineStr">
        <is>
          <t>N</t>
        </is>
      </c>
      <c r="I10" s="5" t="inlineStr">
        <is>
          <t>N</t>
        </is>
      </c>
      <c r="J10" s="3">
        <f>IF(I10="Y",0,9-C10)</f>
        <v/>
      </c>
      <c r="K10" s="6">
        <f>IF(J10=0,0,E10/J10)</f>
        <v/>
      </c>
      <c r="L10" s="7">
        <f>E10*F10*G10</f>
        <v/>
      </c>
      <c r="M10" s="7">
        <f>IF(E10&gt;D10,E10-D10,0)</f>
        <v/>
      </c>
      <c r="N10" s="7">
        <f>IF(H10="Y",0,ROUND(K10*L10,2))</f>
        <v/>
      </c>
    </row>
    <row r="11">
      <c r="A11" s="8" t="n">
        <v>45881</v>
      </c>
      <c r="B11" s="9">
        <f>TEXT(A11,"ddd")</f>
        <v/>
      </c>
      <c r="C11" s="10" t="n">
        <v>0</v>
      </c>
      <c r="D11" s="10" t="n">
        <v>9</v>
      </c>
      <c r="E11" s="10" t="n">
        <v>9</v>
      </c>
      <c r="F11" s="10" t="n">
        <v>1</v>
      </c>
      <c r="G11" s="10" t="n">
        <v>1</v>
      </c>
      <c r="H11" s="11" t="inlineStr">
        <is>
          <t>N</t>
        </is>
      </c>
      <c r="I11" s="11" t="inlineStr">
        <is>
          <t>N</t>
        </is>
      </c>
      <c r="J11" s="9">
        <f>IF(I11="Y",0,9-C11)</f>
        <v/>
      </c>
      <c r="K11" s="12">
        <f>IF(J11=0,0,E11/J11)</f>
        <v/>
      </c>
      <c r="L11" s="13">
        <f>E11*F11*G11</f>
        <v/>
      </c>
      <c r="M11" s="13">
        <f>IF(E11&gt;D11,E11-D11,0)</f>
        <v/>
      </c>
      <c r="N11" s="13">
        <f>IF(H11="Y",0,ROUND(K11*L11,2))</f>
        <v/>
      </c>
    </row>
    <row r="12">
      <c r="A12" s="2" t="n">
        <v>45882</v>
      </c>
      <c r="B12" s="3">
        <f>TEXT(A12,"ddd")</f>
        <v/>
      </c>
      <c r="C12" s="4" t="n">
        <v>0</v>
      </c>
      <c r="D12" s="4" t="n">
        <v>9</v>
      </c>
      <c r="E12" s="4" t="n">
        <v>9</v>
      </c>
      <c r="F12" s="4" t="n">
        <v>1</v>
      </c>
      <c r="G12" s="4" t="n">
        <v>1</v>
      </c>
      <c r="H12" s="5" t="inlineStr">
        <is>
          <t>N</t>
        </is>
      </c>
      <c r="I12" s="5" t="inlineStr">
        <is>
          <t>N</t>
        </is>
      </c>
      <c r="J12" s="3">
        <f>IF(I12="Y",0,9-C12)</f>
        <v/>
      </c>
      <c r="K12" s="6">
        <f>IF(J12=0,0,E12/J12)</f>
        <v/>
      </c>
      <c r="L12" s="7">
        <f>E12*F12*G12</f>
        <v/>
      </c>
      <c r="M12" s="7">
        <f>IF(E12&gt;D12,E12-D12,0)</f>
        <v/>
      </c>
      <c r="N12" s="7">
        <f>IF(H12="Y",0,ROUND(K12*L12,2))</f>
        <v/>
      </c>
    </row>
    <row r="13">
      <c r="A13" s="8" t="n">
        <v>45883</v>
      </c>
      <c r="B13" s="9">
        <f>TEXT(A13,"ddd")</f>
        <v/>
      </c>
      <c r="C13" s="10" t="n">
        <v>0</v>
      </c>
      <c r="D13" s="10" t="n">
        <v>9</v>
      </c>
      <c r="E13" s="10" t="n">
        <v>9</v>
      </c>
      <c r="F13" s="10" t="n">
        <v>1</v>
      </c>
      <c r="G13" s="10" t="n">
        <v>1</v>
      </c>
      <c r="H13" s="11" t="inlineStr">
        <is>
          <t>N</t>
        </is>
      </c>
      <c r="I13" s="11" t="inlineStr">
        <is>
          <t>N</t>
        </is>
      </c>
      <c r="J13" s="9">
        <f>IF(I13="Y",0,9-C13)</f>
        <v/>
      </c>
      <c r="K13" s="12">
        <f>IF(J13=0,0,E13/J13)</f>
        <v/>
      </c>
      <c r="L13" s="13">
        <f>E13*F13*G13</f>
        <v/>
      </c>
      <c r="M13" s="13">
        <f>IF(E13&gt;D13,E13-D13,0)</f>
        <v/>
      </c>
      <c r="N13" s="13">
        <f>IF(H13="Y",0,ROUND(K13*L13,2))</f>
        <v/>
      </c>
    </row>
    <row r="14">
      <c r="A14" s="2" t="n">
        <v>45884</v>
      </c>
      <c r="B14" s="3">
        <f>TEXT(A14,"ddd")</f>
        <v/>
      </c>
      <c r="C14" s="4" t="n">
        <v>0</v>
      </c>
      <c r="D14" s="4" t="n">
        <v>9</v>
      </c>
      <c r="E14" s="4" t="n">
        <v>9</v>
      </c>
      <c r="F14" s="4" t="n">
        <v>1</v>
      </c>
      <c r="G14" s="4" t="n">
        <v>1</v>
      </c>
      <c r="H14" s="5" t="inlineStr">
        <is>
          <t>N</t>
        </is>
      </c>
      <c r="I14" s="5" t="inlineStr">
        <is>
          <t>N</t>
        </is>
      </c>
      <c r="J14" s="3">
        <f>IF(I14="Y",0,9-C14)</f>
        <v/>
      </c>
      <c r="K14" s="6">
        <f>IF(J14=0,0,E14/J14)</f>
        <v/>
      </c>
      <c r="L14" s="7">
        <f>E14*F14*G14</f>
        <v/>
      </c>
      <c r="M14" s="7">
        <f>IF(E14&gt;D14,E14-D14,0)</f>
        <v/>
      </c>
      <c r="N14" s="7">
        <f>IF(H14="Y",0,ROUND(K14*L14,2))</f>
        <v/>
      </c>
    </row>
    <row r="15">
      <c r="A15" s="8" t="n">
        <v>45885</v>
      </c>
      <c r="B15" s="9">
        <f>TEXT(A15,"ddd")</f>
        <v/>
      </c>
      <c r="C15" s="10" t="n">
        <v>0</v>
      </c>
      <c r="D15" s="10" t="n">
        <v>9</v>
      </c>
      <c r="E15" s="10" t="n">
        <v>9</v>
      </c>
      <c r="F15" s="10" t="n">
        <v>1</v>
      </c>
      <c r="G15" s="10" t="n">
        <v>1</v>
      </c>
      <c r="H15" s="11" t="inlineStr">
        <is>
          <t>N</t>
        </is>
      </c>
      <c r="I15" s="11" t="inlineStr">
        <is>
          <t>N</t>
        </is>
      </c>
      <c r="J15" s="9">
        <f>IF(I15="Y",0,9-C15)</f>
        <v/>
      </c>
      <c r="K15" s="12">
        <f>IF(J15=0,0,E15/J15)</f>
        <v/>
      </c>
      <c r="L15" s="13">
        <f>E15*F15*G15</f>
        <v/>
      </c>
      <c r="M15" s="13">
        <f>IF(E15&gt;D15,E15-D15,0)</f>
        <v/>
      </c>
      <c r="N15" s="13">
        <f>IF(H15="Y",0,ROUND(K15*L15,2))</f>
        <v/>
      </c>
    </row>
    <row r="16">
      <c r="A16" s="2" t="n">
        <v>45887</v>
      </c>
      <c r="B16" s="3">
        <f>TEXT(A16,"ddd")</f>
        <v/>
      </c>
      <c r="C16" s="4" t="n">
        <v>0</v>
      </c>
      <c r="D16" s="4" t="n">
        <v>9</v>
      </c>
      <c r="E16" s="4" t="n">
        <v>9</v>
      </c>
      <c r="F16" s="4" t="n">
        <v>1</v>
      </c>
      <c r="G16" s="4" t="n">
        <v>1</v>
      </c>
      <c r="H16" s="5" t="inlineStr">
        <is>
          <t>N</t>
        </is>
      </c>
      <c r="I16" s="5" t="inlineStr">
        <is>
          <t>N</t>
        </is>
      </c>
      <c r="J16" s="3">
        <f>IF(I16="Y",0,9-C16)</f>
        <v/>
      </c>
      <c r="K16" s="6">
        <f>IF(J16=0,0,E16/J16)</f>
        <v/>
      </c>
      <c r="L16" s="7">
        <f>E16*F16*G16</f>
        <v/>
      </c>
      <c r="M16" s="7">
        <f>IF(E16&gt;D16,E16-D16,0)</f>
        <v/>
      </c>
      <c r="N16" s="7">
        <f>IF(H16="Y",0,ROUND(K16*L16,2))</f>
        <v/>
      </c>
    </row>
    <row r="17">
      <c r="A17" s="8" t="n">
        <v>45888</v>
      </c>
      <c r="B17" s="9">
        <f>TEXT(A17,"ddd")</f>
        <v/>
      </c>
      <c r="C17" s="10" t="n">
        <v>0</v>
      </c>
      <c r="D17" s="10" t="n">
        <v>9</v>
      </c>
      <c r="E17" s="10" t="n">
        <v>9</v>
      </c>
      <c r="F17" s="10" t="n">
        <v>1</v>
      </c>
      <c r="G17" s="10" t="n">
        <v>1</v>
      </c>
      <c r="H17" s="11" t="inlineStr">
        <is>
          <t>N</t>
        </is>
      </c>
      <c r="I17" s="11" t="inlineStr">
        <is>
          <t>N</t>
        </is>
      </c>
      <c r="J17" s="9">
        <f>IF(I17="Y",0,9-C17)</f>
        <v/>
      </c>
      <c r="K17" s="12">
        <f>IF(J17=0,0,E17/J17)</f>
        <v/>
      </c>
      <c r="L17" s="13">
        <f>E17*F17*G17</f>
        <v/>
      </c>
      <c r="M17" s="13">
        <f>IF(E17&gt;D17,E17-D17,0)</f>
        <v/>
      </c>
      <c r="N17" s="13">
        <f>IF(H17="Y",0,ROUND(K17*L17,2))</f>
        <v/>
      </c>
    </row>
    <row r="18">
      <c r="A18" s="2" t="n">
        <v>45889</v>
      </c>
      <c r="B18" s="3">
        <f>TEXT(A18,"ddd")</f>
        <v/>
      </c>
      <c r="C18" s="4" t="n">
        <v>0</v>
      </c>
      <c r="D18" s="4" t="n">
        <v>9</v>
      </c>
      <c r="E18" s="4" t="n">
        <v>9</v>
      </c>
      <c r="F18" s="4" t="n">
        <v>1</v>
      </c>
      <c r="G18" s="4" t="n">
        <v>1</v>
      </c>
      <c r="H18" s="5" t="inlineStr">
        <is>
          <t>N</t>
        </is>
      </c>
      <c r="I18" s="5" t="inlineStr">
        <is>
          <t>N</t>
        </is>
      </c>
      <c r="J18" s="3">
        <f>IF(I18="Y",0,9-C18)</f>
        <v/>
      </c>
      <c r="K18" s="6">
        <f>IF(J18=0,0,E18/J18)</f>
        <v/>
      </c>
      <c r="L18" s="7">
        <f>E18*F18*G18</f>
        <v/>
      </c>
      <c r="M18" s="7">
        <f>IF(E18&gt;D18,E18-D18,0)</f>
        <v/>
      </c>
      <c r="N18" s="7">
        <f>IF(H18="Y",0,ROUND(K18*L18,2))</f>
        <v/>
      </c>
    </row>
    <row r="19">
      <c r="A19" s="8" t="n">
        <v>45890</v>
      </c>
      <c r="B19" s="9">
        <f>TEXT(A19,"ddd")</f>
        <v/>
      </c>
      <c r="C19" s="10" t="n">
        <v>0</v>
      </c>
      <c r="D19" s="10" t="n">
        <v>9</v>
      </c>
      <c r="E19" s="10" t="n">
        <v>9</v>
      </c>
      <c r="F19" s="10" t="n">
        <v>1</v>
      </c>
      <c r="G19" s="10" t="n">
        <v>1</v>
      </c>
      <c r="H19" s="11" t="inlineStr">
        <is>
          <t>N</t>
        </is>
      </c>
      <c r="I19" s="11" t="inlineStr">
        <is>
          <t>N</t>
        </is>
      </c>
      <c r="J19" s="9">
        <f>IF(I19="Y",0,9-C19)</f>
        <v/>
      </c>
      <c r="K19" s="12">
        <f>IF(J19=0,0,E19/J19)</f>
        <v/>
      </c>
      <c r="L19" s="13">
        <f>E19*F19*G19</f>
        <v/>
      </c>
      <c r="M19" s="13">
        <f>IF(E19&gt;D19,E19-D19,0)</f>
        <v/>
      </c>
      <c r="N19" s="13">
        <f>IF(H19="Y",0,ROUND(K19*L19,2))</f>
        <v/>
      </c>
    </row>
    <row r="20">
      <c r="A20" s="2" t="n">
        <v>45891</v>
      </c>
      <c r="B20" s="3">
        <f>TEXT(A20,"ddd")</f>
        <v/>
      </c>
      <c r="C20" s="4" t="n">
        <v>0</v>
      </c>
      <c r="D20" s="4" t="n">
        <v>9</v>
      </c>
      <c r="E20" s="4" t="n">
        <v>9</v>
      </c>
      <c r="F20" s="4" t="n">
        <v>1</v>
      </c>
      <c r="G20" s="4" t="n">
        <v>1</v>
      </c>
      <c r="H20" s="5" t="inlineStr">
        <is>
          <t>N</t>
        </is>
      </c>
      <c r="I20" s="5" t="inlineStr">
        <is>
          <t>N</t>
        </is>
      </c>
      <c r="J20" s="3">
        <f>IF(I20="Y",0,9-C20)</f>
        <v/>
      </c>
      <c r="K20" s="6">
        <f>IF(J20=0,0,E20/J20)</f>
        <v/>
      </c>
      <c r="L20" s="7">
        <f>E20*F20*G20</f>
        <v/>
      </c>
      <c r="M20" s="7">
        <f>IF(E20&gt;D20,E20-D20,0)</f>
        <v/>
      </c>
      <c r="N20" s="7">
        <f>IF(H20="Y",0,ROUND(K20*L20,2))</f>
        <v/>
      </c>
    </row>
    <row r="21">
      <c r="A21" s="8" t="n">
        <v>45892</v>
      </c>
      <c r="B21" s="9">
        <f>TEXT(A21,"ddd")</f>
        <v/>
      </c>
      <c r="C21" s="10" t="n">
        <v>0</v>
      </c>
      <c r="D21" s="10" t="n">
        <v>9</v>
      </c>
      <c r="E21" s="10" t="n">
        <v>9</v>
      </c>
      <c r="F21" s="10" t="n">
        <v>1</v>
      </c>
      <c r="G21" s="10" t="n">
        <v>1</v>
      </c>
      <c r="H21" s="11" t="inlineStr">
        <is>
          <t>N</t>
        </is>
      </c>
      <c r="I21" s="11" t="inlineStr">
        <is>
          <t>N</t>
        </is>
      </c>
      <c r="J21" s="9">
        <f>IF(I21="Y",0,9-C21)</f>
        <v/>
      </c>
      <c r="K21" s="12">
        <f>IF(J21=0,0,E21/J21)</f>
        <v/>
      </c>
      <c r="L21" s="13">
        <f>E21*F21*G21</f>
        <v/>
      </c>
      <c r="M21" s="13">
        <f>IF(E21&gt;D21,E21-D21,0)</f>
        <v/>
      </c>
      <c r="N21" s="13">
        <f>IF(H21="Y",0,ROUND(K21*L21,2))</f>
        <v/>
      </c>
    </row>
    <row r="22">
      <c r="A22" s="2" t="n">
        <v>45894</v>
      </c>
      <c r="B22" s="3">
        <f>TEXT(A22,"ddd")</f>
        <v/>
      </c>
      <c r="C22" s="4" t="n">
        <v>0</v>
      </c>
      <c r="D22" s="4" t="n">
        <v>9</v>
      </c>
      <c r="E22" s="4" t="n">
        <v>9</v>
      </c>
      <c r="F22" s="4" t="n">
        <v>1</v>
      </c>
      <c r="G22" s="4" t="n">
        <v>1</v>
      </c>
      <c r="H22" s="5" t="inlineStr">
        <is>
          <t>N</t>
        </is>
      </c>
      <c r="I22" s="5" t="inlineStr">
        <is>
          <t>N</t>
        </is>
      </c>
      <c r="J22" s="3">
        <f>IF(I22="Y",0,9-C22)</f>
        <v/>
      </c>
      <c r="K22" s="6">
        <f>IF(J22=0,0,E22/J22)</f>
        <v/>
      </c>
      <c r="L22" s="7">
        <f>E22*F22*G22</f>
        <v/>
      </c>
      <c r="M22" s="7">
        <f>IF(E22&gt;D22,E22-D22,0)</f>
        <v/>
      </c>
      <c r="N22" s="7">
        <f>IF(H22="Y",0,ROUND(K22*L22,2))</f>
        <v/>
      </c>
    </row>
    <row r="23">
      <c r="A23" s="8" t="n">
        <v>45895</v>
      </c>
      <c r="B23" s="9">
        <f>TEXT(A23,"ddd")</f>
        <v/>
      </c>
      <c r="C23" s="10" t="n">
        <v>0</v>
      </c>
      <c r="D23" s="10" t="n">
        <v>9</v>
      </c>
      <c r="E23" s="10" t="n">
        <v>9</v>
      </c>
      <c r="F23" s="10" t="n">
        <v>1</v>
      </c>
      <c r="G23" s="10" t="n">
        <v>1</v>
      </c>
      <c r="H23" s="11" t="inlineStr">
        <is>
          <t>N</t>
        </is>
      </c>
      <c r="I23" s="11" t="inlineStr">
        <is>
          <t>N</t>
        </is>
      </c>
      <c r="J23" s="9">
        <f>IF(I23="Y",0,9-C23)</f>
        <v/>
      </c>
      <c r="K23" s="12">
        <f>IF(J23=0,0,E23/J23)</f>
        <v/>
      </c>
      <c r="L23" s="13">
        <f>E23*F23*G23</f>
        <v/>
      </c>
      <c r="M23" s="13">
        <f>IF(E23&gt;D23,E23-D23,0)</f>
        <v/>
      </c>
      <c r="N23" s="13">
        <f>IF(H23="Y",0,ROUND(K23*L23,2))</f>
        <v/>
      </c>
    </row>
    <row r="24">
      <c r="A24" s="2" t="n">
        <v>45896</v>
      </c>
      <c r="B24" s="3">
        <f>TEXT(A24,"ddd")</f>
        <v/>
      </c>
      <c r="C24" s="4" t="n">
        <v>0</v>
      </c>
      <c r="D24" s="4" t="n">
        <v>9</v>
      </c>
      <c r="E24" s="4" t="n">
        <v>9</v>
      </c>
      <c r="F24" s="4" t="n">
        <v>1</v>
      </c>
      <c r="G24" s="4" t="n">
        <v>1</v>
      </c>
      <c r="H24" s="5" t="inlineStr">
        <is>
          <t>N</t>
        </is>
      </c>
      <c r="I24" s="5" t="inlineStr">
        <is>
          <t>N</t>
        </is>
      </c>
      <c r="J24" s="3">
        <f>IF(I24="Y",0,9-C24)</f>
        <v/>
      </c>
      <c r="K24" s="6">
        <f>IF(J24=0,0,E24/J24)</f>
        <v/>
      </c>
      <c r="L24" s="7">
        <f>E24*F24*G24</f>
        <v/>
      </c>
      <c r="M24" s="7">
        <f>IF(E24&gt;D24,E24-D24,0)</f>
        <v/>
      </c>
      <c r="N24" s="7">
        <f>IF(H24="Y",0,ROUND(K24*L24,2))</f>
        <v/>
      </c>
    </row>
    <row r="25">
      <c r="A25" s="8" t="n">
        <v>45897</v>
      </c>
      <c r="B25" s="9">
        <f>TEXT(A25,"ddd")</f>
        <v/>
      </c>
      <c r="C25" s="10" t="n">
        <v>0</v>
      </c>
      <c r="D25" s="10" t="n">
        <v>9</v>
      </c>
      <c r="E25" s="10" t="n">
        <v>9</v>
      </c>
      <c r="F25" s="10" t="n">
        <v>1</v>
      </c>
      <c r="G25" s="10" t="n">
        <v>1</v>
      </c>
      <c r="H25" s="11" t="inlineStr">
        <is>
          <t>N</t>
        </is>
      </c>
      <c r="I25" s="11" t="inlineStr">
        <is>
          <t>N</t>
        </is>
      </c>
      <c r="J25" s="9">
        <f>IF(I25="Y",0,9-C25)</f>
        <v/>
      </c>
      <c r="K25" s="12">
        <f>IF(J25=0,0,E25/J25)</f>
        <v/>
      </c>
      <c r="L25" s="13">
        <f>E25*F25*G25</f>
        <v/>
      </c>
      <c r="M25" s="13">
        <f>IF(E25&gt;D25,E25-D25,0)</f>
        <v/>
      </c>
      <c r="N25" s="13">
        <f>IF(H25="Y",0,ROUND(K25*L25,2))</f>
        <v/>
      </c>
    </row>
    <row r="26">
      <c r="A26" s="2" t="n">
        <v>45898</v>
      </c>
      <c r="B26" s="3">
        <f>TEXT(A26,"ddd")</f>
        <v/>
      </c>
      <c r="C26" s="4" t="n">
        <v>0</v>
      </c>
      <c r="D26" s="4" t="n">
        <v>9</v>
      </c>
      <c r="E26" s="4" t="n">
        <v>9</v>
      </c>
      <c r="F26" s="4" t="n">
        <v>1</v>
      </c>
      <c r="G26" s="4" t="n">
        <v>1</v>
      </c>
      <c r="H26" s="5" t="inlineStr">
        <is>
          <t>N</t>
        </is>
      </c>
      <c r="I26" s="5" t="inlineStr">
        <is>
          <t>N</t>
        </is>
      </c>
      <c r="J26" s="3">
        <f>IF(I26="Y",0,9-C26)</f>
        <v/>
      </c>
      <c r="K26" s="6">
        <f>IF(J26=0,0,E26/J26)</f>
        <v/>
      </c>
      <c r="L26" s="7">
        <f>E26*F26*G26</f>
        <v/>
      </c>
      <c r="M26" s="7">
        <f>IF(E26&gt;D26,E26-D26,0)</f>
        <v/>
      </c>
      <c r="N26" s="7">
        <f>IF(H26="Y",0,ROUND(K26*L26,2))</f>
        <v/>
      </c>
    </row>
    <row r="27">
      <c r="A27" s="8" t="n">
        <v>45899</v>
      </c>
      <c r="B27" s="9">
        <f>TEXT(A27,"ddd")</f>
        <v/>
      </c>
      <c r="C27" s="10" t="n">
        <v>0</v>
      </c>
      <c r="D27" s="10" t="n">
        <v>9</v>
      </c>
      <c r="E27" s="10" t="n">
        <v>9</v>
      </c>
      <c r="F27" s="10" t="n">
        <v>1</v>
      </c>
      <c r="G27" s="10" t="n">
        <v>1</v>
      </c>
      <c r="H27" s="11" t="inlineStr">
        <is>
          <t>N</t>
        </is>
      </c>
      <c r="I27" s="11" t="inlineStr">
        <is>
          <t>N</t>
        </is>
      </c>
      <c r="J27" s="9">
        <f>IF(I27="Y",0,9-C27)</f>
        <v/>
      </c>
      <c r="K27" s="12">
        <f>IF(J27=0,0,E27/J27)</f>
        <v/>
      </c>
      <c r="L27" s="13">
        <f>E27*F27*G27</f>
        <v/>
      </c>
      <c r="M27" s="13">
        <f>IF(E27&gt;D27,E27-D27,0)</f>
        <v/>
      </c>
      <c r="N27" s="13">
        <f>IF(H27="Y",0,ROUND(K27*L27,2))</f>
        <v/>
      </c>
    </row>
    <row r="30">
      <c r="A30" s="14" t="inlineStr">
        <is>
          <t>Total Earned Points</t>
        </is>
      </c>
      <c r="C30" s="15">
        <f>SUM(N2:N27)</f>
        <v/>
      </c>
    </row>
    <row r="31">
      <c r="A31" s="14" t="inlineStr">
        <is>
          <t>Total Workdays</t>
        </is>
      </c>
      <c r="C31" s="15">
        <f>COUNTA(A2:A27)</f>
        <v/>
      </c>
    </row>
    <row r="32">
      <c r="A32" s="14" t="inlineStr">
        <is>
          <t>Base Salary (₹)</t>
        </is>
      </c>
      <c r="C32" s="16" t="n">
        <v>50000</v>
      </c>
    </row>
    <row r="33">
      <c r="A33" s="14" t="inlineStr">
        <is>
          <t>Bonus Rate per Point (₹)</t>
        </is>
      </c>
      <c r="C33" s="15">
        <f>C32*0.5/(C31*10)</f>
        <v/>
      </c>
    </row>
    <row r="34">
      <c r="A34" s="14" t="inlineStr">
        <is>
          <t>Monthly Bonus (₹)</t>
        </is>
      </c>
      <c r="C34" s="15">
        <f>MIN(C30*C33,C32*0.5)</f>
        <v/>
      </c>
    </row>
    <row r="35">
      <c r="A35" s="14" t="inlineStr">
        <is>
          <t>Total Monthly Pay (₹)</t>
        </is>
      </c>
      <c r="C35" s="15">
        <f>C32+C34</f>
        <v/>
      </c>
    </row>
  </sheetData>
  <sheetProtection selectLockedCells="0" selectUnlockedCells="0" sheet="1" objects="0" insertRows="0" insertHyperlinks="1" autoFilter="1" scenarios="0" formatColumns="0" deleteColumns="0" insertColumns="0" pivotTables="1" deleteRows="0" formatCells="0" formatRows="0" sort="1" password="90F8"/>
  <conditionalFormatting sqref="H2:H27">
    <cfRule type="cellIs" priority="1" operator="equal" dxfId="0">
      <formula>"Y"</formula>
    </cfRule>
  </conditionalFormatting>
  <conditionalFormatting sqref="I2:I27">
    <cfRule type="cellIs" priority="2" operator="equal" dxfId="1">
      <formula>"Y"</formula>
    </cfRule>
  </conditionalFormatting>
  <conditionalFormatting sqref="K2:K27">
    <cfRule type="cellIs" priority="3" operator="greaterThan" dxfId="2">
      <formula>1</formula>
    </cfRule>
  </conditionalFormatting>
  <dataValidations count="7">
    <dataValidation sqref="C2:C27" showDropDown="0" showInputMessage="0" showErrorMessage="0" allowBlank="0" errorTitle="Invalid Input" error="Meeting hours must be between 0 and 9" type="decimal">
      <formula1>0</formula1>
      <formula2>9</formula2>
    </dataValidation>
    <dataValidation sqref="D2:D27" showDropDown="0" showInputMessage="0" showErrorMessage="0" allowBlank="0" errorTitle="Invalid Input" error="Assigned hours must be between 1 and 12" type="decimal">
      <formula1>1</formula1>
      <formula2>12</formula2>
    </dataValidation>
    <dataValidation sqref="E2:E27" showDropDown="0" showInputMessage="0" showErrorMessage="0" allowBlank="0" errorTitle="Invalid Input" error="Completed hours must be between 0 and 16" type="decimal">
      <formula1>0</formula1>
      <formula2>16</formula2>
    </dataValidation>
    <dataValidation sqref="F2:F27" showDropDown="0" showInputMessage="0" showErrorMessage="0" allowBlank="0" errorTitle="Invalid Input" error="Complexity factor must be between 0.5 and 3.0" type="decimal">
      <formula1>0.5</formula1>
      <formula2>3.0</formula2>
    </dataValidation>
    <dataValidation sqref="G2:G27" showDropDown="0" showInputMessage="0" showErrorMessage="0" allowBlank="0" errorTitle="Invalid Input" error="QA factor must be between 0.3 and 2.0" type="decimal">
      <formula1>0.3</formula1>
      <formula2>2.0</formula2>
    </dataValidation>
    <dataValidation sqref="H2:H27" showDropDown="0" showInputMessage="0" showErrorMessage="0" allowBlank="0" errorTitle="Invalid Selection" error="Please select Y or N" type="list">
      <formula1>"Y,N"</formula1>
    </dataValidation>
    <dataValidation sqref="I2:I27" showDropDown="0" showInputMessage="0" showErrorMessage="0" allowBlank="0" errorTitle="Invalid Selection" error="Please select Y or N" type="list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2" customWidth="1" min="8" max="8"/>
    <col width="12" customWidth="1" min="9" max="9"/>
    <col width="10" customWidth="1" min="10" max="10"/>
    <col width="10" customWidth="1" min="11" max="11"/>
    <col width="10" customWidth="1" min="12" max="12"/>
    <col width="10" customWidth="1" min="13" max="13"/>
    <col width="12" customWidth="1" min="14" max="14"/>
  </cols>
  <sheetData>
    <row r="1">
      <c r="A1" s="1" t="inlineStr">
        <is>
          <t>Date</t>
        </is>
      </c>
      <c r="B1" s="1" t="inlineStr">
        <is>
          <t>Day</t>
        </is>
      </c>
      <c r="C1" s="1" t="inlineStr">
        <is>
          <t>Meeting Hrs</t>
        </is>
      </c>
      <c r="D1" s="1" t="inlineStr">
        <is>
          <t>Assigned Hrs</t>
        </is>
      </c>
      <c r="E1" s="1" t="inlineStr">
        <is>
          <t>Completed Hrs</t>
        </is>
      </c>
      <c r="F1" s="1" t="inlineStr">
        <is>
          <t>Complexity Factor</t>
        </is>
      </c>
      <c r="G1" s="1" t="inlineStr">
        <is>
          <t>QA Factor</t>
        </is>
      </c>
      <c r="H1" s="1" t="inlineStr">
        <is>
          <t>Task Failed (Y/N)</t>
        </is>
      </c>
      <c r="I1" s="1" t="inlineStr">
        <is>
          <t>Leave Taken (Y/N)</t>
        </is>
      </c>
      <c r="J1" s="1" t="inlineStr">
        <is>
          <t>Available Hrs</t>
        </is>
      </c>
      <c r="K1" s="1" t="inlineStr">
        <is>
          <t>% Efficiency</t>
        </is>
      </c>
      <c r="L1" s="1" t="inlineStr">
        <is>
          <t>Raw Points</t>
        </is>
      </c>
      <c r="M1" s="1" t="inlineStr">
        <is>
          <t>OT Points</t>
        </is>
      </c>
      <c r="N1" s="1" t="inlineStr">
        <is>
          <t>Approved Points</t>
        </is>
      </c>
    </row>
    <row r="2">
      <c r="A2" s="2" t="n">
        <v>45870</v>
      </c>
      <c r="B2" s="3">
        <f>TEXT(A2,"ddd")</f>
        <v/>
      </c>
      <c r="C2" s="4" t="n">
        <v>0</v>
      </c>
      <c r="D2" s="4" t="n">
        <v>9</v>
      </c>
      <c r="E2" s="4" t="n">
        <v>9</v>
      </c>
      <c r="F2" s="4" t="n">
        <v>1</v>
      </c>
      <c r="G2" s="4" t="n">
        <v>1</v>
      </c>
      <c r="H2" s="5" t="inlineStr">
        <is>
          <t>N</t>
        </is>
      </c>
      <c r="I2" s="5" t="inlineStr">
        <is>
          <t>N</t>
        </is>
      </c>
      <c r="J2" s="3">
        <f>IF(I2="Y",0,9-C2)</f>
        <v/>
      </c>
      <c r="K2" s="6">
        <f>IF(J2=0,0,E2/J2)</f>
        <v/>
      </c>
      <c r="L2" s="7">
        <f>E2*F2*G2</f>
        <v/>
      </c>
      <c r="M2" s="7">
        <f>IF(E2&gt;D2,E2-D2,0)</f>
        <v/>
      </c>
      <c r="N2" s="7">
        <f>IF(H2="Y",0,ROUND(K2*L2,2))</f>
        <v/>
      </c>
    </row>
    <row r="3">
      <c r="A3" s="8" t="n">
        <v>45871</v>
      </c>
      <c r="B3" s="9">
        <f>TEXT(A3,"ddd")</f>
        <v/>
      </c>
      <c r="C3" s="10" t="n">
        <v>0</v>
      </c>
      <c r="D3" s="10" t="n">
        <v>9</v>
      </c>
      <c r="E3" s="10" t="n">
        <v>9</v>
      </c>
      <c r="F3" s="10" t="n">
        <v>1</v>
      </c>
      <c r="G3" s="10" t="n">
        <v>1</v>
      </c>
      <c r="H3" s="11" t="inlineStr">
        <is>
          <t>N</t>
        </is>
      </c>
      <c r="I3" s="11" t="inlineStr">
        <is>
          <t>N</t>
        </is>
      </c>
      <c r="J3" s="9">
        <f>IF(I3="Y",0,9-C3)</f>
        <v/>
      </c>
      <c r="K3" s="12">
        <f>IF(J3=0,0,E3/J3)</f>
        <v/>
      </c>
      <c r="L3" s="13">
        <f>E3*F3*G3</f>
        <v/>
      </c>
      <c r="M3" s="13">
        <f>IF(E3&gt;D3,E3-D3,0)</f>
        <v/>
      </c>
      <c r="N3" s="13">
        <f>IF(H3="Y",0,ROUND(K3*L3,2))</f>
        <v/>
      </c>
    </row>
    <row r="4">
      <c r="A4" s="2" t="n">
        <v>45873</v>
      </c>
      <c r="B4" s="3">
        <f>TEXT(A4,"ddd")</f>
        <v/>
      </c>
      <c r="C4" s="4" t="n">
        <v>0</v>
      </c>
      <c r="D4" s="4" t="n">
        <v>9</v>
      </c>
      <c r="E4" s="4" t="n">
        <v>9</v>
      </c>
      <c r="F4" s="4" t="n">
        <v>1</v>
      </c>
      <c r="G4" s="4" t="n">
        <v>1</v>
      </c>
      <c r="H4" s="5" t="inlineStr">
        <is>
          <t>N</t>
        </is>
      </c>
      <c r="I4" s="5" t="inlineStr">
        <is>
          <t>N</t>
        </is>
      </c>
      <c r="J4" s="3">
        <f>IF(I4="Y",0,9-C4)</f>
        <v/>
      </c>
      <c r="K4" s="6">
        <f>IF(J4=0,0,E4/J4)</f>
        <v/>
      </c>
      <c r="L4" s="7">
        <f>E4*F4*G4</f>
        <v/>
      </c>
      <c r="M4" s="7">
        <f>IF(E4&gt;D4,E4-D4,0)</f>
        <v/>
      </c>
      <c r="N4" s="7">
        <f>IF(H4="Y",0,ROUND(K4*L4,2))</f>
        <v/>
      </c>
    </row>
    <row r="5">
      <c r="A5" s="8" t="n">
        <v>45874</v>
      </c>
      <c r="B5" s="9">
        <f>TEXT(A5,"ddd")</f>
        <v/>
      </c>
      <c r="C5" s="10" t="n">
        <v>0</v>
      </c>
      <c r="D5" s="10" t="n">
        <v>9</v>
      </c>
      <c r="E5" s="10" t="n">
        <v>9</v>
      </c>
      <c r="F5" s="10" t="n">
        <v>1</v>
      </c>
      <c r="G5" s="10" t="n">
        <v>1</v>
      </c>
      <c r="H5" s="11" t="inlineStr">
        <is>
          <t>N</t>
        </is>
      </c>
      <c r="I5" s="11" t="inlineStr">
        <is>
          <t>N</t>
        </is>
      </c>
      <c r="J5" s="9">
        <f>IF(I5="Y",0,9-C5)</f>
        <v/>
      </c>
      <c r="K5" s="12">
        <f>IF(J5=0,0,E5/J5)</f>
        <v/>
      </c>
      <c r="L5" s="13">
        <f>E5*F5*G5</f>
        <v/>
      </c>
      <c r="M5" s="13">
        <f>IF(E5&gt;D5,E5-D5,0)</f>
        <v/>
      </c>
      <c r="N5" s="13">
        <f>IF(H5="Y",0,ROUND(K5*L5,2))</f>
        <v/>
      </c>
    </row>
    <row r="6">
      <c r="A6" s="2" t="n">
        <v>45875</v>
      </c>
      <c r="B6" s="3">
        <f>TEXT(A6,"ddd")</f>
        <v/>
      </c>
      <c r="C6" s="4" t="n">
        <v>0</v>
      </c>
      <c r="D6" s="4" t="n">
        <v>9</v>
      </c>
      <c r="E6" s="4" t="n">
        <v>9</v>
      </c>
      <c r="F6" s="4" t="n">
        <v>1</v>
      </c>
      <c r="G6" s="4" t="n">
        <v>1</v>
      </c>
      <c r="H6" s="5" t="inlineStr">
        <is>
          <t>N</t>
        </is>
      </c>
      <c r="I6" s="5" t="inlineStr">
        <is>
          <t>N</t>
        </is>
      </c>
      <c r="J6" s="3">
        <f>IF(I6="Y",0,9-C6)</f>
        <v/>
      </c>
      <c r="K6" s="6">
        <f>IF(J6=0,0,E6/J6)</f>
        <v/>
      </c>
      <c r="L6" s="7">
        <f>E6*F6*G6</f>
        <v/>
      </c>
      <c r="M6" s="7">
        <f>IF(E6&gt;D6,E6-D6,0)</f>
        <v/>
      </c>
      <c r="N6" s="7">
        <f>IF(H6="Y",0,ROUND(K6*L6,2))</f>
        <v/>
      </c>
    </row>
    <row r="7">
      <c r="A7" s="8" t="n">
        <v>45876</v>
      </c>
      <c r="B7" s="9">
        <f>TEXT(A7,"ddd")</f>
        <v/>
      </c>
      <c r="C7" s="10" t="n">
        <v>0</v>
      </c>
      <c r="D7" s="10" t="n">
        <v>9</v>
      </c>
      <c r="E7" s="10" t="n">
        <v>9</v>
      </c>
      <c r="F7" s="10" t="n">
        <v>1</v>
      </c>
      <c r="G7" s="10" t="n">
        <v>1</v>
      </c>
      <c r="H7" s="11" t="inlineStr">
        <is>
          <t>N</t>
        </is>
      </c>
      <c r="I7" s="11" t="inlineStr">
        <is>
          <t>N</t>
        </is>
      </c>
      <c r="J7" s="9">
        <f>IF(I7="Y",0,9-C7)</f>
        <v/>
      </c>
      <c r="K7" s="12">
        <f>IF(J7=0,0,E7/J7)</f>
        <v/>
      </c>
      <c r="L7" s="13">
        <f>E7*F7*G7</f>
        <v/>
      </c>
      <c r="M7" s="13">
        <f>IF(E7&gt;D7,E7-D7,0)</f>
        <v/>
      </c>
      <c r="N7" s="13">
        <f>IF(H7="Y",0,ROUND(K7*L7,2))</f>
        <v/>
      </c>
    </row>
    <row r="8">
      <c r="A8" s="2" t="n">
        <v>45877</v>
      </c>
      <c r="B8" s="3">
        <f>TEXT(A8,"ddd")</f>
        <v/>
      </c>
      <c r="C8" s="4" t="n">
        <v>0</v>
      </c>
      <c r="D8" s="4" t="n">
        <v>9</v>
      </c>
      <c r="E8" s="4" t="n">
        <v>9</v>
      </c>
      <c r="F8" s="4" t="n">
        <v>1</v>
      </c>
      <c r="G8" s="4" t="n">
        <v>1</v>
      </c>
      <c r="H8" s="5" t="inlineStr">
        <is>
          <t>N</t>
        </is>
      </c>
      <c r="I8" s="5" t="inlineStr">
        <is>
          <t>N</t>
        </is>
      </c>
      <c r="J8" s="3">
        <f>IF(I8="Y",0,9-C8)</f>
        <v/>
      </c>
      <c r="K8" s="6">
        <f>IF(J8=0,0,E8/J8)</f>
        <v/>
      </c>
      <c r="L8" s="7">
        <f>E8*F8*G8</f>
        <v/>
      </c>
      <c r="M8" s="7">
        <f>IF(E8&gt;D8,E8-D8,0)</f>
        <v/>
      </c>
      <c r="N8" s="7">
        <f>IF(H8="Y",0,ROUND(K8*L8,2))</f>
        <v/>
      </c>
    </row>
    <row r="9">
      <c r="A9" s="8" t="n">
        <v>45878</v>
      </c>
      <c r="B9" s="9">
        <f>TEXT(A9,"ddd")</f>
        <v/>
      </c>
      <c r="C9" s="10" t="n">
        <v>0</v>
      </c>
      <c r="D9" s="10" t="n">
        <v>9</v>
      </c>
      <c r="E9" s="10" t="n">
        <v>9</v>
      </c>
      <c r="F9" s="10" t="n">
        <v>1</v>
      </c>
      <c r="G9" s="10" t="n">
        <v>1</v>
      </c>
      <c r="H9" s="11" t="inlineStr">
        <is>
          <t>N</t>
        </is>
      </c>
      <c r="I9" s="11" t="inlineStr">
        <is>
          <t>N</t>
        </is>
      </c>
      <c r="J9" s="9">
        <f>IF(I9="Y",0,9-C9)</f>
        <v/>
      </c>
      <c r="K9" s="12">
        <f>IF(J9=0,0,E9/J9)</f>
        <v/>
      </c>
      <c r="L9" s="13">
        <f>E9*F9*G9</f>
        <v/>
      </c>
      <c r="M9" s="13">
        <f>IF(E9&gt;D9,E9-D9,0)</f>
        <v/>
      </c>
      <c r="N9" s="13">
        <f>IF(H9="Y",0,ROUND(K9*L9,2))</f>
        <v/>
      </c>
    </row>
    <row r="10">
      <c r="A10" s="2" t="n">
        <v>45880</v>
      </c>
      <c r="B10" s="3">
        <f>TEXT(A10,"ddd")</f>
        <v/>
      </c>
      <c r="C10" s="4" t="n">
        <v>0</v>
      </c>
      <c r="D10" s="4" t="n">
        <v>9</v>
      </c>
      <c r="E10" s="4" t="n">
        <v>9</v>
      </c>
      <c r="F10" s="4" t="n">
        <v>1</v>
      </c>
      <c r="G10" s="4" t="n">
        <v>1</v>
      </c>
      <c r="H10" s="5" t="inlineStr">
        <is>
          <t>N</t>
        </is>
      </c>
      <c r="I10" s="5" t="inlineStr">
        <is>
          <t>N</t>
        </is>
      </c>
      <c r="J10" s="3">
        <f>IF(I10="Y",0,9-C10)</f>
        <v/>
      </c>
      <c r="K10" s="6">
        <f>IF(J10=0,0,E10/J10)</f>
        <v/>
      </c>
      <c r="L10" s="7">
        <f>E10*F10*G10</f>
        <v/>
      </c>
      <c r="M10" s="7">
        <f>IF(E10&gt;D10,E10-D10,0)</f>
        <v/>
      </c>
      <c r="N10" s="7">
        <f>IF(H10="Y",0,ROUND(K10*L10,2))</f>
        <v/>
      </c>
    </row>
    <row r="11">
      <c r="A11" s="8" t="n">
        <v>45881</v>
      </c>
      <c r="B11" s="9">
        <f>TEXT(A11,"ddd")</f>
        <v/>
      </c>
      <c r="C11" s="10" t="n">
        <v>0</v>
      </c>
      <c r="D11" s="10" t="n">
        <v>9</v>
      </c>
      <c r="E11" s="10" t="n">
        <v>9</v>
      </c>
      <c r="F11" s="10" t="n">
        <v>1</v>
      </c>
      <c r="G11" s="10" t="n">
        <v>1</v>
      </c>
      <c r="H11" s="11" t="inlineStr">
        <is>
          <t>N</t>
        </is>
      </c>
      <c r="I11" s="11" t="inlineStr">
        <is>
          <t>N</t>
        </is>
      </c>
      <c r="J11" s="9">
        <f>IF(I11="Y",0,9-C11)</f>
        <v/>
      </c>
      <c r="K11" s="12">
        <f>IF(J11=0,0,E11/J11)</f>
        <v/>
      </c>
      <c r="L11" s="13">
        <f>E11*F11*G11</f>
        <v/>
      </c>
      <c r="M11" s="13">
        <f>IF(E11&gt;D11,E11-D11,0)</f>
        <v/>
      </c>
      <c r="N11" s="13">
        <f>IF(H11="Y",0,ROUND(K11*L11,2))</f>
        <v/>
      </c>
    </row>
    <row r="12">
      <c r="A12" s="2" t="n">
        <v>45882</v>
      </c>
      <c r="B12" s="3">
        <f>TEXT(A12,"ddd")</f>
        <v/>
      </c>
      <c r="C12" s="4" t="n">
        <v>0</v>
      </c>
      <c r="D12" s="4" t="n">
        <v>9</v>
      </c>
      <c r="E12" s="4" t="n">
        <v>9</v>
      </c>
      <c r="F12" s="4" t="n">
        <v>1</v>
      </c>
      <c r="G12" s="4" t="n">
        <v>1</v>
      </c>
      <c r="H12" s="5" t="inlineStr">
        <is>
          <t>N</t>
        </is>
      </c>
      <c r="I12" s="5" t="inlineStr">
        <is>
          <t>N</t>
        </is>
      </c>
      <c r="J12" s="3">
        <f>IF(I12="Y",0,9-C12)</f>
        <v/>
      </c>
      <c r="K12" s="6">
        <f>IF(J12=0,0,E12/J12)</f>
        <v/>
      </c>
      <c r="L12" s="7">
        <f>E12*F12*G12</f>
        <v/>
      </c>
      <c r="M12" s="7">
        <f>IF(E12&gt;D12,E12-D12,0)</f>
        <v/>
      </c>
      <c r="N12" s="7">
        <f>IF(H12="Y",0,ROUND(K12*L12,2))</f>
        <v/>
      </c>
    </row>
    <row r="13">
      <c r="A13" s="8" t="n">
        <v>45883</v>
      </c>
      <c r="B13" s="9">
        <f>TEXT(A13,"ddd")</f>
        <v/>
      </c>
      <c r="C13" s="10" t="n">
        <v>0</v>
      </c>
      <c r="D13" s="10" t="n">
        <v>9</v>
      </c>
      <c r="E13" s="10" t="n">
        <v>9</v>
      </c>
      <c r="F13" s="10" t="n">
        <v>1</v>
      </c>
      <c r="G13" s="10" t="n">
        <v>1</v>
      </c>
      <c r="H13" s="11" t="inlineStr">
        <is>
          <t>N</t>
        </is>
      </c>
      <c r="I13" s="11" t="inlineStr">
        <is>
          <t>N</t>
        </is>
      </c>
      <c r="J13" s="9">
        <f>IF(I13="Y",0,9-C13)</f>
        <v/>
      </c>
      <c r="K13" s="12">
        <f>IF(J13=0,0,E13/J13)</f>
        <v/>
      </c>
      <c r="L13" s="13">
        <f>E13*F13*G13</f>
        <v/>
      </c>
      <c r="M13" s="13">
        <f>IF(E13&gt;D13,E13-D13,0)</f>
        <v/>
      </c>
      <c r="N13" s="13">
        <f>IF(H13="Y",0,ROUND(K13*L13,2))</f>
        <v/>
      </c>
    </row>
    <row r="14">
      <c r="A14" s="2" t="n">
        <v>45884</v>
      </c>
      <c r="B14" s="3">
        <f>TEXT(A14,"ddd")</f>
        <v/>
      </c>
      <c r="C14" s="4" t="n">
        <v>0</v>
      </c>
      <c r="D14" s="4" t="n">
        <v>9</v>
      </c>
      <c r="E14" s="4" t="n">
        <v>9</v>
      </c>
      <c r="F14" s="4" t="n">
        <v>1</v>
      </c>
      <c r="G14" s="4" t="n">
        <v>1</v>
      </c>
      <c r="H14" s="5" t="inlineStr">
        <is>
          <t>N</t>
        </is>
      </c>
      <c r="I14" s="5" t="inlineStr">
        <is>
          <t>N</t>
        </is>
      </c>
      <c r="J14" s="3">
        <f>IF(I14="Y",0,9-C14)</f>
        <v/>
      </c>
      <c r="K14" s="6">
        <f>IF(J14=0,0,E14/J14)</f>
        <v/>
      </c>
      <c r="L14" s="7">
        <f>E14*F14*G14</f>
        <v/>
      </c>
      <c r="M14" s="7">
        <f>IF(E14&gt;D14,E14-D14,0)</f>
        <v/>
      </c>
      <c r="N14" s="7">
        <f>IF(H14="Y",0,ROUND(K14*L14,2))</f>
        <v/>
      </c>
    </row>
    <row r="15">
      <c r="A15" s="8" t="n">
        <v>45885</v>
      </c>
      <c r="B15" s="9">
        <f>TEXT(A15,"ddd")</f>
        <v/>
      </c>
      <c r="C15" s="10" t="n">
        <v>0</v>
      </c>
      <c r="D15" s="10" t="n">
        <v>9</v>
      </c>
      <c r="E15" s="10" t="n">
        <v>9</v>
      </c>
      <c r="F15" s="10" t="n">
        <v>1</v>
      </c>
      <c r="G15" s="10" t="n">
        <v>1</v>
      </c>
      <c r="H15" s="11" t="inlineStr">
        <is>
          <t>N</t>
        </is>
      </c>
      <c r="I15" s="11" t="inlineStr">
        <is>
          <t>N</t>
        </is>
      </c>
      <c r="J15" s="9">
        <f>IF(I15="Y",0,9-C15)</f>
        <v/>
      </c>
      <c r="K15" s="12">
        <f>IF(J15=0,0,E15/J15)</f>
        <v/>
      </c>
      <c r="L15" s="13">
        <f>E15*F15*G15</f>
        <v/>
      </c>
      <c r="M15" s="13">
        <f>IF(E15&gt;D15,E15-D15,0)</f>
        <v/>
      </c>
      <c r="N15" s="13">
        <f>IF(H15="Y",0,ROUND(K15*L15,2))</f>
        <v/>
      </c>
    </row>
    <row r="16">
      <c r="A16" s="2" t="n">
        <v>45887</v>
      </c>
      <c r="B16" s="3">
        <f>TEXT(A16,"ddd")</f>
        <v/>
      </c>
      <c r="C16" s="4" t="n">
        <v>0</v>
      </c>
      <c r="D16" s="4" t="n">
        <v>9</v>
      </c>
      <c r="E16" s="4" t="n">
        <v>9</v>
      </c>
      <c r="F16" s="4" t="n">
        <v>1</v>
      </c>
      <c r="G16" s="4" t="n">
        <v>1</v>
      </c>
      <c r="H16" s="5" t="inlineStr">
        <is>
          <t>N</t>
        </is>
      </c>
      <c r="I16" s="5" t="inlineStr">
        <is>
          <t>N</t>
        </is>
      </c>
      <c r="J16" s="3">
        <f>IF(I16="Y",0,9-C16)</f>
        <v/>
      </c>
      <c r="K16" s="6">
        <f>IF(J16=0,0,E16/J16)</f>
        <v/>
      </c>
      <c r="L16" s="7">
        <f>E16*F16*G16</f>
        <v/>
      </c>
      <c r="M16" s="7">
        <f>IF(E16&gt;D16,E16-D16,0)</f>
        <v/>
      </c>
      <c r="N16" s="7">
        <f>IF(H16="Y",0,ROUND(K16*L16,2))</f>
        <v/>
      </c>
    </row>
    <row r="17">
      <c r="A17" s="8" t="n">
        <v>45888</v>
      </c>
      <c r="B17" s="9">
        <f>TEXT(A17,"ddd")</f>
        <v/>
      </c>
      <c r="C17" s="10" t="n">
        <v>0</v>
      </c>
      <c r="D17" s="10" t="n">
        <v>9</v>
      </c>
      <c r="E17" s="10" t="n">
        <v>9</v>
      </c>
      <c r="F17" s="10" t="n">
        <v>1</v>
      </c>
      <c r="G17" s="10" t="n">
        <v>1</v>
      </c>
      <c r="H17" s="11" t="inlineStr">
        <is>
          <t>N</t>
        </is>
      </c>
      <c r="I17" s="11" t="inlineStr">
        <is>
          <t>N</t>
        </is>
      </c>
      <c r="J17" s="9">
        <f>IF(I17="Y",0,9-C17)</f>
        <v/>
      </c>
      <c r="K17" s="12">
        <f>IF(J17=0,0,E17/J17)</f>
        <v/>
      </c>
      <c r="L17" s="13">
        <f>E17*F17*G17</f>
        <v/>
      </c>
      <c r="M17" s="13">
        <f>IF(E17&gt;D17,E17-D17,0)</f>
        <v/>
      </c>
      <c r="N17" s="13">
        <f>IF(H17="Y",0,ROUND(K17*L17,2))</f>
        <v/>
      </c>
    </row>
    <row r="18">
      <c r="A18" s="2" t="n">
        <v>45889</v>
      </c>
      <c r="B18" s="3">
        <f>TEXT(A18,"ddd")</f>
        <v/>
      </c>
      <c r="C18" s="4" t="n">
        <v>0</v>
      </c>
      <c r="D18" s="4" t="n">
        <v>9</v>
      </c>
      <c r="E18" s="4" t="n">
        <v>9</v>
      </c>
      <c r="F18" s="4" t="n">
        <v>1</v>
      </c>
      <c r="G18" s="4" t="n">
        <v>1</v>
      </c>
      <c r="H18" s="5" t="inlineStr">
        <is>
          <t>N</t>
        </is>
      </c>
      <c r="I18" s="5" t="inlineStr">
        <is>
          <t>N</t>
        </is>
      </c>
      <c r="J18" s="3">
        <f>IF(I18="Y",0,9-C18)</f>
        <v/>
      </c>
      <c r="K18" s="6">
        <f>IF(J18=0,0,E18/J18)</f>
        <v/>
      </c>
      <c r="L18" s="7">
        <f>E18*F18*G18</f>
        <v/>
      </c>
      <c r="M18" s="7">
        <f>IF(E18&gt;D18,E18-D18,0)</f>
        <v/>
      </c>
      <c r="N18" s="7">
        <f>IF(H18="Y",0,ROUND(K18*L18,2))</f>
        <v/>
      </c>
    </row>
    <row r="19">
      <c r="A19" s="8" t="n">
        <v>45890</v>
      </c>
      <c r="B19" s="9">
        <f>TEXT(A19,"ddd")</f>
        <v/>
      </c>
      <c r="C19" s="10" t="n">
        <v>0</v>
      </c>
      <c r="D19" s="10" t="n">
        <v>9</v>
      </c>
      <c r="E19" s="10" t="n">
        <v>9</v>
      </c>
      <c r="F19" s="10" t="n">
        <v>1</v>
      </c>
      <c r="G19" s="10" t="n">
        <v>1</v>
      </c>
      <c r="H19" s="11" t="inlineStr">
        <is>
          <t>N</t>
        </is>
      </c>
      <c r="I19" s="11" t="inlineStr">
        <is>
          <t>N</t>
        </is>
      </c>
      <c r="J19" s="9">
        <f>IF(I19="Y",0,9-C19)</f>
        <v/>
      </c>
      <c r="K19" s="12">
        <f>IF(J19=0,0,E19/J19)</f>
        <v/>
      </c>
      <c r="L19" s="13">
        <f>E19*F19*G19</f>
        <v/>
      </c>
      <c r="M19" s="13">
        <f>IF(E19&gt;D19,E19-D19,0)</f>
        <v/>
      </c>
      <c r="N19" s="13">
        <f>IF(H19="Y",0,ROUND(K19*L19,2))</f>
        <v/>
      </c>
    </row>
    <row r="20">
      <c r="A20" s="2" t="n">
        <v>45891</v>
      </c>
      <c r="B20" s="3">
        <f>TEXT(A20,"ddd")</f>
        <v/>
      </c>
      <c r="C20" s="4" t="n">
        <v>0</v>
      </c>
      <c r="D20" s="4" t="n">
        <v>9</v>
      </c>
      <c r="E20" s="4" t="n">
        <v>9</v>
      </c>
      <c r="F20" s="4" t="n">
        <v>1</v>
      </c>
      <c r="G20" s="4" t="n">
        <v>1</v>
      </c>
      <c r="H20" s="5" t="inlineStr">
        <is>
          <t>N</t>
        </is>
      </c>
      <c r="I20" s="5" t="inlineStr">
        <is>
          <t>N</t>
        </is>
      </c>
      <c r="J20" s="3">
        <f>IF(I20="Y",0,9-C20)</f>
        <v/>
      </c>
      <c r="K20" s="6">
        <f>IF(J20=0,0,E20/J20)</f>
        <v/>
      </c>
      <c r="L20" s="7">
        <f>E20*F20*G20</f>
        <v/>
      </c>
      <c r="M20" s="7">
        <f>IF(E20&gt;D20,E20-D20,0)</f>
        <v/>
      </c>
      <c r="N20" s="7">
        <f>IF(H20="Y",0,ROUND(K20*L20,2))</f>
        <v/>
      </c>
    </row>
    <row r="21">
      <c r="A21" s="8" t="n">
        <v>45892</v>
      </c>
      <c r="B21" s="9">
        <f>TEXT(A21,"ddd")</f>
        <v/>
      </c>
      <c r="C21" s="10" t="n">
        <v>0</v>
      </c>
      <c r="D21" s="10" t="n">
        <v>9</v>
      </c>
      <c r="E21" s="10" t="n">
        <v>9</v>
      </c>
      <c r="F21" s="10" t="n">
        <v>1</v>
      </c>
      <c r="G21" s="10" t="n">
        <v>1</v>
      </c>
      <c r="H21" s="11" t="inlineStr">
        <is>
          <t>N</t>
        </is>
      </c>
      <c r="I21" s="11" t="inlineStr">
        <is>
          <t>N</t>
        </is>
      </c>
      <c r="J21" s="9">
        <f>IF(I21="Y",0,9-C21)</f>
        <v/>
      </c>
      <c r="K21" s="12">
        <f>IF(J21=0,0,E21/J21)</f>
        <v/>
      </c>
      <c r="L21" s="13">
        <f>E21*F21*G21</f>
        <v/>
      </c>
      <c r="M21" s="13">
        <f>IF(E21&gt;D21,E21-D21,0)</f>
        <v/>
      </c>
      <c r="N21" s="13">
        <f>IF(H21="Y",0,ROUND(K21*L21,2))</f>
        <v/>
      </c>
    </row>
    <row r="22">
      <c r="A22" s="2" t="n">
        <v>45894</v>
      </c>
      <c r="B22" s="3">
        <f>TEXT(A22,"ddd")</f>
        <v/>
      </c>
      <c r="C22" s="4" t="n">
        <v>0</v>
      </c>
      <c r="D22" s="4" t="n">
        <v>9</v>
      </c>
      <c r="E22" s="4" t="n">
        <v>9</v>
      </c>
      <c r="F22" s="4" t="n">
        <v>1</v>
      </c>
      <c r="G22" s="4" t="n">
        <v>1</v>
      </c>
      <c r="H22" s="5" t="inlineStr">
        <is>
          <t>N</t>
        </is>
      </c>
      <c r="I22" s="5" t="inlineStr">
        <is>
          <t>N</t>
        </is>
      </c>
      <c r="J22" s="3">
        <f>IF(I22="Y",0,9-C22)</f>
        <v/>
      </c>
      <c r="K22" s="6">
        <f>IF(J22=0,0,E22/J22)</f>
        <v/>
      </c>
      <c r="L22" s="7">
        <f>E22*F22*G22</f>
        <v/>
      </c>
      <c r="M22" s="7">
        <f>IF(E22&gt;D22,E22-D22,0)</f>
        <v/>
      </c>
      <c r="N22" s="7">
        <f>IF(H22="Y",0,ROUND(K22*L22,2))</f>
        <v/>
      </c>
    </row>
    <row r="23">
      <c r="A23" s="8" t="n">
        <v>45895</v>
      </c>
      <c r="B23" s="9">
        <f>TEXT(A23,"ddd")</f>
        <v/>
      </c>
      <c r="C23" s="10" t="n">
        <v>0</v>
      </c>
      <c r="D23" s="10" t="n">
        <v>9</v>
      </c>
      <c r="E23" s="10" t="n">
        <v>9</v>
      </c>
      <c r="F23" s="10" t="n">
        <v>1</v>
      </c>
      <c r="G23" s="10" t="n">
        <v>1</v>
      </c>
      <c r="H23" s="11" t="inlineStr">
        <is>
          <t>N</t>
        </is>
      </c>
      <c r="I23" s="11" t="inlineStr">
        <is>
          <t>N</t>
        </is>
      </c>
      <c r="J23" s="9">
        <f>IF(I23="Y",0,9-C23)</f>
        <v/>
      </c>
      <c r="K23" s="12">
        <f>IF(J23=0,0,E23/J23)</f>
        <v/>
      </c>
      <c r="L23" s="13">
        <f>E23*F23*G23</f>
        <v/>
      </c>
      <c r="M23" s="13">
        <f>IF(E23&gt;D23,E23-D23,0)</f>
        <v/>
      </c>
      <c r="N23" s="13">
        <f>IF(H23="Y",0,ROUND(K23*L23,2))</f>
        <v/>
      </c>
    </row>
    <row r="24">
      <c r="A24" s="2" t="n">
        <v>45896</v>
      </c>
      <c r="B24" s="3">
        <f>TEXT(A24,"ddd")</f>
        <v/>
      </c>
      <c r="C24" s="4" t="n">
        <v>0</v>
      </c>
      <c r="D24" s="4" t="n">
        <v>9</v>
      </c>
      <c r="E24" s="4" t="n">
        <v>9</v>
      </c>
      <c r="F24" s="4" t="n">
        <v>1</v>
      </c>
      <c r="G24" s="4" t="n">
        <v>1</v>
      </c>
      <c r="H24" s="5" t="inlineStr">
        <is>
          <t>N</t>
        </is>
      </c>
      <c r="I24" s="5" t="inlineStr">
        <is>
          <t>N</t>
        </is>
      </c>
      <c r="J24" s="3">
        <f>IF(I24="Y",0,9-C24)</f>
        <v/>
      </c>
      <c r="K24" s="6">
        <f>IF(J24=0,0,E24/J24)</f>
        <v/>
      </c>
      <c r="L24" s="7">
        <f>E24*F24*G24</f>
        <v/>
      </c>
      <c r="M24" s="7">
        <f>IF(E24&gt;D24,E24-D24,0)</f>
        <v/>
      </c>
      <c r="N24" s="7">
        <f>IF(H24="Y",0,ROUND(K24*L24,2))</f>
        <v/>
      </c>
    </row>
    <row r="25">
      <c r="A25" s="8" t="n">
        <v>45897</v>
      </c>
      <c r="B25" s="9">
        <f>TEXT(A25,"ddd")</f>
        <v/>
      </c>
      <c r="C25" s="10" t="n">
        <v>0</v>
      </c>
      <c r="D25" s="10" t="n">
        <v>9</v>
      </c>
      <c r="E25" s="10" t="n">
        <v>9</v>
      </c>
      <c r="F25" s="10" t="n">
        <v>1</v>
      </c>
      <c r="G25" s="10" t="n">
        <v>1</v>
      </c>
      <c r="H25" s="11" t="inlineStr">
        <is>
          <t>N</t>
        </is>
      </c>
      <c r="I25" s="11" t="inlineStr">
        <is>
          <t>N</t>
        </is>
      </c>
      <c r="J25" s="9">
        <f>IF(I25="Y",0,9-C25)</f>
        <v/>
      </c>
      <c r="K25" s="12">
        <f>IF(J25=0,0,E25/J25)</f>
        <v/>
      </c>
      <c r="L25" s="13">
        <f>E25*F25*G25</f>
        <v/>
      </c>
      <c r="M25" s="13">
        <f>IF(E25&gt;D25,E25-D25,0)</f>
        <v/>
      </c>
      <c r="N25" s="13">
        <f>IF(H25="Y",0,ROUND(K25*L25,2))</f>
        <v/>
      </c>
    </row>
    <row r="26">
      <c r="A26" s="2" t="n">
        <v>45898</v>
      </c>
      <c r="B26" s="3">
        <f>TEXT(A26,"ddd")</f>
        <v/>
      </c>
      <c r="C26" s="4" t="n">
        <v>0</v>
      </c>
      <c r="D26" s="4" t="n">
        <v>9</v>
      </c>
      <c r="E26" s="4" t="n">
        <v>9</v>
      </c>
      <c r="F26" s="4" t="n">
        <v>1</v>
      </c>
      <c r="G26" s="4" t="n">
        <v>1</v>
      </c>
      <c r="H26" s="5" t="inlineStr">
        <is>
          <t>N</t>
        </is>
      </c>
      <c r="I26" s="5" t="inlineStr">
        <is>
          <t>N</t>
        </is>
      </c>
      <c r="J26" s="3">
        <f>IF(I26="Y",0,9-C26)</f>
        <v/>
      </c>
      <c r="K26" s="6">
        <f>IF(J26=0,0,E26/J26)</f>
        <v/>
      </c>
      <c r="L26" s="7">
        <f>E26*F26*G26</f>
        <v/>
      </c>
      <c r="M26" s="7">
        <f>IF(E26&gt;D26,E26-D26,0)</f>
        <v/>
      </c>
      <c r="N26" s="7">
        <f>IF(H26="Y",0,ROUND(K26*L26,2))</f>
        <v/>
      </c>
    </row>
    <row r="27">
      <c r="A27" s="8" t="n">
        <v>45899</v>
      </c>
      <c r="B27" s="9">
        <f>TEXT(A27,"ddd")</f>
        <v/>
      </c>
      <c r="C27" s="10" t="n">
        <v>0</v>
      </c>
      <c r="D27" s="10" t="n">
        <v>9</v>
      </c>
      <c r="E27" s="10" t="n">
        <v>9</v>
      </c>
      <c r="F27" s="10" t="n">
        <v>1</v>
      </c>
      <c r="G27" s="10" t="n">
        <v>1</v>
      </c>
      <c r="H27" s="11" t="inlineStr">
        <is>
          <t>N</t>
        </is>
      </c>
      <c r="I27" s="11" t="inlineStr">
        <is>
          <t>N</t>
        </is>
      </c>
      <c r="J27" s="9">
        <f>IF(I27="Y",0,9-C27)</f>
        <v/>
      </c>
      <c r="K27" s="12">
        <f>IF(J27=0,0,E27/J27)</f>
        <v/>
      </c>
      <c r="L27" s="13">
        <f>E27*F27*G27</f>
        <v/>
      </c>
      <c r="M27" s="13">
        <f>IF(E27&gt;D27,E27-D27,0)</f>
        <v/>
      </c>
      <c r="N27" s="13">
        <f>IF(H27="Y",0,ROUND(K27*L27,2))</f>
        <v/>
      </c>
    </row>
    <row r="28"/>
    <row r="29"/>
    <row r="30">
      <c r="A30" s="14" t="inlineStr">
        <is>
          <t>Total Earned Points</t>
        </is>
      </c>
      <c r="C30" s="15">
        <f>SUM(N2:N27)</f>
        <v/>
      </c>
    </row>
    <row r="31">
      <c r="A31" s="14" t="inlineStr">
        <is>
          <t>Total Workdays</t>
        </is>
      </c>
      <c r="C31" s="15">
        <f>COUNTA(A2:A27)</f>
        <v/>
      </c>
    </row>
    <row r="32">
      <c r="A32" s="14" t="inlineStr">
        <is>
          <t>Base Salary (₹)</t>
        </is>
      </c>
      <c r="C32" s="16" t="n">
        <v>50000</v>
      </c>
    </row>
    <row r="33">
      <c r="A33" s="14" t="inlineStr">
        <is>
          <t>Bonus Rate per Point (₹)</t>
        </is>
      </c>
      <c r="C33" s="15">
        <f>C32*0.5/(C31*10)</f>
        <v/>
      </c>
    </row>
    <row r="34">
      <c r="A34" s="14" t="inlineStr">
        <is>
          <t>Monthly Bonus (₹)</t>
        </is>
      </c>
      <c r="C34" s="15">
        <f>MIN(C30*C33,C32*0.5)</f>
        <v/>
      </c>
    </row>
    <row r="35">
      <c r="A35" s="14" t="inlineStr">
        <is>
          <t>Total Monthly Pay (₹)</t>
        </is>
      </c>
      <c r="C35" s="15">
        <f>C32+C34</f>
        <v/>
      </c>
    </row>
  </sheetData>
  <sheetProtection selectLockedCells="0" selectUnlockedCells="0" sheet="1" objects="0" insertRows="0" insertHyperlinks="1" autoFilter="1" scenarios="0" formatColumns="0" deleteColumns="0" insertColumns="0" pivotTables="1" deleteRows="0" formatCells="0" formatRows="0" sort="1" password="90F8"/>
  <conditionalFormatting sqref="H2:H27">
    <cfRule type="cellIs" priority="1" operator="equal" dxfId="0">
      <formula>"Y"</formula>
    </cfRule>
  </conditionalFormatting>
  <conditionalFormatting sqref="I2:I27">
    <cfRule type="cellIs" priority="2" operator="equal" dxfId="1">
      <formula>"Y"</formula>
    </cfRule>
  </conditionalFormatting>
  <conditionalFormatting sqref="K2:K27">
    <cfRule type="cellIs" priority="3" operator="greaterThan" dxfId="2">
      <formula>1</formula>
    </cfRule>
  </conditionalFormatting>
  <dataValidations count="7">
    <dataValidation sqref="C2:C27" showDropDown="0" showInputMessage="0" showErrorMessage="0" allowBlank="0" errorTitle="Invalid Input" error="Meeting hours must be between 0 and 9" type="decimal">
      <formula1>0</formula1>
      <formula2>9</formula2>
    </dataValidation>
    <dataValidation sqref="D2:D27" showDropDown="0" showInputMessage="0" showErrorMessage="0" allowBlank="0" errorTitle="Invalid Input" error="Assigned hours must be between 1 and 12" type="decimal">
      <formula1>1</formula1>
      <formula2>12</formula2>
    </dataValidation>
    <dataValidation sqref="E2:E27" showDropDown="0" showInputMessage="0" showErrorMessage="0" allowBlank="0" errorTitle="Invalid Input" error="Completed hours must be between 0 and 16" type="decimal">
      <formula1>0</formula1>
      <formula2>16</formula2>
    </dataValidation>
    <dataValidation sqref="F2:F27" showDropDown="0" showInputMessage="0" showErrorMessage="0" allowBlank="0" errorTitle="Invalid Input" error="Complexity factor must be between 0.5 and 3.0" type="decimal">
      <formula1>0.5</formula1>
      <formula2>3.0</formula2>
    </dataValidation>
    <dataValidation sqref="G2:G27" showDropDown="0" showInputMessage="0" showErrorMessage="0" allowBlank="0" errorTitle="Invalid Input" error="QA factor must be between 0.3 and 2.0" type="decimal">
      <formula1>0.3</formula1>
      <formula2>2.0</formula2>
    </dataValidation>
    <dataValidation sqref="H2:H27" showDropDown="0" showInputMessage="0" showErrorMessage="0" allowBlank="0" errorTitle="Invalid Selection" error="Please select Y or N" type="list">
      <formula1>"Y,N"</formula1>
    </dataValidation>
    <dataValidation sqref="I2:I27" showDropDown="0" showInputMessage="0" showErrorMessage="0" allowBlank="0" errorTitle="Invalid Selection" error="Please select Y or N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2025-08-02T23:55:34Z</dcterms:created>
  <dcterms:modified xsi:type="dcterms:W3CDTF">2025-08-02T23:55:34Z</dcterms:modified>
</cp:coreProperties>
</file>